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" yWindow="156" windowWidth="9720" windowHeight="7740" activeTab="1"/>
  </bookViews>
  <sheets>
    <sheet name="Raw Data" sheetId="1" r:id="rId1"/>
    <sheet name="Summary" sheetId="9" r:id="rId2"/>
    <sheet name="Lap Breaks" sheetId="3" r:id="rId3"/>
    <sheet name="Lap_chart" sheetId="38" r:id="rId4"/>
    <sheet name="Lap 1 data" sheetId="4" r:id="rId5"/>
    <sheet name="Lap 2 data" sheetId="5" r:id="rId6"/>
    <sheet name="Lap 3 data" sheetId="7" r:id="rId7"/>
    <sheet name="Lap 4 data" sheetId="8" r:id="rId8"/>
    <sheet name="Speed" sheetId="36" r:id="rId9"/>
    <sheet name="Lambda" sheetId="35" r:id="rId10"/>
    <sheet name="CO2 &amp; CO Phasing" sheetId="46" r:id="rId11"/>
    <sheet name="Fuel Flow&amp;Lambda&amp;CO" sheetId="47" r:id="rId12"/>
    <sheet name="CO2 %" sheetId="28" r:id="rId13"/>
    <sheet name="CO %" sheetId="29" r:id="rId14"/>
    <sheet name="kNOx ppm" sheetId="30" r:id="rId15"/>
    <sheet name="THC ppm" sheetId="31" r:id="rId16"/>
    <sheet name="O2 %" sheetId="32" r:id="rId17"/>
    <sheet name="Fuel Flow L per hr" sheetId="33" r:id="rId18"/>
    <sheet name="CO2 g per hr" sheetId="41" r:id="rId19"/>
    <sheet name="CO g per hr" sheetId="42" r:id="rId20"/>
    <sheet name="NOx g per hr" sheetId="43" r:id="rId21"/>
    <sheet name="THC g per hr" sheetId="45" r:id="rId22"/>
  </sheets>
  <calcPr calcId="125725"/>
  <customWorkbookViews>
    <customWorkbookView name="opie test" guid="{2B424CCC-7244-4294-A128-8AE125D4F682}" maximized="1" xWindow="1" yWindow="1" windowWidth="1362" windowHeight="538" activeSheetId="5"/>
  </customWorkbookViews>
</workbook>
</file>

<file path=xl/calcChain.xml><?xml version="1.0" encoding="utf-8"?>
<calcChain xmlns="http://schemas.openxmlformats.org/spreadsheetml/2006/main">
  <c r="J24" i="9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CC150" i="7"/>
  <c r="CE150"/>
  <c r="CF150"/>
  <c r="CG150"/>
  <c r="CH150"/>
  <c r="B8"/>
  <c r="C144" i="3"/>
  <c r="C14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4"/>
  <c r="CC151" i="8"/>
  <c r="CE151"/>
  <c r="CF151"/>
  <c r="CG151"/>
  <c r="CH151"/>
  <c r="B8"/>
  <c r="B8" i="5"/>
  <c r="CC149" i="4"/>
  <c r="CE149"/>
  <c r="CF149"/>
  <c r="CG149"/>
  <c r="CH149"/>
  <c r="CC150"/>
  <c r="CE150"/>
  <c r="CF150"/>
  <c r="CG150"/>
  <c r="CH150"/>
  <c r="CC151"/>
  <c r="CE151"/>
  <c r="CF151"/>
  <c r="CG151"/>
  <c r="CH151"/>
  <c r="CC152"/>
  <c r="CE152"/>
  <c r="CF152"/>
  <c r="CG152"/>
  <c r="CH152"/>
  <c r="B8"/>
  <c r="A146" i="3"/>
  <c r="A145"/>
  <c r="A144"/>
  <c r="A14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4"/>
  <c r="CC148" i="7" l="1"/>
  <c r="CE148"/>
  <c r="CF148"/>
  <c r="CG148"/>
  <c r="CH148"/>
  <c r="CC149"/>
  <c r="CE149"/>
  <c r="CF149"/>
  <c r="CG149"/>
  <c r="CH149"/>
  <c r="CC11" i="8" l="1"/>
  <c r="CE11"/>
  <c r="CF11"/>
  <c r="CG11"/>
  <c r="CH11"/>
  <c r="CC12"/>
  <c r="CE12"/>
  <c r="CF12"/>
  <c r="CG12"/>
  <c r="CH12"/>
  <c r="CC13"/>
  <c r="CE13"/>
  <c r="CF13"/>
  <c r="CG13"/>
  <c r="CH13"/>
  <c r="CC14"/>
  <c r="CE14"/>
  <c r="CF14"/>
  <c r="CG14"/>
  <c r="CH14"/>
  <c r="CC15"/>
  <c r="CE15"/>
  <c r="CF15"/>
  <c r="CG15"/>
  <c r="CH15"/>
  <c r="CC16"/>
  <c r="CE16"/>
  <c r="CF16"/>
  <c r="CG16"/>
  <c r="CH16"/>
  <c r="CC17"/>
  <c r="CE17"/>
  <c r="CF17"/>
  <c r="CG17"/>
  <c r="CH17"/>
  <c r="CC18"/>
  <c r="CE18"/>
  <c r="CF18"/>
  <c r="CG18"/>
  <c r="CH18"/>
  <c r="CC19"/>
  <c r="CE19"/>
  <c r="CF19"/>
  <c r="CG19"/>
  <c r="CH19"/>
  <c r="CC20"/>
  <c r="CE20"/>
  <c r="CF20"/>
  <c r="CG20"/>
  <c r="CH20"/>
  <c r="CC21"/>
  <c r="CE21"/>
  <c r="CF21"/>
  <c r="CG21"/>
  <c r="CH21"/>
  <c r="CC22"/>
  <c r="CE22"/>
  <c r="CF22"/>
  <c r="CG22"/>
  <c r="CH22"/>
  <c r="CC23"/>
  <c r="CE23"/>
  <c r="CF23"/>
  <c r="CG23"/>
  <c r="CH23"/>
  <c r="CC24"/>
  <c r="CE24"/>
  <c r="CF24"/>
  <c r="CG24"/>
  <c r="CH24"/>
  <c r="CC25"/>
  <c r="CE25"/>
  <c r="CF25"/>
  <c r="CG25"/>
  <c r="CH25"/>
  <c r="CC26"/>
  <c r="CE26"/>
  <c r="CF26"/>
  <c r="CG26"/>
  <c r="CH26"/>
  <c r="CC27"/>
  <c r="CE27"/>
  <c r="CF27"/>
  <c r="CG27"/>
  <c r="CH27"/>
  <c r="CC28"/>
  <c r="CE28"/>
  <c r="CF28"/>
  <c r="CG28"/>
  <c r="CH28"/>
  <c r="CC29"/>
  <c r="CE29"/>
  <c r="CF29"/>
  <c r="CG29"/>
  <c r="CH29"/>
  <c r="CC30"/>
  <c r="CE30"/>
  <c r="CF30"/>
  <c r="CG30"/>
  <c r="CH30"/>
  <c r="CC31"/>
  <c r="CE31"/>
  <c r="CF31"/>
  <c r="CG31"/>
  <c r="CH31"/>
  <c r="CC32"/>
  <c r="CE32"/>
  <c r="CF32"/>
  <c r="CG32"/>
  <c r="CH32"/>
  <c r="CC33"/>
  <c r="CE33"/>
  <c r="CF33"/>
  <c r="CG33"/>
  <c r="CH33"/>
  <c r="CC34"/>
  <c r="CE34"/>
  <c r="CF34"/>
  <c r="CG34"/>
  <c r="CH34"/>
  <c r="CC35"/>
  <c r="CE35"/>
  <c r="CF35"/>
  <c r="CG35"/>
  <c r="CH35"/>
  <c r="CC36"/>
  <c r="CE36"/>
  <c r="CF36"/>
  <c r="CG36"/>
  <c r="CH36"/>
  <c r="CC37"/>
  <c r="CE37"/>
  <c r="CF37"/>
  <c r="CG37"/>
  <c r="CH37"/>
  <c r="CC38"/>
  <c r="CE38"/>
  <c r="CF38"/>
  <c r="CG38"/>
  <c r="CH38"/>
  <c r="CC39"/>
  <c r="CE39"/>
  <c r="CF39"/>
  <c r="CG39"/>
  <c r="CH39"/>
  <c r="CC40"/>
  <c r="CE40"/>
  <c r="CF40"/>
  <c r="CG40"/>
  <c r="CH40"/>
  <c r="CC41"/>
  <c r="CE41"/>
  <c r="CF41"/>
  <c r="CG41"/>
  <c r="CH41"/>
  <c r="CC42"/>
  <c r="CE42"/>
  <c r="CF42"/>
  <c r="CG42"/>
  <c r="CH42"/>
  <c r="CC43"/>
  <c r="CE43"/>
  <c r="CF43"/>
  <c r="CG43"/>
  <c r="CH43"/>
  <c r="CC44"/>
  <c r="CE44"/>
  <c r="CF44"/>
  <c r="CG44"/>
  <c r="CH44"/>
  <c r="CC45"/>
  <c r="CE45"/>
  <c r="CF45"/>
  <c r="CG45"/>
  <c r="CH45"/>
  <c r="CC46"/>
  <c r="CE46"/>
  <c r="CF46"/>
  <c r="CG46"/>
  <c r="CH46"/>
  <c r="CC47"/>
  <c r="CE47"/>
  <c r="CF47"/>
  <c r="CG47"/>
  <c r="CH47"/>
  <c r="CC48"/>
  <c r="CE48"/>
  <c r="CF48"/>
  <c r="CG48"/>
  <c r="CH48"/>
  <c r="CC49"/>
  <c r="CE49"/>
  <c r="CF49"/>
  <c r="CG49"/>
  <c r="CH49"/>
  <c r="CC50"/>
  <c r="CE50"/>
  <c r="CF50"/>
  <c r="CG50"/>
  <c r="CH50"/>
  <c r="CC51"/>
  <c r="CE51"/>
  <c r="CF51"/>
  <c r="CG51"/>
  <c r="CH51"/>
  <c r="CC52"/>
  <c r="CE52"/>
  <c r="CF52"/>
  <c r="CG52"/>
  <c r="CH52"/>
  <c r="CC53"/>
  <c r="CE53"/>
  <c r="CF53"/>
  <c r="CG53"/>
  <c r="CH53"/>
  <c r="CC54"/>
  <c r="CE54"/>
  <c r="CF54"/>
  <c r="CG54"/>
  <c r="CH54"/>
  <c r="CC55"/>
  <c r="CE55"/>
  <c r="CF55"/>
  <c r="CG55"/>
  <c r="CH55"/>
  <c r="CC56"/>
  <c r="CE56"/>
  <c r="CF56"/>
  <c r="CG56"/>
  <c r="CH56"/>
  <c r="CC57"/>
  <c r="CE57"/>
  <c r="CF57"/>
  <c r="CG57"/>
  <c r="CH57"/>
  <c r="CC58"/>
  <c r="CE58"/>
  <c r="CF58"/>
  <c r="CG58"/>
  <c r="CH58"/>
  <c r="CC59"/>
  <c r="CE59"/>
  <c r="CF59"/>
  <c r="CG59"/>
  <c r="CH59"/>
  <c r="CC60"/>
  <c r="CE60"/>
  <c r="CF60"/>
  <c r="CG60"/>
  <c r="CH60"/>
  <c r="CC61"/>
  <c r="CE61"/>
  <c r="CF61"/>
  <c r="CG61"/>
  <c r="CH61"/>
  <c r="CC62"/>
  <c r="CE62"/>
  <c r="CF62"/>
  <c r="CG62"/>
  <c r="CH62"/>
  <c r="CC63"/>
  <c r="CE63"/>
  <c r="CF63"/>
  <c r="CG63"/>
  <c r="CH63"/>
  <c r="CC64"/>
  <c r="CE64"/>
  <c r="CF64"/>
  <c r="CG64"/>
  <c r="CH64"/>
  <c r="CC65"/>
  <c r="CE65"/>
  <c r="CF65"/>
  <c r="CG65"/>
  <c r="CH65"/>
  <c r="CC66"/>
  <c r="CE66"/>
  <c r="CF66"/>
  <c r="CG66"/>
  <c r="CH66"/>
  <c r="CC67"/>
  <c r="CE67"/>
  <c r="CF67"/>
  <c r="CG67"/>
  <c r="CH67"/>
  <c r="CC68"/>
  <c r="CE68"/>
  <c r="CF68"/>
  <c r="CG68"/>
  <c r="CH68"/>
  <c r="CC69"/>
  <c r="CE69"/>
  <c r="CF69"/>
  <c r="CG69"/>
  <c r="CH69"/>
  <c r="CC70"/>
  <c r="CE70"/>
  <c r="CF70"/>
  <c r="CG70"/>
  <c r="CH70"/>
  <c r="CC71"/>
  <c r="CE71"/>
  <c r="CF71"/>
  <c r="CG71"/>
  <c r="CH71"/>
  <c r="CC72"/>
  <c r="CE72"/>
  <c r="CF72"/>
  <c r="CG72"/>
  <c r="CH72"/>
  <c r="CC73"/>
  <c r="CE73"/>
  <c r="CF73"/>
  <c r="CG73"/>
  <c r="CH73"/>
  <c r="CC74"/>
  <c r="CE74"/>
  <c r="CF74"/>
  <c r="CG74"/>
  <c r="CH74"/>
  <c r="CC75"/>
  <c r="CE75"/>
  <c r="CF75"/>
  <c r="CG75"/>
  <c r="CH75"/>
  <c r="CC76"/>
  <c r="CE76"/>
  <c r="CF76"/>
  <c r="CG76"/>
  <c r="CH76"/>
  <c r="CC77"/>
  <c r="CE77"/>
  <c r="CF77"/>
  <c r="CG77"/>
  <c r="CH77"/>
  <c r="CC78"/>
  <c r="CE78"/>
  <c r="CF78"/>
  <c r="CG78"/>
  <c r="CH78"/>
  <c r="CC79"/>
  <c r="CE79"/>
  <c r="CF79"/>
  <c r="CG79"/>
  <c r="CH79"/>
  <c r="CC80"/>
  <c r="CE80"/>
  <c r="CF80"/>
  <c r="CG80"/>
  <c r="CH80"/>
  <c r="CC81"/>
  <c r="CE81"/>
  <c r="CF81"/>
  <c r="CG81"/>
  <c r="CH81"/>
  <c r="CC82"/>
  <c r="CE82"/>
  <c r="CF82"/>
  <c r="CG82"/>
  <c r="CH82"/>
  <c r="CC83"/>
  <c r="CE83"/>
  <c r="CF83"/>
  <c r="CG83"/>
  <c r="CH83"/>
  <c r="CC84"/>
  <c r="CE84"/>
  <c r="CF84"/>
  <c r="CG84"/>
  <c r="CH84"/>
  <c r="CC85"/>
  <c r="CE85"/>
  <c r="CF85"/>
  <c r="CG85"/>
  <c r="CH85"/>
  <c r="CC86"/>
  <c r="CE86"/>
  <c r="CF86"/>
  <c r="CG86"/>
  <c r="CH86"/>
  <c r="CC87"/>
  <c r="CE87"/>
  <c r="CF87"/>
  <c r="CG87"/>
  <c r="CH87"/>
  <c r="CC88"/>
  <c r="CE88"/>
  <c r="CF88"/>
  <c r="CG88"/>
  <c r="CH88"/>
  <c r="CC89"/>
  <c r="CE89"/>
  <c r="CF89"/>
  <c r="CG89"/>
  <c r="CH89"/>
  <c r="CC90"/>
  <c r="CE90"/>
  <c r="CF90"/>
  <c r="CG90"/>
  <c r="CH90"/>
  <c r="CC91"/>
  <c r="CE91"/>
  <c r="CF91"/>
  <c r="CG91"/>
  <c r="CH91"/>
  <c r="CC92"/>
  <c r="CE92"/>
  <c r="CF92"/>
  <c r="CG92"/>
  <c r="CH92"/>
  <c r="CC93"/>
  <c r="CE93"/>
  <c r="CF93"/>
  <c r="CG93"/>
  <c r="CH93"/>
  <c r="CC94"/>
  <c r="CE94"/>
  <c r="CF94"/>
  <c r="CG94"/>
  <c r="CH94"/>
  <c r="CC95"/>
  <c r="CE95"/>
  <c r="CF95"/>
  <c r="CG95"/>
  <c r="CH95"/>
  <c r="CC96"/>
  <c r="CE96"/>
  <c r="CF96"/>
  <c r="CG96"/>
  <c r="CH96"/>
  <c r="CC97"/>
  <c r="CE97"/>
  <c r="CF97"/>
  <c r="CG97"/>
  <c r="CH97"/>
  <c r="CC98"/>
  <c r="CE98"/>
  <c r="CF98"/>
  <c r="CG98"/>
  <c r="CH98"/>
  <c r="CC99"/>
  <c r="CE99"/>
  <c r="CF99"/>
  <c r="CG99"/>
  <c r="CH99"/>
  <c r="CC100"/>
  <c r="CE100"/>
  <c r="CF100"/>
  <c r="CG100"/>
  <c r="CH100"/>
  <c r="CC101"/>
  <c r="CE101"/>
  <c r="CF101"/>
  <c r="CG101"/>
  <c r="CH101"/>
  <c r="CC102"/>
  <c r="CE102"/>
  <c r="CF102"/>
  <c r="CG102"/>
  <c r="CH102"/>
  <c r="CC103"/>
  <c r="CE103"/>
  <c r="CF103"/>
  <c r="CG103"/>
  <c r="CH103"/>
  <c r="CC104"/>
  <c r="CE104"/>
  <c r="CF104"/>
  <c r="CG104"/>
  <c r="CH104"/>
  <c r="CC105"/>
  <c r="CE105"/>
  <c r="CF105"/>
  <c r="CG105"/>
  <c r="CH105"/>
  <c r="CC106"/>
  <c r="CE106"/>
  <c r="CF106"/>
  <c r="CG106"/>
  <c r="CH106"/>
  <c r="CC107"/>
  <c r="CE107"/>
  <c r="CF107"/>
  <c r="CG107"/>
  <c r="CH107"/>
  <c r="CC108"/>
  <c r="CE108"/>
  <c r="CF108"/>
  <c r="CG108"/>
  <c r="CH108"/>
  <c r="CC109"/>
  <c r="CE109"/>
  <c r="CF109"/>
  <c r="CG109"/>
  <c r="CH109"/>
  <c r="CC110"/>
  <c r="CE110"/>
  <c r="CF110"/>
  <c r="CG110"/>
  <c r="CH110"/>
  <c r="CC111"/>
  <c r="CE111"/>
  <c r="CF111"/>
  <c r="CG111"/>
  <c r="CH111"/>
  <c r="CC112"/>
  <c r="CE112"/>
  <c r="CF112"/>
  <c r="CG112"/>
  <c r="CH112"/>
  <c r="CC113"/>
  <c r="CE113"/>
  <c r="CF113"/>
  <c r="CG113"/>
  <c r="CH113"/>
  <c r="CC114"/>
  <c r="CE114"/>
  <c r="CF114"/>
  <c r="CG114"/>
  <c r="CH114"/>
  <c r="CC115"/>
  <c r="CE115"/>
  <c r="CF115"/>
  <c r="CG115"/>
  <c r="CH115"/>
  <c r="CC116"/>
  <c r="CE116"/>
  <c r="CF116"/>
  <c r="CG116"/>
  <c r="CH116"/>
  <c r="CC117"/>
  <c r="CE117"/>
  <c r="CF117"/>
  <c r="CG117"/>
  <c r="CH117"/>
  <c r="CC118"/>
  <c r="CE118"/>
  <c r="CF118"/>
  <c r="CG118"/>
  <c r="CH118"/>
  <c r="CC119"/>
  <c r="CE119"/>
  <c r="CF119"/>
  <c r="CG119"/>
  <c r="CH119"/>
  <c r="CC120"/>
  <c r="CE120"/>
  <c r="CF120"/>
  <c r="CG120"/>
  <c r="CH120"/>
  <c r="CC121"/>
  <c r="CE121"/>
  <c r="CF121"/>
  <c r="CG121"/>
  <c r="CH121"/>
  <c r="CC122"/>
  <c r="CE122"/>
  <c r="CF122"/>
  <c r="CG122"/>
  <c r="CH122"/>
  <c r="CC123"/>
  <c r="CE123"/>
  <c r="CF123"/>
  <c r="CG123"/>
  <c r="CH123"/>
  <c r="CC124"/>
  <c r="CE124"/>
  <c r="CF124"/>
  <c r="CG124"/>
  <c r="CH124"/>
  <c r="CC125"/>
  <c r="CE125"/>
  <c r="CF125"/>
  <c r="CG125"/>
  <c r="CH125"/>
  <c r="CC126"/>
  <c r="CE126"/>
  <c r="CF126"/>
  <c r="CG126"/>
  <c r="CH126"/>
  <c r="CC127"/>
  <c r="CE127"/>
  <c r="CF127"/>
  <c r="CG127"/>
  <c r="CH127"/>
  <c r="CC128"/>
  <c r="CE128"/>
  <c r="CF128"/>
  <c r="CG128"/>
  <c r="CH128"/>
  <c r="CC129"/>
  <c r="CE129"/>
  <c r="CF129"/>
  <c r="CG129"/>
  <c r="CH129"/>
  <c r="CC130"/>
  <c r="CE130"/>
  <c r="CF130"/>
  <c r="CG130"/>
  <c r="CH130"/>
  <c r="CC131"/>
  <c r="CE131"/>
  <c r="CF131"/>
  <c r="CG131"/>
  <c r="CH131"/>
  <c r="CC132"/>
  <c r="CE132"/>
  <c r="CF132"/>
  <c r="CG132"/>
  <c r="CH132"/>
  <c r="CC133"/>
  <c r="CE133"/>
  <c r="CF133"/>
  <c r="CG133"/>
  <c r="CH133"/>
  <c r="CC134"/>
  <c r="CE134"/>
  <c r="CF134"/>
  <c r="CG134"/>
  <c r="CH134"/>
  <c r="CC135"/>
  <c r="CE135"/>
  <c r="CF135"/>
  <c r="CG135"/>
  <c r="CH135"/>
  <c r="CC136"/>
  <c r="CE136"/>
  <c r="CF136"/>
  <c r="CG136"/>
  <c r="CH136"/>
  <c r="CC137"/>
  <c r="CE137"/>
  <c r="CF137"/>
  <c r="CG137"/>
  <c r="CH137"/>
  <c r="CC138"/>
  <c r="CE138"/>
  <c r="CF138"/>
  <c r="CG138"/>
  <c r="CH138"/>
  <c r="CC139"/>
  <c r="CE139"/>
  <c r="CF139"/>
  <c r="CG139"/>
  <c r="CH139"/>
  <c r="CC140"/>
  <c r="CE140"/>
  <c r="CF140"/>
  <c r="CG140"/>
  <c r="CH140"/>
  <c r="CC141"/>
  <c r="CE141"/>
  <c r="CF141"/>
  <c r="CG141"/>
  <c r="CH141"/>
  <c r="CC142"/>
  <c r="CE142"/>
  <c r="CF142"/>
  <c r="CG142"/>
  <c r="CH142"/>
  <c r="CC143"/>
  <c r="CE143"/>
  <c r="CF143"/>
  <c r="CG143"/>
  <c r="CH143"/>
  <c r="CC144"/>
  <c r="CE144"/>
  <c r="CF144"/>
  <c r="CG144"/>
  <c r="CH144"/>
  <c r="CC145"/>
  <c r="CE145"/>
  <c r="CF145"/>
  <c r="CG145"/>
  <c r="CH145"/>
  <c r="CC146"/>
  <c r="CE146"/>
  <c r="CF146"/>
  <c r="CG146"/>
  <c r="CH146"/>
  <c r="CC147"/>
  <c r="CE147"/>
  <c r="CF147"/>
  <c r="CG147"/>
  <c r="CH147"/>
  <c r="CC148"/>
  <c r="CE148"/>
  <c r="CF148"/>
  <c r="CG148"/>
  <c r="CH148"/>
  <c r="CC149"/>
  <c r="CE149"/>
  <c r="CF149"/>
  <c r="CG149"/>
  <c r="CH149"/>
  <c r="CC150"/>
  <c r="CE150"/>
  <c r="CF150"/>
  <c r="CG150"/>
  <c r="CH150"/>
  <c r="CH10"/>
  <c r="CG10"/>
  <c r="CF10"/>
  <c r="CE10"/>
  <c r="CC10"/>
  <c r="CC11" i="7"/>
  <c r="CE11"/>
  <c r="CF11"/>
  <c r="CG11"/>
  <c r="CH11"/>
  <c r="CC12"/>
  <c r="CE12"/>
  <c r="CF12"/>
  <c r="CG12"/>
  <c r="CH12"/>
  <c r="CC13"/>
  <c r="CE13"/>
  <c r="CF13"/>
  <c r="CG13"/>
  <c r="CH13"/>
  <c r="CC14"/>
  <c r="CE14"/>
  <c r="CF14"/>
  <c r="CG14"/>
  <c r="CH14"/>
  <c r="CC15"/>
  <c r="CE15"/>
  <c r="CF15"/>
  <c r="CG15"/>
  <c r="CH15"/>
  <c r="CC16"/>
  <c r="CE16"/>
  <c r="CF16"/>
  <c r="CG16"/>
  <c r="CH16"/>
  <c r="CC17"/>
  <c r="CE17"/>
  <c r="CF17"/>
  <c r="CG17"/>
  <c r="CH17"/>
  <c r="CC18"/>
  <c r="CE18"/>
  <c r="CF18"/>
  <c r="CG18"/>
  <c r="CH18"/>
  <c r="CC19"/>
  <c r="CE19"/>
  <c r="CF19"/>
  <c r="CG19"/>
  <c r="CH19"/>
  <c r="CC20"/>
  <c r="CE20"/>
  <c r="CF20"/>
  <c r="CG20"/>
  <c r="CH20"/>
  <c r="CC21"/>
  <c r="CE21"/>
  <c r="CF21"/>
  <c r="CG21"/>
  <c r="CH21"/>
  <c r="CC22"/>
  <c r="CE22"/>
  <c r="CF22"/>
  <c r="CG22"/>
  <c r="CH22"/>
  <c r="CC23"/>
  <c r="CE23"/>
  <c r="CF23"/>
  <c r="CG23"/>
  <c r="CH23"/>
  <c r="CC24"/>
  <c r="CE24"/>
  <c r="CF24"/>
  <c r="CG24"/>
  <c r="CH24"/>
  <c r="CC25"/>
  <c r="CE25"/>
  <c r="CF25"/>
  <c r="CG25"/>
  <c r="CH25"/>
  <c r="CC26"/>
  <c r="CE26"/>
  <c r="CF26"/>
  <c r="CG26"/>
  <c r="CH26"/>
  <c r="CC27"/>
  <c r="CE27"/>
  <c r="CF27"/>
  <c r="CG27"/>
  <c r="CH27"/>
  <c r="CC28"/>
  <c r="CE28"/>
  <c r="CF28"/>
  <c r="CG28"/>
  <c r="CH28"/>
  <c r="CC29"/>
  <c r="CE29"/>
  <c r="CF29"/>
  <c r="CG29"/>
  <c r="CH29"/>
  <c r="CC30"/>
  <c r="CE30"/>
  <c r="CF30"/>
  <c r="CG30"/>
  <c r="CH30"/>
  <c r="CC31"/>
  <c r="CE31"/>
  <c r="CF31"/>
  <c r="CG31"/>
  <c r="CH31"/>
  <c r="CC32"/>
  <c r="CE32"/>
  <c r="CF32"/>
  <c r="CG32"/>
  <c r="CH32"/>
  <c r="CC33"/>
  <c r="CE33"/>
  <c r="CF33"/>
  <c r="CG33"/>
  <c r="CH33"/>
  <c r="CC34"/>
  <c r="CE34"/>
  <c r="CF34"/>
  <c r="CG34"/>
  <c r="CH34"/>
  <c r="CC35"/>
  <c r="CE35"/>
  <c r="CF35"/>
  <c r="CG35"/>
  <c r="CH35"/>
  <c r="CC36"/>
  <c r="CE36"/>
  <c r="CF36"/>
  <c r="CG36"/>
  <c r="CH36"/>
  <c r="CC37"/>
  <c r="CE37"/>
  <c r="CF37"/>
  <c r="CG37"/>
  <c r="CH37"/>
  <c r="CC38"/>
  <c r="CE38"/>
  <c r="CF38"/>
  <c r="CG38"/>
  <c r="CH38"/>
  <c r="CC39"/>
  <c r="CE39"/>
  <c r="CF39"/>
  <c r="CG39"/>
  <c r="CH39"/>
  <c r="CC40"/>
  <c r="CE40"/>
  <c r="CF40"/>
  <c r="CG40"/>
  <c r="CH40"/>
  <c r="CC41"/>
  <c r="CE41"/>
  <c r="CF41"/>
  <c r="CG41"/>
  <c r="CH41"/>
  <c r="CC42"/>
  <c r="CE42"/>
  <c r="CF42"/>
  <c r="CG42"/>
  <c r="CH42"/>
  <c r="CC43"/>
  <c r="CE43"/>
  <c r="CF43"/>
  <c r="CG43"/>
  <c r="CH43"/>
  <c r="CC44"/>
  <c r="CE44"/>
  <c r="CF44"/>
  <c r="CG44"/>
  <c r="CH44"/>
  <c r="CC45"/>
  <c r="CE45"/>
  <c r="CF45"/>
  <c r="CG45"/>
  <c r="CH45"/>
  <c r="CC46"/>
  <c r="CE46"/>
  <c r="CF46"/>
  <c r="CG46"/>
  <c r="CH46"/>
  <c r="CC47"/>
  <c r="CE47"/>
  <c r="CF47"/>
  <c r="CG47"/>
  <c r="CH47"/>
  <c r="CC48"/>
  <c r="CE48"/>
  <c r="CF48"/>
  <c r="CG48"/>
  <c r="CH48"/>
  <c r="CC49"/>
  <c r="CE49"/>
  <c r="CF49"/>
  <c r="CG49"/>
  <c r="CH49"/>
  <c r="CC50"/>
  <c r="CE50"/>
  <c r="CF50"/>
  <c r="CG50"/>
  <c r="CH50"/>
  <c r="CC51"/>
  <c r="CE51"/>
  <c r="CF51"/>
  <c r="CG51"/>
  <c r="CH51"/>
  <c r="CC52"/>
  <c r="CE52"/>
  <c r="CF52"/>
  <c r="CG52"/>
  <c r="CH52"/>
  <c r="CC53"/>
  <c r="CE53"/>
  <c r="CF53"/>
  <c r="CG53"/>
  <c r="CH53"/>
  <c r="CC54"/>
  <c r="CE54"/>
  <c r="CF54"/>
  <c r="CG54"/>
  <c r="CH54"/>
  <c r="CC55"/>
  <c r="CE55"/>
  <c r="CF55"/>
  <c r="CG55"/>
  <c r="CH55"/>
  <c r="CC56"/>
  <c r="CE56"/>
  <c r="CF56"/>
  <c r="CG56"/>
  <c r="CH56"/>
  <c r="CC57"/>
  <c r="CE57"/>
  <c r="CF57"/>
  <c r="CG57"/>
  <c r="CH57"/>
  <c r="CC58"/>
  <c r="CE58"/>
  <c r="CF58"/>
  <c r="CG58"/>
  <c r="CH58"/>
  <c r="CC59"/>
  <c r="CE59"/>
  <c r="CF59"/>
  <c r="CG59"/>
  <c r="CH59"/>
  <c r="CC60"/>
  <c r="CE60"/>
  <c r="CF60"/>
  <c r="CG60"/>
  <c r="CH60"/>
  <c r="CC61"/>
  <c r="CE61"/>
  <c r="CF61"/>
  <c r="CG61"/>
  <c r="CH61"/>
  <c r="CC62"/>
  <c r="CE62"/>
  <c r="CF62"/>
  <c r="CG62"/>
  <c r="CH62"/>
  <c r="CC63"/>
  <c r="CE63"/>
  <c r="CF63"/>
  <c r="CG63"/>
  <c r="CH63"/>
  <c r="CC64"/>
  <c r="CE64"/>
  <c r="CF64"/>
  <c r="CG64"/>
  <c r="CH64"/>
  <c r="CC65"/>
  <c r="CE65"/>
  <c r="CF65"/>
  <c r="CG65"/>
  <c r="CH65"/>
  <c r="CC66"/>
  <c r="CE66"/>
  <c r="CF66"/>
  <c r="CG66"/>
  <c r="CH66"/>
  <c r="CC67"/>
  <c r="CE67"/>
  <c r="CF67"/>
  <c r="CG67"/>
  <c r="CH67"/>
  <c r="CC68"/>
  <c r="CE68"/>
  <c r="CF68"/>
  <c r="CG68"/>
  <c r="CH68"/>
  <c r="CC69"/>
  <c r="CE69"/>
  <c r="CF69"/>
  <c r="CG69"/>
  <c r="CH69"/>
  <c r="CC70"/>
  <c r="CE70"/>
  <c r="CF70"/>
  <c r="CG70"/>
  <c r="CH70"/>
  <c r="CC71"/>
  <c r="CE71"/>
  <c r="CF71"/>
  <c r="CG71"/>
  <c r="CH71"/>
  <c r="CC72"/>
  <c r="CE72"/>
  <c r="CF72"/>
  <c r="CG72"/>
  <c r="CH72"/>
  <c r="CC73"/>
  <c r="CE73"/>
  <c r="CF73"/>
  <c r="CG73"/>
  <c r="CH73"/>
  <c r="CC74"/>
  <c r="CE74"/>
  <c r="CF74"/>
  <c r="CG74"/>
  <c r="CH74"/>
  <c r="CC75"/>
  <c r="CE75"/>
  <c r="CF75"/>
  <c r="CG75"/>
  <c r="CH75"/>
  <c r="CC76"/>
  <c r="CE76"/>
  <c r="CF76"/>
  <c r="CG76"/>
  <c r="CH76"/>
  <c r="CC77"/>
  <c r="CE77"/>
  <c r="CF77"/>
  <c r="CG77"/>
  <c r="CH77"/>
  <c r="CC78"/>
  <c r="CE78"/>
  <c r="CF78"/>
  <c r="CG78"/>
  <c r="CH78"/>
  <c r="CC79"/>
  <c r="CE79"/>
  <c r="CF79"/>
  <c r="CG79"/>
  <c r="CH79"/>
  <c r="CC80"/>
  <c r="CE80"/>
  <c r="CF80"/>
  <c r="CG80"/>
  <c r="CH80"/>
  <c r="CC81"/>
  <c r="CE81"/>
  <c r="CF81"/>
  <c r="CG81"/>
  <c r="CH81"/>
  <c r="CC82"/>
  <c r="CE82"/>
  <c r="CF82"/>
  <c r="CG82"/>
  <c r="CH82"/>
  <c r="CC83"/>
  <c r="CE83"/>
  <c r="CF83"/>
  <c r="CG83"/>
  <c r="CH83"/>
  <c r="CC84"/>
  <c r="CE84"/>
  <c r="CF84"/>
  <c r="CG84"/>
  <c r="CH84"/>
  <c r="CC85"/>
  <c r="CE85"/>
  <c r="CF85"/>
  <c r="CG85"/>
  <c r="CH85"/>
  <c r="CC86"/>
  <c r="CE86"/>
  <c r="CF86"/>
  <c r="CG86"/>
  <c r="CH86"/>
  <c r="CC87"/>
  <c r="CE87"/>
  <c r="CF87"/>
  <c r="CG87"/>
  <c r="CH87"/>
  <c r="CC88"/>
  <c r="CE88"/>
  <c r="CF88"/>
  <c r="CG88"/>
  <c r="CH88"/>
  <c r="CC89"/>
  <c r="CE89"/>
  <c r="CF89"/>
  <c r="CG89"/>
  <c r="CH89"/>
  <c r="CC90"/>
  <c r="CE90"/>
  <c r="CF90"/>
  <c r="CG90"/>
  <c r="CH90"/>
  <c r="CC91"/>
  <c r="CE91"/>
  <c r="CF91"/>
  <c r="CG91"/>
  <c r="CH91"/>
  <c r="CC92"/>
  <c r="CE92"/>
  <c r="CF92"/>
  <c r="CG92"/>
  <c r="CH92"/>
  <c r="CC93"/>
  <c r="CE93"/>
  <c r="CF93"/>
  <c r="CG93"/>
  <c r="CH93"/>
  <c r="CC94"/>
  <c r="CE94"/>
  <c r="CF94"/>
  <c r="CG94"/>
  <c r="CH94"/>
  <c r="CC95"/>
  <c r="CE95"/>
  <c r="CF95"/>
  <c r="CG95"/>
  <c r="CH95"/>
  <c r="CC96"/>
  <c r="CE96"/>
  <c r="CF96"/>
  <c r="CG96"/>
  <c r="CH96"/>
  <c r="CC97"/>
  <c r="CE97"/>
  <c r="CF97"/>
  <c r="CG97"/>
  <c r="CH97"/>
  <c r="CC98"/>
  <c r="CE98"/>
  <c r="CF98"/>
  <c r="CG98"/>
  <c r="CH98"/>
  <c r="CC99"/>
  <c r="CE99"/>
  <c r="CF99"/>
  <c r="CG99"/>
  <c r="CH99"/>
  <c r="CC100"/>
  <c r="CE100"/>
  <c r="CF100"/>
  <c r="CG100"/>
  <c r="CH100"/>
  <c r="CC101"/>
  <c r="CE101"/>
  <c r="CF101"/>
  <c r="CG101"/>
  <c r="CH101"/>
  <c r="CC102"/>
  <c r="CE102"/>
  <c r="CF102"/>
  <c r="CG102"/>
  <c r="CH102"/>
  <c r="CC103"/>
  <c r="CE103"/>
  <c r="CF103"/>
  <c r="CG103"/>
  <c r="CH103"/>
  <c r="CC104"/>
  <c r="CE104"/>
  <c r="CF104"/>
  <c r="CG104"/>
  <c r="CH104"/>
  <c r="CC105"/>
  <c r="CE105"/>
  <c r="CF105"/>
  <c r="CG105"/>
  <c r="CH105"/>
  <c r="CC106"/>
  <c r="CE106"/>
  <c r="CF106"/>
  <c r="CG106"/>
  <c r="CH106"/>
  <c r="CC107"/>
  <c r="CE107"/>
  <c r="CF107"/>
  <c r="CG107"/>
  <c r="CH107"/>
  <c r="CC108"/>
  <c r="CE108"/>
  <c r="CF108"/>
  <c r="CG108"/>
  <c r="CH108"/>
  <c r="CC109"/>
  <c r="CE109"/>
  <c r="CF109"/>
  <c r="CG109"/>
  <c r="CH109"/>
  <c r="CC110"/>
  <c r="CE110"/>
  <c r="CF110"/>
  <c r="CG110"/>
  <c r="CH110"/>
  <c r="CC111"/>
  <c r="CE111"/>
  <c r="CF111"/>
  <c r="CG111"/>
  <c r="CH111"/>
  <c r="CC112"/>
  <c r="CE112"/>
  <c r="CF112"/>
  <c r="CG112"/>
  <c r="CH112"/>
  <c r="CC113"/>
  <c r="CE113"/>
  <c r="CF113"/>
  <c r="CG113"/>
  <c r="CH113"/>
  <c r="CC114"/>
  <c r="CE114"/>
  <c r="CF114"/>
  <c r="CG114"/>
  <c r="CH114"/>
  <c r="CC115"/>
  <c r="CE115"/>
  <c r="CF115"/>
  <c r="CG115"/>
  <c r="CH115"/>
  <c r="CC116"/>
  <c r="CE116"/>
  <c r="CF116"/>
  <c r="CG116"/>
  <c r="CH116"/>
  <c r="CC117"/>
  <c r="CE117"/>
  <c r="CF117"/>
  <c r="CG117"/>
  <c r="CH117"/>
  <c r="CC118"/>
  <c r="CE118"/>
  <c r="CF118"/>
  <c r="CG118"/>
  <c r="CH118"/>
  <c r="CC119"/>
  <c r="CE119"/>
  <c r="CF119"/>
  <c r="CG119"/>
  <c r="CH119"/>
  <c r="CC120"/>
  <c r="CE120"/>
  <c r="CF120"/>
  <c r="CG120"/>
  <c r="CH120"/>
  <c r="CC121"/>
  <c r="CE121"/>
  <c r="CF121"/>
  <c r="CG121"/>
  <c r="CH121"/>
  <c r="CC122"/>
  <c r="CE122"/>
  <c r="CF122"/>
  <c r="CG122"/>
  <c r="CH122"/>
  <c r="CC123"/>
  <c r="CE123"/>
  <c r="CF123"/>
  <c r="CG123"/>
  <c r="CH123"/>
  <c r="CC124"/>
  <c r="CE124"/>
  <c r="CF124"/>
  <c r="CG124"/>
  <c r="CH124"/>
  <c r="CC125"/>
  <c r="CE125"/>
  <c r="CF125"/>
  <c r="CG125"/>
  <c r="CH125"/>
  <c r="CC126"/>
  <c r="CE126"/>
  <c r="CF126"/>
  <c r="CG126"/>
  <c r="CH126"/>
  <c r="CC127"/>
  <c r="CE127"/>
  <c r="CF127"/>
  <c r="CG127"/>
  <c r="CH127"/>
  <c r="CC128"/>
  <c r="CE128"/>
  <c r="CF128"/>
  <c r="CG128"/>
  <c r="CH128"/>
  <c r="CC129"/>
  <c r="CE129"/>
  <c r="CF129"/>
  <c r="CG129"/>
  <c r="CH129"/>
  <c r="CC130"/>
  <c r="CE130"/>
  <c r="CF130"/>
  <c r="CG130"/>
  <c r="CH130"/>
  <c r="CC131"/>
  <c r="CE131"/>
  <c r="CF131"/>
  <c r="CG131"/>
  <c r="CH131"/>
  <c r="CC132"/>
  <c r="CE132"/>
  <c r="CF132"/>
  <c r="CG132"/>
  <c r="CH132"/>
  <c r="CC133"/>
  <c r="CE133"/>
  <c r="CF133"/>
  <c r="CG133"/>
  <c r="CH133"/>
  <c r="CC134"/>
  <c r="CE134"/>
  <c r="CF134"/>
  <c r="CG134"/>
  <c r="CH134"/>
  <c r="CC135"/>
  <c r="CE135"/>
  <c r="CF135"/>
  <c r="CG135"/>
  <c r="CH135"/>
  <c r="CC136"/>
  <c r="CE136"/>
  <c r="CF136"/>
  <c r="CG136"/>
  <c r="CH136"/>
  <c r="CC137"/>
  <c r="CE137"/>
  <c r="CF137"/>
  <c r="CG137"/>
  <c r="CH137"/>
  <c r="CC138"/>
  <c r="CE138"/>
  <c r="CF138"/>
  <c r="CG138"/>
  <c r="CH138"/>
  <c r="CC139"/>
  <c r="CE139"/>
  <c r="CF139"/>
  <c r="CG139"/>
  <c r="CH139"/>
  <c r="CC140"/>
  <c r="CE140"/>
  <c r="CF140"/>
  <c r="CG140"/>
  <c r="CH140"/>
  <c r="CC141"/>
  <c r="CE141"/>
  <c r="CF141"/>
  <c r="CG141"/>
  <c r="CH141"/>
  <c r="CC142"/>
  <c r="CE142"/>
  <c r="CF142"/>
  <c r="CG142"/>
  <c r="CH142"/>
  <c r="CC143"/>
  <c r="CE143"/>
  <c r="CF143"/>
  <c r="CG143"/>
  <c r="CH143"/>
  <c r="CC144"/>
  <c r="CE144"/>
  <c r="CF144"/>
  <c r="CG144"/>
  <c r="CH144"/>
  <c r="CC145"/>
  <c r="CE145"/>
  <c r="CF145"/>
  <c r="CG145"/>
  <c r="CH145"/>
  <c r="CC146"/>
  <c r="CE146"/>
  <c r="CF146"/>
  <c r="CG146"/>
  <c r="CH146"/>
  <c r="CC147"/>
  <c r="CE147"/>
  <c r="CF147"/>
  <c r="CG147"/>
  <c r="CH147"/>
  <c r="CH10"/>
  <c r="CG10"/>
  <c r="CF10"/>
  <c r="CE10"/>
  <c r="CC10"/>
  <c r="CH149" i="5"/>
  <c r="CG149"/>
  <c r="CF149"/>
  <c r="CE149"/>
  <c r="CC149"/>
  <c r="CH148"/>
  <c r="CG148"/>
  <c r="CF148"/>
  <c r="CE148"/>
  <c r="CC148"/>
  <c r="CH147"/>
  <c r="CG147"/>
  <c r="CF147"/>
  <c r="CE147"/>
  <c r="CC147"/>
  <c r="CH146"/>
  <c r="CG146"/>
  <c r="CF146"/>
  <c r="CE146"/>
  <c r="CC146"/>
  <c r="CH145"/>
  <c r="CG145"/>
  <c r="CF145"/>
  <c r="CE145"/>
  <c r="CC145"/>
  <c r="CH144"/>
  <c r="CG144"/>
  <c r="CF144"/>
  <c r="CE144"/>
  <c r="CC144"/>
  <c r="CH143"/>
  <c r="CG143"/>
  <c r="CF143"/>
  <c r="CE143"/>
  <c r="CC143"/>
  <c r="CH142"/>
  <c r="CG142"/>
  <c r="CF142"/>
  <c r="CE142"/>
  <c r="CC142"/>
  <c r="CH141"/>
  <c r="CG141"/>
  <c r="CF141"/>
  <c r="CE141"/>
  <c r="CC141"/>
  <c r="CH140"/>
  <c r="CG140"/>
  <c r="CF140"/>
  <c r="CE140"/>
  <c r="CC140"/>
  <c r="CH139"/>
  <c r="CG139"/>
  <c r="CF139"/>
  <c r="CE139"/>
  <c r="CC139"/>
  <c r="CH138"/>
  <c r="CG138"/>
  <c r="CF138"/>
  <c r="CE138"/>
  <c r="CC138"/>
  <c r="CH137"/>
  <c r="CG137"/>
  <c r="CF137"/>
  <c r="CE137"/>
  <c r="CC137"/>
  <c r="CH136"/>
  <c r="CG136"/>
  <c r="CF136"/>
  <c r="CE136"/>
  <c r="CC136"/>
  <c r="CH135"/>
  <c r="CG135"/>
  <c r="CF135"/>
  <c r="CE135"/>
  <c r="CC135"/>
  <c r="CH134"/>
  <c r="CG134"/>
  <c r="CF134"/>
  <c r="CE134"/>
  <c r="CC134"/>
  <c r="CH133"/>
  <c r="CG133"/>
  <c r="CF133"/>
  <c r="CE133"/>
  <c r="CC133"/>
  <c r="CH132"/>
  <c r="CG132"/>
  <c r="CF132"/>
  <c r="CE132"/>
  <c r="CC132"/>
  <c r="CH131"/>
  <c r="CG131"/>
  <c r="CF131"/>
  <c r="CE131"/>
  <c r="CC131"/>
  <c r="CH130"/>
  <c r="CG130"/>
  <c r="CF130"/>
  <c r="CE130"/>
  <c r="CC130"/>
  <c r="CH129"/>
  <c r="CG129"/>
  <c r="CF129"/>
  <c r="CE129"/>
  <c r="CC129"/>
  <c r="CH128"/>
  <c r="CG128"/>
  <c r="CF128"/>
  <c r="CE128"/>
  <c r="CC128"/>
  <c r="CH127"/>
  <c r="CG127"/>
  <c r="CF127"/>
  <c r="CE127"/>
  <c r="CC127"/>
  <c r="CH126"/>
  <c r="CG126"/>
  <c r="CF126"/>
  <c r="CE126"/>
  <c r="CC126"/>
  <c r="CH125"/>
  <c r="CG125"/>
  <c r="CF125"/>
  <c r="CE125"/>
  <c r="CC125"/>
  <c r="CH124"/>
  <c r="CG124"/>
  <c r="CF124"/>
  <c r="CE124"/>
  <c r="CC124"/>
  <c r="CH123"/>
  <c r="CG123"/>
  <c r="CF123"/>
  <c r="CE123"/>
  <c r="CC123"/>
  <c r="CH122"/>
  <c r="CG122"/>
  <c r="CF122"/>
  <c r="CE122"/>
  <c r="CC122"/>
  <c r="CH121"/>
  <c r="CG121"/>
  <c r="CF121"/>
  <c r="CE121"/>
  <c r="CC121"/>
  <c r="CH120"/>
  <c r="CG120"/>
  <c r="CF120"/>
  <c r="CE120"/>
  <c r="CC120"/>
  <c r="CH119"/>
  <c r="CG119"/>
  <c r="CF119"/>
  <c r="CE119"/>
  <c r="CC119"/>
  <c r="CH118"/>
  <c r="CG118"/>
  <c r="CF118"/>
  <c r="CE118"/>
  <c r="CC118"/>
  <c r="CH117"/>
  <c r="CG117"/>
  <c r="CF117"/>
  <c r="CE117"/>
  <c r="CC117"/>
  <c r="CH116"/>
  <c r="CG116"/>
  <c r="CF116"/>
  <c r="CE116"/>
  <c r="CC116"/>
  <c r="CH115"/>
  <c r="CG115"/>
  <c r="CF115"/>
  <c r="CE115"/>
  <c r="CC115"/>
  <c r="CH114"/>
  <c r="CG114"/>
  <c r="CF114"/>
  <c r="CE114"/>
  <c r="CC114"/>
  <c r="CH113"/>
  <c r="CG113"/>
  <c r="CF113"/>
  <c r="CE113"/>
  <c r="CC113"/>
  <c r="CH112"/>
  <c r="CG112"/>
  <c r="CF112"/>
  <c r="CE112"/>
  <c r="CC112"/>
  <c r="CH111"/>
  <c r="CG111"/>
  <c r="CF111"/>
  <c r="CE111"/>
  <c r="CC111"/>
  <c r="CH110"/>
  <c r="CG110"/>
  <c r="CF110"/>
  <c r="CE110"/>
  <c r="CC110"/>
  <c r="CH109"/>
  <c r="CG109"/>
  <c r="CF109"/>
  <c r="CE109"/>
  <c r="CC109"/>
  <c r="CH108"/>
  <c r="CG108"/>
  <c r="CF108"/>
  <c r="CE108"/>
  <c r="CC108"/>
  <c r="CH107"/>
  <c r="CG107"/>
  <c r="CF107"/>
  <c r="CE107"/>
  <c r="CC107"/>
  <c r="CH106"/>
  <c r="CG106"/>
  <c r="CF106"/>
  <c r="CE106"/>
  <c r="CC106"/>
  <c r="CH105"/>
  <c r="CG105"/>
  <c r="CF105"/>
  <c r="CE105"/>
  <c r="CC105"/>
  <c r="CH104"/>
  <c r="CG104"/>
  <c r="CF104"/>
  <c r="CE104"/>
  <c r="CC104"/>
  <c r="CH103"/>
  <c r="CG103"/>
  <c r="CF103"/>
  <c r="CE103"/>
  <c r="CC103"/>
  <c r="CH102"/>
  <c r="CG102"/>
  <c r="CF102"/>
  <c r="CE102"/>
  <c r="CC102"/>
  <c r="CH101"/>
  <c r="CG101"/>
  <c r="CF101"/>
  <c r="CE101"/>
  <c r="CC101"/>
  <c r="CH100"/>
  <c r="CG100"/>
  <c r="CF100"/>
  <c r="CE100"/>
  <c r="CC100"/>
  <c r="CH99"/>
  <c r="CG99"/>
  <c r="CF99"/>
  <c r="CE99"/>
  <c r="CC99"/>
  <c r="CH98"/>
  <c r="CG98"/>
  <c r="CF98"/>
  <c r="CE98"/>
  <c r="CC98"/>
  <c r="CH97"/>
  <c r="CG97"/>
  <c r="CF97"/>
  <c r="CE97"/>
  <c r="CC97"/>
  <c r="CH96"/>
  <c r="CG96"/>
  <c r="CF96"/>
  <c r="CE96"/>
  <c r="CC96"/>
  <c r="CH95"/>
  <c r="CG95"/>
  <c r="CF95"/>
  <c r="CE95"/>
  <c r="CC95"/>
  <c r="CH94"/>
  <c r="CG94"/>
  <c r="CF94"/>
  <c r="CE94"/>
  <c r="CC94"/>
  <c r="CH93"/>
  <c r="CG93"/>
  <c r="CF93"/>
  <c r="CE93"/>
  <c r="CC93"/>
  <c r="CH92"/>
  <c r="CG92"/>
  <c r="CF92"/>
  <c r="CE92"/>
  <c r="CC92"/>
  <c r="CH91"/>
  <c r="CG91"/>
  <c r="CF91"/>
  <c r="CE91"/>
  <c r="CC91"/>
  <c r="CH90"/>
  <c r="CG90"/>
  <c r="CF90"/>
  <c r="CE90"/>
  <c r="CC90"/>
  <c r="CH89"/>
  <c r="CG89"/>
  <c r="CF89"/>
  <c r="CE89"/>
  <c r="CC89"/>
  <c r="CH88"/>
  <c r="CG88"/>
  <c r="CF88"/>
  <c r="CE88"/>
  <c r="CC88"/>
  <c r="CH87"/>
  <c r="CG87"/>
  <c r="CF87"/>
  <c r="CE87"/>
  <c r="CC87"/>
  <c r="CH86"/>
  <c r="CG86"/>
  <c r="CF86"/>
  <c r="CE86"/>
  <c r="CC86"/>
  <c r="CH85"/>
  <c r="CG85"/>
  <c r="CF85"/>
  <c r="CE85"/>
  <c r="CC85"/>
  <c r="CH84"/>
  <c r="CG84"/>
  <c r="CF84"/>
  <c r="CE84"/>
  <c r="CC84"/>
  <c r="CH83"/>
  <c r="CG83"/>
  <c r="CF83"/>
  <c r="CE83"/>
  <c r="CC83"/>
  <c r="CH82"/>
  <c r="CG82"/>
  <c r="CF82"/>
  <c r="CE82"/>
  <c r="CC82"/>
  <c r="CH81"/>
  <c r="CG81"/>
  <c r="CF81"/>
  <c r="CE81"/>
  <c r="CC81"/>
  <c r="CH80"/>
  <c r="CG80"/>
  <c r="CF80"/>
  <c r="CE80"/>
  <c r="CC80"/>
  <c r="CH79"/>
  <c r="CG79"/>
  <c r="CF79"/>
  <c r="CE79"/>
  <c r="CC79"/>
  <c r="CH78"/>
  <c r="CG78"/>
  <c r="CF78"/>
  <c r="CE78"/>
  <c r="CC78"/>
  <c r="CH77"/>
  <c r="CG77"/>
  <c r="CF77"/>
  <c r="CE77"/>
  <c r="CC77"/>
  <c r="CH76"/>
  <c r="CG76"/>
  <c r="CF76"/>
  <c r="CE76"/>
  <c r="CC76"/>
  <c r="CH75"/>
  <c r="CG75"/>
  <c r="CF75"/>
  <c r="CE75"/>
  <c r="CC75"/>
  <c r="CH74"/>
  <c r="CG74"/>
  <c r="CF74"/>
  <c r="CE74"/>
  <c r="CC74"/>
  <c r="CH73"/>
  <c r="CG73"/>
  <c r="CF73"/>
  <c r="CE73"/>
  <c r="CC73"/>
  <c r="CH72"/>
  <c r="CG72"/>
  <c r="CF72"/>
  <c r="CE72"/>
  <c r="CC72"/>
  <c r="CH71"/>
  <c r="CG71"/>
  <c r="CF71"/>
  <c r="CE71"/>
  <c r="CC71"/>
  <c r="CH70"/>
  <c r="CG70"/>
  <c r="CF70"/>
  <c r="CE70"/>
  <c r="CC70"/>
  <c r="CH69"/>
  <c r="CG69"/>
  <c r="CF69"/>
  <c r="CE69"/>
  <c r="CC69"/>
  <c r="CH68"/>
  <c r="CG68"/>
  <c r="CF68"/>
  <c r="CE68"/>
  <c r="CC68"/>
  <c r="CH67"/>
  <c r="CG67"/>
  <c r="CF67"/>
  <c r="CE67"/>
  <c r="CC67"/>
  <c r="CH66"/>
  <c r="CG66"/>
  <c r="CF66"/>
  <c r="CE66"/>
  <c r="CC66"/>
  <c r="CH65"/>
  <c r="CG65"/>
  <c r="CF65"/>
  <c r="CE65"/>
  <c r="CC65"/>
  <c r="CH64"/>
  <c r="CG64"/>
  <c r="CF64"/>
  <c r="CE64"/>
  <c r="CC64"/>
  <c r="CH63"/>
  <c r="CG63"/>
  <c r="CF63"/>
  <c r="CE63"/>
  <c r="CC63"/>
  <c r="CH62"/>
  <c r="CG62"/>
  <c r="CF62"/>
  <c r="CE62"/>
  <c r="CC62"/>
  <c r="CH61"/>
  <c r="CG61"/>
  <c r="CF61"/>
  <c r="CE61"/>
  <c r="CC61"/>
  <c r="CH60"/>
  <c r="CG60"/>
  <c r="CF60"/>
  <c r="CE60"/>
  <c r="CC60"/>
  <c r="CH59"/>
  <c r="CG59"/>
  <c r="CF59"/>
  <c r="CE59"/>
  <c r="CC59"/>
  <c r="CH58"/>
  <c r="CG58"/>
  <c r="CF58"/>
  <c r="CE58"/>
  <c r="CC58"/>
  <c r="CH57"/>
  <c r="CG57"/>
  <c r="CF57"/>
  <c r="CE57"/>
  <c r="CC57"/>
  <c r="CH56"/>
  <c r="CG56"/>
  <c r="CF56"/>
  <c r="CE56"/>
  <c r="CC56"/>
  <c r="CH55"/>
  <c r="CG55"/>
  <c r="CF55"/>
  <c r="CE55"/>
  <c r="CC55"/>
  <c r="CH54"/>
  <c r="CG54"/>
  <c r="CF54"/>
  <c r="CE54"/>
  <c r="CC54"/>
  <c r="CH53"/>
  <c r="CG53"/>
  <c r="CF53"/>
  <c r="CE53"/>
  <c r="CC53"/>
  <c r="CH52"/>
  <c r="CG52"/>
  <c r="CF52"/>
  <c r="CE52"/>
  <c r="CC52"/>
  <c r="CH51"/>
  <c r="CG51"/>
  <c r="CF51"/>
  <c r="CE51"/>
  <c r="CC51"/>
  <c r="CH50"/>
  <c r="CG50"/>
  <c r="CF50"/>
  <c r="CE50"/>
  <c r="CC50"/>
  <c r="CH49"/>
  <c r="CG49"/>
  <c r="CF49"/>
  <c r="CE49"/>
  <c r="CC49"/>
  <c r="CH48"/>
  <c r="CG48"/>
  <c r="CF48"/>
  <c r="CE48"/>
  <c r="CC48"/>
  <c r="CH47"/>
  <c r="CG47"/>
  <c r="CF47"/>
  <c r="CE47"/>
  <c r="CC47"/>
  <c r="CH46"/>
  <c r="CG46"/>
  <c r="CF46"/>
  <c r="CE46"/>
  <c r="CC46"/>
  <c r="CH45"/>
  <c r="CG45"/>
  <c r="CF45"/>
  <c r="CE45"/>
  <c r="CC45"/>
  <c r="CH44"/>
  <c r="CG44"/>
  <c r="CF44"/>
  <c r="CE44"/>
  <c r="CC44"/>
  <c r="CH43"/>
  <c r="CG43"/>
  <c r="CF43"/>
  <c r="CE43"/>
  <c r="CC43"/>
  <c r="CH42"/>
  <c r="CG42"/>
  <c r="CF42"/>
  <c r="CE42"/>
  <c r="CC42"/>
  <c r="CH41"/>
  <c r="CG41"/>
  <c r="CF41"/>
  <c r="CE41"/>
  <c r="CC41"/>
  <c r="CH40"/>
  <c r="CG40"/>
  <c r="CF40"/>
  <c r="CE40"/>
  <c r="CC40"/>
  <c r="CH39"/>
  <c r="CG39"/>
  <c r="CF39"/>
  <c r="CE39"/>
  <c r="CC39"/>
  <c r="CH38"/>
  <c r="CG38"/>
  <c r="CF38"/>
  <c r="CE38"/>
  <c r="CC38"/>
  <c r="CH37"/>
  <c r="CG37"/>
  <c r="CF37"/>
  <c r="CE37"/>
  <c r="CC37"/>
  <c r="CH36"/>
  <c r="CG36"/>
  <c r="CF36"/>
  <c r="CE36"/>
  <c r="CC36"/>
  <c r="CH35"/>
  <c r="CG35"/>
  <c r="CF35"/>
  <c r="CE35"/>
  <c r="CC35"/>
  <c r="CH34"/>
  <c r="CG34"/>
  <c r="CF34"/>
  <c r="CE34"/>
  <c r="CC34"/>
  <c r="CH33"/>
  <c r="CG33"/>
  <c r="CF33"/>
  <c r="CE33"/>
  <c r="CC33"/>
  <c r="CH32"/>
  <c r="CG32"/>
  <c r="CF32"/>
  <c r="CE32"/>
  <c r="CC32"/>
  <c r="CH31"/>
  <c r="CG31"/>
  <c r="CF31"/>
  <c r="CE31"/>
  <c r="CC31"/>
  <c r="CH30"/>
  <c r="CG30"/>
  <c r="CF30"/>
  <c r="CE30"/>
  <c r="CC30"/>
  <c r="CH29"/>
  <c r="CG29"/>
  <c r="CF29"/>
  <c r="CE29"/>
  <c r="CC29"/>
  <c r="CH28"/>
  <c r="CG28"/>
  <c r="CF28"/>
  <c r="CE28"/>
  <c r="CC28"/>
  <c r="CH27"/>
  <c r="CG27"/>
  <c r="CF27"/>
  <c r="CE27"/>
  <c r="CC27"/>
  <c r="CH26"/>
  <c r="CG26"/>
  <c r="CF26"/>
  <c r="CE26"/>
  <c r="CC26"/>
  <c r="CH25"/>
  <c r="CG25"/>
  <c r="CF25"/>
  <c r="CE25"/>
  <c r="CC25"/>
  <c r="CH24"/>
  <c r="CG24"/>
  <c r="CF24"/>
  <c r="CE24"/>
  <c r="CC24"/>
  <c r="CH23"/>
  <c r="CG23"/>
  <c r="CF23"/>
  <c r="CE23"/>
  <c r="CC23"/>
  <c r="CH22"/>
  <c r="CG22"/>
  <c r="CF22"/>
  <c r="CE22"/>
  <c r="CC22"/>
  <c r="CH21"/>
  <c r="CG21"/>
  <c r="CF21"/>
  <c r="CE21"/>
  <c r="CC21"/>
  <c r="CH20"/>
  <c r="CG20"/>
  <c r="CF20"/>
  <c r="CE20"/>
  <c r="CC20"/>
  <c r="CH19"/>
  <c r="CG19"/>
  <c r="CF19"/>
  <c r="CE19"/>
  <c r="CC19"/>
  <c r="CH18"/>
  <c r="CG18"/>
  <c r="CF18"/>
  <c r="CE18"/>
  <c r="CC18"/>
  <c r="CH17"/>
  <c r="CG17"/>
  <c r="CF17"/>
  <c r="CE17"/>
  <c r="CC17"/>
  <c r="CH16"/>
  <c r="CG16"/>
  <c r="CF16"/>
  <c r="CE16"/>
  <c r="CC16"/>
  <c r="CH15"/>
  <c r="CG15"/>
  <c r="CF15"/>
  <c r="CE15"/>
  <c r="CC15"/>
  <c r="CH14"/>
  <c r="CG14"/>
  <c r="CF14"/>
  <c r="CE14"/>
  <c r="CC14"/>
  <c r="CH13"/>
  <c r="CG13"/>
  <c r="CF13"/>
  <c r="CE13"/>
  <c r="CC13"/>
  <c r="CH12"/>
  <c r="CG12"/>
  <c r="CF12"/>
  <c r="CE12"/>
  <c r="CC12"/>
  <c r="CH11"/>
  <c r="CG11"/>
  <c r="CF11"/>
  <c r="CE11"/>
  <c r="CC11"/>
  <c r="CH10"/>
  <c r="CG10"/>
  <c r="CF10"/>
  <c r="CE10"/>
  <c r="CC10"/>
  <c r="CA8" i="8"/>
  <c r="AY8"/>
  <c r="H6" i="9" s="1"/>
  <c r="CB7" i="8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H24" i="9" s="1"/>
  <c r="BG5" i="8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CA8" i="7"/>
  <c r="AY8"/>
  <c r="G6" i="9" s="1"/>
  <c r="CB7" i="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G24" i="9" s="1"/>
  <c r="BG5" i="7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CA8" i="5"/>
  <c r="AY8"/>
  <c r="F6" i="9" s="1"/>
  <c r="CB7" i="5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F24" i="9" s="1"/>
  <c r="BG5" i="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CH11" i="4"/>
  <c r="CH12"/>
  <c r="CH13"/>
  <c r="CH14"/>
  <c r="CH15"/>
  <c r="CH16"/>
  <c r="CH17"/>
  <c r="CH18"/>
  <c r="CH19"/>
  <c r="CH20"/>
  <c r="CH21"/>
  <c r="CH22"/>
  <c r="CH23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74"/>
  <c r="CH75"/>
  <c r="CH76"/>
  <c r="CH77"/>
  <c r="CH78"/>
  <c r="CH79"/>
  <c r="CH80"/>
  <c r="CH81"/>
  <c r="CH82"/>
  <c r="CH83"/>
  <c r="CH84"/>
  <c r="CH85"/>
  <c r="CH86"/>
  <c r="CH87"/>
  <c r="CH88"/>
  <c r="CH89"/>
  <c r="CH90"/>
  <c r="CH91"/>
  <c r="CH92"/>
  <c r="CH93"/>
  <c r="CH94"/>
  <c r="CH95"/>
  <c r="CH96"/>
  <c r="CH97"/>
  <c r="CH98"/>
  <c r="CH99"/>
  <c r="CH100"/>
  <c r="CH101"/>
  <c r="CH102"/>
  <c r="CH103"/>
  <c r="CH104"/>
  <c r="CH105"/>
  <c r="CH106"/>
  <c r="CH107"/>
  <c r="CH108"/>
  <c r="CH109"/>
  <c r="CH110"/>
  <c r="CH111"/>
  <c r="CH112"/>
  <c r="CH113"/>
  <c r="CH114"/>
  <c r="CH115"/>
  <c r="CH116"/>
  <c r="CH117"/>
  <c r="CH118"/>
  <c r="CH119"/>
  <c r="CH120"/>
  <c r="CH121"/>
  <c r="CH122"/>
  <c r="CH123"/>
  <c r="CH124"/>
  <c r="CH125"/>
  <c r="CH126"/>
  <c r="CH127"/>
  <c r="CH128"/>
  <c r="CH129"/>
  <c r="CH130"/>
  <c r="CH131"/>
  <c r="CH132"/>
  <c r="CH133"/>
  <c r="CH134"/>
  <c r="CH135"/>
  <c r="CH136"/>
  <c r="CH137"/>
  <c r="CH138"/>
  <c r="CH139"/>
  <c r="CH140"/>
  <c r="CH141"/>
  <c r="CH142"/>
  <c r="CH143"/>
  <c r="CH144"/>
  <c r="CH145"/>
  <c r="CH146"/>
  <c r="CH147"/>
  <c r="CH148"/>
  <c r="CH10"/>
  <c r="CG11"/>
  <c r="CG12"/>
  <c r="CG13"/>
  <c r="CG14"/>
  <c r="CG15"/>
  <c r="CG16"/>
  <c r="CG17"/>
  <c r="CG18"/>
  <c r="CG19"/>
  <c r="CG20"/>
  <c r="CG21"/>
  <c r="CG22"/>
  <c r="CG23"/>
  <c r="CG24"/>
  <c r="CG25"/>
  <c r="CG26"/>
  <c r="CG27"/>
  <c r="CG28"/>
  <c r="CG29"/>
  <c r="CG30"/>
  <c r="CG31"/>
  <c r="CG32"/>
  <c r="CG33"/>
  <c r="CG34"/>
  <c r="CG35"/>
  <c r="CG36"/>
  <c r="CG37"/>
  <c r="CG38"/>
  <c r="CG39"/>
  <c r="CG40"/>
  <c r="CG41"/>
  <c r="CG42"/>
  <c r="CG43"/>
  <c r="CG44"/>
  <c r="CG45"/>
  <c r="CG46"/>
  <c r="CG47"/>
  <c r="CG48"/>
  <c r="CG49"/>
  <c r="CG50"/>
  <c r="CG51"/>
  <c r="CG52"/>
  <c r="CG53"/>
  <c r="CG54"/>
  <c r="CG55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74"/>
  <c r="CG75"/>
  <c r="CG76"/>
  <c r="CG77"/>
  <c r="CG78"/>
  <c r="CG79"/>
  <c r="CG80"/>
  <c r="CG81"/>
  <c r="CG82"/>
  <c r="CG83"/>
  <c r="CG84"/>
  <c r="CG85"/>
  <c r="CG86"/>
  <c r="CG87"/>
  <c r="CG88"/>
  <c r="CG89"/>
  <c r="CG90"/>
  <c r="CG91"/>
  <c r="CG92"/>
  <c r="CG93"/>
  <c r="CG94"/>
  <c r="CG95"/>
  <c r="CG96"/>
  <c r="CG97"/>
  <c r="CG98"/>
  <c r="CG99"/>
  <c r="CG100"/>
  <c r="CG101"/>
  <c r="CG102"/>
  <c r="CG103"/>
  <c r="CG104"/>
  <c r="CG105"/>
  <c r="CG106"/>
  <c r="CG107"/>
  <c r="CG108"/>
  <c r="CG109"/>
  <c r="CG110"/>
  <c r="CG111"/>
  <c r="CG112"/>
  <c r="CG113"/>
  <c r="CG114"/>
  <c r="CG115"/>
  <c r="CG116"/>
  <c r="CG117"/>
  <c r="CG118"/>
  <c r="CG119"/>
  <c r="CG120"/>
  <c r="CG121"/>
  <c r="CG122"/>
  <c r="CG123"/>
  <c r="CG124"/>
  <c r="CG125"/>
  <c r="CG126"/>
  <c r="CG127"/>
  <c r="CG128"/>
  <c r="CG129"/>
  <c r="CG130"/>
  <c r="CG131"/>
  <c r="CG132"/>
  <c r="CG133"/>
  <c r="CG134"/>
  <c r="CG135"/>
  <c r="CG136"/>
  <c r="CG137"/>
  <c r="CG138"/>
  <c r="CG139"/>
  <c r="CG140"/>
  <c r="CG141"/>
  <c r="CG142"/>
  <c r="CG143"/>
  <c r="CG144"/>
  <c r="CG145"/>
  <c r="CG146"/>
  <c r="CG147"/>
  <c r="CG148"/>
  <c r="CG10"/>
  <c r="CC5" i="8" l="1"/>
  <c r="CE8" i="5"/>
  <c r="CK5" s="1"/>
  <c r="F13" i="9" s="1"/>
  <c r="CG6" i="5"/>
  <c r="CF7"/>
  <c r="CH8" i="7"/>
  <c r="G20" i="9" s="1"/>
  <c r="CC6" i="7"/>
  <c r="CH5" i="5"/>
  <c r="F12" i="9" s="1"/>
  <c r="CF8" i="8"/>
  <c r="CF6"/>
  <c r="CH7"/>
  <c r="CF7"/>
  <c r="CC7"/>
  <c r="CC7" i="7"/>
  <c r="CH7"/>
  <c r="CC8" i="5"/>
  <c r="F7" i="9" s="1"/>
  <c r="CG7" i="5"/>
  <c r="CF6"/>
  <c r="CE7"/>
  <c r="CH8"/>
  <c r="F20" i="9" s="1"/>
  <c r="CC5" i="5"/>
  <c r="CE6" i="8"/>
  <c r="CH8"/>
  <c r="CC8"/>
  <c r="H7" i="9" s="1"/>
  <c r="CE7" i="8"/>
  <c r="CH5"/>
  <c r="H12" i="9" s="1"/>
  <c r="CG8" i="8"/>
  <c r="H19" i="9" s="1"/>
  <c r="CF5" i="8"/>
  <c r="H10" i="9" s="1"/>
  <c r="CG7" i="8"/>
  <c r="CF6" i="7"/>
  <c r="CG7"/>
  <c r="CG5"/>
  <c r="G11" i="9" s="1"/>
  <c r="CG6" i="7"/>
  <c r="CH6"/>
  <c r="CC8"/>
  <c r="G7" i="9" s="1"/>
  <c r="CF5" i="5"/>
  <c r="F10" i="9" s="1"/>
  <c r="CE6" i="5"/>
  <c r="CC7"/>
  <c r="CH7"/>
  <c r="CG8"/>
  <c r="CC6" i="8"/>
  <c r="CH6"/>
  <c r="CG5"/>
  <c r="H11" i="9" s="1"/>
  <c r="CG6" i="8"/>
  <c r="CE8"/>
  <c r="H17" i="9" s="1"/>
  <c r="CE5" i="8"/>
  <c r="H9" i="9" s="1"/>
  <c r="CF7" i="7"/>
  <c r="CH5"/>
  <c r="G12" i="9" s="1"/>
  <c r="CG8" i="7"/>
  <c r="G19" i="9" s="1"/>
  <c r="CC5" i="7"/>
  <c r="CE6"/>
  <c r="CE8"/>
  <c r="CE5"/>
  <c r="G9" i="9" s="1"/>
  <c r="CE7" i="7"/>
  <c r="CF8"/>
  <c r="CF5"/>
  <c r="G10" i="9" s="1"/>
  <c r="CE5" i="5"/>
  <c r="F9" i="9" s="1"/>
  <c r="CC6" i="5"/>
  <c r="CH6"/>
  <c r="CF8"/>
  <c r="CG5"/>
  <c r="F11" i="9" s="1"/>
  <c r="CF11" i="4"/>
  <c r="CF12"/>
  <c r="CF13"/>
  <c r="CF14"/>
  <c r="CF15"/>
  <c r="CF16"/>
  <c r="CF17"/>
  <c r="CF18"/>
  <c r="CF19"/>
  <c r="CF20"/>
  <c r="CF21"/>
  <c r="CF22"/>
  <c r="CF23"/>
  <c r="CF24"/>
  <c r="CF25"/>
  <c r="CF26"/>
  <c r="CF27"/>
  <c r="CF28"/>
  <c r="CF29"/>
  <c r="CF30"/>
  <c r="CF31"/>
  <c r="CF32"/>
  <c r="CF33"/>
  <c r="CF34"/>
  <c r="CF35"/>
  <c r="CF36"/>
  <c r="CF37"/>
  <c r="CF38"/>
  <c r="CF39"/>
  <c r="CF40"/>
  <c r="CF41"/>
  <c r="CF42"/>
  <c r="CF43"/>
  <c r="CF44"/>
  <c r="CF45"/>
  <c r="CF46"/>
  <c r="CF47"/>
  <c r="CF48"/>
  <c r="CF49"/>
  <c r="CF50"/>
  <c r="CF51"/>
  <c r="CF52"/>
  <c r="CF53"/>
  <c r="CF54"/>
  <c r="CF55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74"/>
  <c r="CF75"/>
  <c r="CF76"/>
  <c r="CF77"/>
  <c r="CF78"/>
  <c r="CF79"/>
  <c r="CF80"/>
  <c r="CF81"/>
  <c r="CF82"/>
  <c r="CF83"/>
  <c r="CF84"/>
  <c r="CF85"/>
  <c r="CF86"/>
  <c r="CF87"/>
  <c r="CF88"/>
  <c r="CF89"/>
  <c r="CF90"/>
  <c r="CF91"/>
  <c r="CF92"/>
  <c r="CF93"/>
  <c r="CF94"/>
  <c r="CF95"/>
  <c r="CF96"/>
  <c r="CF97"/>
  <c r="CF98"/>
  <c r="CF99"/>
  <c r="CF100"/>
  <c r="CF101"/>
  <c r="CF102"/>
  <c r="CF103"/>
  <c r="CF104"/>
  <c r="CF105"/>
  <c r="CF106"/>
  <c r="CF107"/>
  <c r="CF108"/>
  <c r="CF109"/>
  <c r="CF110"/>
  <c r="CF111"/>
  <c r="CF112"/>
  <c r="CF113"/>
  <c r="CF114"/>
  <c r="CF115"/>
  <c r="CF116"/>
  <c r="CF117"/>
  <c r="CF118"/>
  <c r="CF119"/>
  <c r="CF120"/>
  <c r="CF121"/>
  <c r="CF122"/>
  <c r="CF123"/>
  <c r="CF124"/>
  <c r="CF125"/>
  <c r="CF126"/>
  <c r="CF127"/>
  <c r="CF128"/>
  <c r="CF129"/>
  <c r="CF130"/>
  <c r="CF131"/>
  <c r="CF132"/>
  <c r="CF133"/>
  <c r="CF134"/>
  <c r="CF135"/>
  <c r="CF136"/>
  <c r="CF137"/>
  <c r="CF138"/>
  <c r="CF139"/>
  <c r="CF140"/>
  <c r="CF141"/>
  <c r="CF142"/>
  <c r="CF143"/>
  <c r="CF144"/>
  <c r="CF145"/>
  <c r="CF146"/>
  <c r="CF147"/>
  <c r="CF148"/>
  <c r="CF10"/>
  <c r="CE11"/>
  <c r="CE12"/>
  <c r="CE13"/>
  <c r="CE14"/>
  <c r="CE15"/>
  <c r="CE16"/>
  <c r="CE17"/>
  <c r="CE18"/>
  <c r="CE19"/>
  <c r="CE20"/>
  <c r="CE21"/>
  <c r="CE22"/>
  <c r="CE23"/>
  <c r="CE24"/>
  <c r="CE25"/>
  <c r="CE26"/>
  <c r="CE27"/>
  <c r="CE28"/>
  <c r="CE29"/>
  <c r="CE30"/>
  <c r="CE31"/>
  <c r="CE32"/>
  <c r="CE33"/>
  <c r="CE34"/>
  <c r="CE35"/>
  <c r="CE36"/>
  <c r="CE37"/>
  <c r="CE38"/>
  <c r="CE39"/>
  <c r="CE40"/>
  <c r="CE41"/>
  <c r="CE42"/>
  <c r="CE43"/>
  <c r="CE44"/>
  <c r="CE45"/>
  <c r="CE46"/>
  <c r="CE47"/>
  <c r="CE48"/>
  <c r="CE49"/>
  <c r="CE50"/>
  <c r="CE51"/>
  <c r="CE52"/>
  <c r="CE53"/>
  <c r="CE54"/>
  <c r="CE55"/>
  <c r="CE56"/>
  <c r="CE57"/>
  <c r="CE58"/>
  <c r="CE59"/>
  <c r="CE60"/>
  <c r="CE61"/>
  <c r="CE62"/>
  <c r="CE63"/>
  <c r="CE64"/>
  <c r="CE65"/>
  <c r="CE66"/>
  <c r="CE67"/>
  <c r="CE68"/>
  <c r="CE69"/>
  <c r="CE70"/>
  <c r="CE71"/>
  <c r="CE72"/>
  <c r="CE73"/>
  <c r="CE74"/>
  <c r="CE75"/>
  <c r="CE76"/>
  <c r="CE77"/>
  <c r="CE78"/>
  <c r="CE79"/>
  <c r="CE80"/>
  <c r="CE81"/>
  <c r="CE82"/>
  <c r="CE83"/>
  <c r="CE84"/>
  <c r="CE85"/>
  <c r="CE86"/>
  <c r="CE87"/>
  <c r="CE88"/>
  <c r="CE89"/>
  <c r="CE90"/>
  <c r="CE91"/>
  <c r="CE92"/>
  <c r="CE93"/>
  <c r="CE94"/>
  <c r="CE95"/>
  <c r="CE96"/>
  <c r="CE97"/>
  <c r="CE98"/>
  <c r="CE99"/>
  <c r="CE100"/>
  <c r="CE101"/>
  <c r="CE102"/>
  <c r="CE103"/>
  <c r="CE104"/>
  <c r="CE105"/>
  <c r="CE106"/>
  <c r="CE107"/>
  <c r="CE108"/>
  <c r="CE109"/>
  <c r="CE110"/>
  <c r="CE111"/>
  <c r="CE112"/>
  <c r="CE113"/>
  <c r="CE114"/>
  <c r="CE115"/>
  <c r="CE116"/>
  <c r="CE117"/>
  <c r="CE118"/>
  <c r="CE119"/>
  <c r="CE120"/>
  <c r="CE121"/>
  <c r="CE122"/>
  <c r="CE123"/>
  <c r="CE124"/>
  <c r="CE125"/>
  <c r="CE126"/>
  <c r="CE127"/>
  <c r="CE128"/>
  <c r="CE129"/>
  <c r="CE130"/>
  <c r="CE131"/>
  <c r="CE132"/>
  <c r="CE133"/>
  <c r="CE134"/>
  <c r="CE135"/>
  <c r="CE136"/>
  <c r="CE137"/>
  <c r="CE138"/>
  <c r="CE139"/>
  <c r="CE140"/>
  <c r="CE141"/>
  <c r="CE142"/>
  <c r="CE143"/>
  <c r="CE144"/>
  <c r="CE145"/>
  <c r="CE146"/>
  <c r="CE147"/>
  <c r="CE148"/>
  <c r="CE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C56"/>
  <c r="CC57"/>
  <c r="CC58"/>
  <c r="CC59"/>
  <c r="CC60"/>
  <c r="CC61"/>
  <c r="CC62"/>
  <c r="CC63"/>
  <c r="CC64"/>
  <c r="CC65"/>
  <c r="CC66"/>
  <c r="CC67"/>
  <c r="CC68"/>
  <c r="CC69"/>
  <c r="CC70"/>
  <c r="CC71"/>
  <c r="CC72"/>
  <c r="CC73"/>
  <c r="CC74"/>
  <c r="CC75"/>
  <c r="CC76"/>
  <c r="CC77"/>
  <c r="CC78"/>
  <c r="CC79"/>
  <c r="CC80"/>
  <c r="CC81"/>
  <c r="CC82"/>
  <c r="CC83"/>
  <c r="CC84"/>
  <c r="CC85"/>
  <c r="CC86"/>
  <c r="CC87"/>
  <c r="CC88"/>
  <c r="CC89"/>
  <c r="CC90"/>
  <c r="CC91"/>
  <c r="CC92"/>
  <c r="CC93"/>
  <c r="CC94"/>
  <c r="CC95"/>
  <c r="CC96"/>
  <c r="CC97"/>
  <c r="CC98"/>
  <c r="CC99"/>
  <c r="CC100"/>
  <c r="CC101"/>
  <c r="CC102"/>
  <c r="CC103"/>
  <c r="CC104"/>
  <c r="CC105"/>
  <c r="CC106"/>
  <c r="CC107"/>
  <c r="CC108"/>
  <c r="CC109"/>
  <c r="CC110"/>
  <c r="CC111"/>
  <c r="CC112"/>
  <c r="CC113"/>
  <c r="CC114"/>
  <c r="CC115"/>
  <c r="CC116"/>
  <c r="CC117"/>
  <c r="CC118"/>
  <c r="CC119"/>
  <c r="CC120"/>
  <c r="CC121"/>
  <c r="CC122"/>
  <c r="CC123"/>
  <c r="CC124"/>
  <c r="CC125"/>
  <c r="CC126"/>
  <c r="CC127"/>
  <c r="CC128"/>
  <c r="CC129"/>
  <c r="CC130"/>
  <c r="CC131"/>
  <c r="CC132"/>
  <c r="CC133"/>
  <c r="CC134"/>
  <c r="CC135"/>
  <c r="CC136"/>
  <c r="CC137"/>
  <c r="CC138"/>
  <c r="CC139"/>
  <c r="CC140"/>
  <c r="CC141"/>
  <c r="CC142"/>
  <c r="CC143"/>
  <c r="CC144"/>
  <c r="CC145"/>
  <c r="CC146"/>
  <c r="CC147"/>
  <c r="CC148"/>
  <c r="CC10"/>
  <c r="CI5" i="7" l="1"/>
  <c r="CI5" i="5"/>
  <c r="CI5" i="8"/>
  <c r="H21" i="9" s="1"/>
  <c r="CL5" i="8"/>
  <c r="H14" i="9" s="1"/>
  <c r="CC9" i="8"/>
  <c r="H8" i="9" s="1"/>
  <c r="F17"/>
  <c r="I11"/>
  <c r="H18"/>
  <c r="CN5" i="5"/>
  <c r="F16" i="9" s="1"/>
  <c r="CO5" i="8"/>
  <c r="H22" i="9" s="1"/>
  <c r="CN5" i="7"/>
  <c r="G16" i="9" s="1"/>
  <c r="G21"/>
  <c r="CC9" i="5"/>
  <c r="F8" i="9" s="1"/>
  <c r="F18"/>
  <c r="F21"/>
  <c r="G18"/>
  <c r="CK5" i="8"/>
  <c r="H13" i="9" s="1"/>
  <c r="CM5" i="8"/>
  <c r="H15" i="9" s="1"/>
  <c r="CI8" i="8"/>
  <c r="H23" i="9" s="1"/>
  <c r="CN5" i="8"/>
  <c r="H16" i="9" s="1"/>
  <c r="H20"/>
  <c r="I20" s="1"/>
  <c r="CM5" i="7"/>
  <c r="G15" i="9" s="1"/>
  <c r="CC9" i="7"/>
  <c r="G8" i="9" s="1"/>
  <c r="CK5" i="7"/>
  <c r="G13" i="9" s="1"/>
  <c r="G17"/>
  <c r="CL5" i="5"/>
  <c r="F14" i="9" s="1"/>
  <c r="CM5" i="5"/>
  <c r="F15" i="9" s="1"/>
  <c r="F19"/>
  <c r="I19" s="1"/>
  <c r="CL5" i="7"/>
  <c r="G14" i="9" s="1"/>
  <c r="CO5" i="7"/>
  <c r="G22" i="9" s="1"/>
  <c r="CI8" i="7"/>
  <c r="G23" i="9" s="1"/>
  <c r="CO5" i="5"/>
  <c r="F22" i="9" s="1"/>
  <c r="CI8" i="5"/>
  <c r="F23" i="9" s="1"/>
  <c r="CC7" i="4"/>
  <c r="CC5"/>
  <c r="CC6"/>
  <c r="BX7"/>
  <c r="BX6"/>
  <c r="BX5"/>
  <c r="AY8"/>
  <c r="E6" i="9" s="1"/>
  <c r="I17" l="1"/>
  <c r="I22"/>
  <c r="I15"/>
  <c r="I21"/>
  <c r="I23"/>
  <c r="I18"/>
  <c r="CC8" i="4"/>
  <c r="CB6"/>
  <c r="CA6"/>
  <c r="BV7"/>
  <c r="BU7"/>
  <c r="BV6"/>
  <c r="BU6"/>
  <c r="BV5"/>
  <c r="BU5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BT5"/>
  <c r="BS5"/>
  <c r="BR5"/>
  <c r="BQ5"/>
  <c r="BP5"/>
  <c r="BO5"/>
  <c r="BN5"/>
  <c r="BM5"/>
  <c r="BL5"/>
  <c r="BK5"/>
  <c r="BJ5"/>
  <c r="BI5"/>
  <c r="BH5"/>
  <c r="E24" i="9" s="1"/>
  <c r="BG5" i="4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7"/>
  <c r="C6"/>
  <c r="C5"/>
  <c r="CC9" l="1"/>
  <c r="E8" i="9" s="1"/>
  <c r="E7"/>
  <c r="CF5" i="4"/>
  <c r="E10" i="9" s="1"/>
  <c r="CF7" i="4"/>
  <c r="CF8"/>
  <c r="CF6"/>
  <c r="CG8"/>
  <c r="CG7"/>
  <c r="CG6"/>
  <c r="CG5"/>
  <c r="E11" i="9" s="1"/>
  <c r="CE7" i="4"/>
  <c r="CE5"/>
  <c r="E9" i="9" s="1"/>
  <c r="CE6" i="4"/>
  <c r="CE8"/>
  <c r="CH5"/>
  <c r="E12" i="9" s="1"/>
  <c r="CH8" i="4"/>
  <c r="CH7"/>
  <c r="CH6"/>
  <c r="CB7"/>
  <c r="CA5"/>
  <c r="CA8"/>
  <c r="BY7"/>
  <c r="CB5"/>
  <c r="CA7"/>
  <c r="BZ7"/>
  <c r="BZ6"/>
  <c r="BZ5"/>
  <c r="BY6"/>
  <c r="BY5"/>
  <c r="CI5" l="1"/>
  <c r="E21" i="9" s="1"/>
  <c r="E20"/>
  <c r="CN5" i="4"/>
  <c r="E16" i="9" s="1"/>
  <c r="CM5" i="4"/>
  <c r="E15" i="9" s="1"/>
  <c r="E19"/>
  <c r="E17"/>
  <c r="CK5" i="4"/>
  <c r="E13" i="9" s="1"/>
  <c r="E18"/>
  <c r="CL5" i="4"/>
  <c r="E14" i="9" s="1"/>
  <c r="CO5" i="4"/>
  <c r="CI8"/>
  <c r="E23" i="9" s="1"/>
  <c r="E5" l="1"/>
  <c r="G5"/>
  <c r="H5"/>
  <c r="BW5" i="4" l="1"/>
  <c r="BW6"/>
  <c r="BW7"/>
  <c r="I10" i="9"/>
  <c r="I12"/>
  <c r="I9"/>
  <c r="F5"/>
  <c r="I5" s="1"/>
  <c r="I24"/>
  <c r="E22"/>
  <c r="I6"/>
  <c r="I7" l="1"/>
  <c r="I16"/>
  <c r="I13"/>
  <c r="I14" l="1"/>
  <c r="I8" l="1"/>
</calcChain>
</file>

<file path=xl/sharedStrings.xml><?xml version="1.0" encoding="utf-8"?>
<sst xmlns="http://schemas.openxmlformats.org/spreadsheetml/2006/main" count="6432" uniqueCount="458">
  <si>
    <t>DATE</t>
  </si>
  <si>
    <t>TIME</t>
  </si>
  <si>
    <t>CO2</t>
  </si>
  <si>
    <t>CO</t>
  </si>
  <si>
    <t>NO</t>
  </si>
  <si>
    <t>NO2</t>
  </si>
  <si>
    <t>THC</t>
  </si>
  <si>
    <t>O2</t>
  </si>
  <si>
    <t>Dry-to-Wet Correction Factor</t>
  </si>
  <si>
    <t>Wet CO2</t>
  </si>
  <si>
    <t>Wet CO</t>
  </si>
  <si>
    <t>Wet NO</t>
  </si>
  <si>
    <t>Wet NO2</t>
  </si>
  <si>
    <t>Wet NOx</t>
  </si>
  <si>
    <t>Wet kNO</t>
  </si>
  <si>
    <t>Wet kNO2</t>
  </si>
  <si>
    <t>Wet kNOx</t>
  </si>
  <si>
    <t>Wet HC</t>
  </si>
  <si>
    <t>Wet CH4</t>
  </si>
  <si>
    <t>Wet NMHC</t>
  </si>
  <si>
    <t>Wet AVL MSS</t>
  </si>
  <si>
    <t>Wet O2</t>
  </si>
  <si>
    <t>Power Supply Voltage</t>
  </si>
  <si>
    <t>Sample Pump Pressure</t>
  </si>
  <si>
    <t>Drain Pump 1 Pressure</t>
  </si>
  <si>
    <t>Drain Pump 2 Pressure</t>
  </si>
  <si>
    <t>Relative Humidity</t>
  </si>
  <si>
    <t>Absolute Humidity</t>
  </si>
  <si>
    <t>Volume Humidity</t>
  </si>
  <si>
    <t>Local Ambient Pressure</t>
  </si>
  <si>
    <t>Local Ambient Temperature</t>
  </si>
  <si>
    <t>Auxiliary Temperature</t>
  </si>
  <si>
    <t>CJC Temperature</t>
  </si>
  <si>
    <t>Heated Filter Temperature</t>
  </si>
  <si>
    <t>External Line Temperature</t>
  </si>
  <si>
    <t>Chiller Temperature</t>
  </si>
  <si>
    <t>THC Oven Temperature</t>
  </si>
  <si>
    <t>Not Available</t>
  </si>
  <si>
    <t>Quality</t>
  </si>
  <si>
    <t>Time</t>
  </si>
  <si>
    <t>Latitude</t>
  </si>
  <si>
    <t>Longitude</t>
  </si>
  <si>
    <t>Altitude</t>
  </si>
  <si>
    <t>Ground Speed</t>
  </si>
  <si>
    <t>Number of satellites in view</t>
  </si>
  <si>
    <t>Number of satellites in use</t>
  </si>
  <si>
    <t>Satellites used PRN</t>
  </si>
  <si>
    <t>Horizontal DoP</t>
  </si>
  <si>
    <t>Vertical DoP</t>
  </si>
  <si>
    <t>Position DoP</t>
  </si>
  <si>
    <t>Air/Fuel Ratio at stoichiometry</t>
  </si>
  <si>
    <t>Air/Fuel Ratio of Sample</t>
  </si>
  <si>
    <t>Lambda</t>
  </si>
  <si>
    <t>Humidity of Exhaust</t>
  </si>
  <si>
    <t>Instantaneous Fuel Specific CO2</t>
  </si>
  <si>
    <t>Instantaneous Fuel Specific CO</t>
  </si>
  <si>
    <t>Instantaneous Fuel Specific NO</t>
  </si>
  <si>
    <t>Instantaneous Fuel Specific NO2</t>
  </si>
  <si>
    <t>Instantaneous Fuel Specific NOx</t>
  </si>
  <si>
    <t>Corrected Instantaneous Fuel Specific NO</t>
  </si>
  <si>
    <t>Corrected Instantaneous Fuel Specific NO2</t>
  </si>
  <si>
    <t>Corrected Instantaneous Fuel Specific NOx</t>
  </si>
  <si>
    <t>Instantaneous Fuel Specific HC</t>
  </si>
  <si>
    <t>Instantaneous Fuel Specific CH4</t>
  </si>
  <si>
    <t>Instantaneous Fuel Specific NMHC</t>
  </si>
  <si>
    <t>Instantaneous Fuel Specific AVL MSS</t>
  </si>
  <si>
    <t>Instantaneous Fuel Specific O2</t>
  </si>
  <si>
    <t>External Analog Input 1</t>
  </si>
  <si>
    <t>External Analog Input 2</t>
  </si>
  <si>
    <t>External Analog Input 3</t>
  </si>
  <si>
    <t>fuel flow</t>
  </si>
  <si>
    <t>fuel temp</t>
  </si>
  <si>
    <t>sDATE</t>
  </si>
  <si>
    <t>sTIME</t>
  </si>
  <si>
    <t>iAMBII_CO2</t>
  </si>
  <si>
    <t>iAMBII_CO</t>
  </si>
  <si>
    <t>iAMBII_COPPM</t>
  </si>
  <si>
    <t>iNDUV_NO</t>
  </si>
  <si>
    <t>iNDUV_NO2</t>
  </si>
  <si>
    <t>iFID_THC</t>
  </si>
  <si>
    <t>iFID2_CH4</t>
  </si>
  <si>
    <t>iAMBII_O2</t>
  </si>
  <si>
    <t>Kw</t>
  </si>
  <si>
    <t>iCO2zw</t>
  </si>
  <si>
    <t>iCOzw</t>
  </si>
  <si>
    <t>iNOzw</t>
  </si>
  <si>
    <t>iNO2zw</t>
  </si>
  <si>
    <t>iNOxzw</t>
  </si>
  <si>
    <t>ikNOzw</t>
  </si>
  <si>
    <t>ikNO2zw</t>
  </si>
  <si>
    <t>ikNOxzw</t>
  </si>
  <si>
    <t>iHCzw</t>
  </si>
  <si>
    <t>iCH4zw</t>
  </si>
  <si>
    <t>iNMHCzw</t>
  </si>
  <si>
    <t>iAVLMSSzw</t>
  </si>
  <si>
    <t>iO2zw</t>
  </si>
  <si>
    <t>iSCB_PSV</t>
  </si>
  <si>
    <t>iSCB_SPP</t>
  </si>
  <si>
    <t>iSCB_DP1P</t>
  </si>
  <si>
    <t>iSCB_DP2P</t>
  </si>
  <si>
    <t>iSCB_RH</t>
  </si>
  <si>
    <t>iHum_Abs</t>
  </si>
  <si>
    <t>iHum_Vol</t>
  </si>
  <si>
    <t>iSCB_LAP</t>
  </si>
  <si>
    <t>iSCB_LAT</t>
  </si>
  <si>
    <t>iSCB_ET</t>
  </si>
  <si>
    <t>iSCB_CJCT</t>
  </si>
  <si>
    <t>iSCB_FT</t>
  </si>
  <si>
    <t>iSCB_ELT</t>
  </si>
  <si>
    <t>iSCB_CT</t>
  </si>
  <si>
    <t>iFID_OT</t>
  </si>
  <si>
    <t>iFID2_OT</t>
  </si>
  <si>
    <t>sGPS_QUAL</t>
  </si>
  <si>
    <t>sGPS_TIME</t>
  </si>
  <si>
    <t>iGPS_LAT</t>
  </si>
  <si>
    <t>iGPS_LON</t>
  </si>
  <si>
    <t>iGPS_ALT</t>
  </si>
  <si>
    <t>iGPS_GROUND_SPEED</t>
  </si>
  <si>
    <t>sGPS_NUMSATINVIEW</t>
  </si>
  <si>
    <t>sGPS_NUMSATINUSE</t>
  </si>
  <si>
    <t>sGPS_PRNSATUSED</t>
  </si>
  <si>
    <t>iGPS_HDoP</t>
  </si>
  <si>
    <t>iGPS_VDoP</t>
  </si>
  <si>
    <t>iGPS_PDoP</t>
  </si>
  <si>
    <t>AF_Stoich</t>
  </si>
  <si>
    <t>AF_Calc</t>
  </si>
  <si>
    <t>H2O_exh</t>
  </si>
  <si>
    <t>iCALCRT_CO2fs</t>
  </si>
  <si>
    <t>iCALCRT_COfs</t>
  </si>
  <si>
    <t>iCALCRT_NOfs</t>
  </si>
  <si>
    <t>iCALCRT_NO2fs</t>
  </si>
  <si>
    <t>iCALCRT_NOxfs</t>
  </si>
  <si>
    <t>iCALCRT_kNOfs</t>
  </si>
  <si>
    <t>iCALCRT_kNO2fs</t>
  </si>
  <si>
    <t>iCALCRT_kNOxfs</t>
  </si>
  <si>
    <t>iCALCRT_HCfs</t>
  </si>
  <si>
    <t>iCALCRT_CH4fs</t>
  </si>
  <si>
    <t>iCALCRT_NMHCfs</t>
  </si>
  <si>
    <t>iCALCRT_AVLMSSfs</t>
  </si>
  <si>
    <t>iCALCRT_O2fs</t>
  </si>
  <si>
    <t>iSCB_EAI1</t>
  </si>
  <si>
    <t>iSCB_EAI2</t>
  </si>
  <si>
    <t>iSCB_EAI3</t>
  </si>
  <si>
    <t>iEAI1_XF</t>
  </si>
  <si>
    <t>iEAI3_XF</t>
  </si>
  <si>
    <t>mm/dd/yyyy</t>
  </si>
  <si>
    <t>hh:mm:ss.xxx</t>
  </si>
  <si>
    <t>%</t>
  </si>
  <si>
    <t>ppm</t>
  </si>
  <si>
    <t>ppmC</t>
  </si>
  <si>
    <t>mg/m3</t>
  </si>
  <si>
    <t>Vdc</t>
  </si>
  <si>
    <t>mbar</t>
  </si>
  <si>
    <t>grains/lb dry air</t>
  </si>
  <si>
    <t>deg C</t>
  </si>
  <si>
    <t>n/a</t>
  </si>
  <si>
    <t xml:space="preserve"> </t>
  </si>
  <si>
    <t>hhmmss.sss</t>
  </si>
  <si>
    <t>deg</t>
  </si>
  <si>
    <t>m</t>
  </si>
  <si>
    <t>mph</t>
  </si>
  <si>
    <t>g/kg fuel</t>
  </si>
  <si>
    <t>Liter per hour</t>
  </si>
  <si>
    <t>Units</t>
  </si>
  <si>
    <t>Lap 1</t>
  </si>
  <si>
    <t>Lap 2</t>
  </si>
  <si>
    <t>Lap 3</t>
  </si>
  <si>
    <t>Lap 4</t>
  </si>
  <si>
    <t>Speed (mph)</t>
  </si>
  <si>
    <t>Average</t>
  </si>
  <si>
    <t>Min</t>
  </si>
  <si>
    <t>Max</t>
  </si>
  <si>
    <t>Total</t>
  </si>
  <si>
    <t>Fuel Flow</t>
  </si>
  <si>
    <t>Gal/hr</t>
  </si>
  <si>
    <t>g/mile</t>
  </si>
  <si>
    <t>Parameter</t>
  </si>
  <si>
    <t>Duration</t>
  </si>
  <si>
    <t>[mm:ss]</t>
  </si>
  <si>
    <t>Distance traveled</t>
  </si>
  <si>
    <t>[miles]</t>
  </si>
  <si>
    <t>Fuel consumed</t>
  </si>
  <si>
    <t>[gallons]</t>
  </si>
  <si>
    <t>Fuel economy</t>
  </si>
  <si>
    <t>[mpg]</t>
  </si>
  <si>
    <t>[g/mile]</t>
  </si>
  <si>
    <t>[-]</t>
  </si>
  <si>
    <t>g/hr</t>
  </si>
  <si>
    <t>Total Emissions</t>
  </si>
  <si>
    <t>[g/hr]</t>
  </si>
  <si>
    <t>(MPG)</t>
  </si>
  <si>
    <t>[Note: Per second g/mile data not valid due to significant vehicle speed lag compared to emissions]</t>
  </si>
  <si>
    <t>(CO+THC+NO)</t>
  </si>
  <si>
    <t>Summary Information:</t>
  </si>
  <si>
    <t>Post Processor DLL Version</t>
  </si>
  <si>
    <t>Status:</t>
  </si>
  <si>
    <t>Flow Meter Not Enabled</t>
  </si>
  <si>
    <t>Could not determine Regen RF - NTEs with regen activity will be excluded for CT</t>
  </si>
  <si>
    <t>Test Date</t>
  </si>
  <si>
    <t>System Information:</t>
  </si>
  <si>
    <t xml:space="preserve">Name                         </t>
  </si>
  <si>
    <t xml:space="preserve"> SEMTECH-DS GAS ANALYZER</t>
  </si>
  <si>
    <t xml:space="preserve">Model                        </t>
  </si>
  <si>
    <t xml:space="preserve"> SEMTECH-DS</t>
  </si>
  <si>
    <t xml:space="preserve">Serial                       </t>
  </si>
  <si>
    <t xml:space="preserve"> E08-SDS04</t>
  </si>
  <si>
    <t xml:space="preserve">Version                      </t>
  </si>
  <si>
    <t>-----------------------------------------------------------------</t>
  </si>
  <si>
    <t xml:space="preserve"> AUTOMOTIVE MICROBENCH II</t>
  </si>
  <si>
    <t xml:space="preserve"> AMBII</t>
  </si>
  <si>
    <t xml:space="preserve">CO Span(%)                   </t>
  </si>
  <si>
    <t xml:space="preserve">CO2 Span(%)                  </t>
  </si>
  <si>
    <t xml:space="preserve">C6H14 Span(ppm)              </t>
  </si>
  <si>
    <t xml:space="preserve">  NDUV NO/NO2 ANALYZER</t>
  </si>
  <si>
    <t xml:space="preserve"> NDUV-NO/NO2</t>
  </si>
  <si>
    <t xml:space="preserve">NO Span(ppm)                 </t>
  </si>
  <si>
    <t xml:space="preserve">NO2 Span(ppm)                </t>
  </si>
  <si>
    <t xml:space="preserve"> GPS</t>
  </si>
  <si>
    <t xml:space="preserve"> 16-HVS</t>
  </si>
  <si>
    <t xml:space="preserve"> THC FID</t>
  </si>
  <si>
    <t xml:space="preserve"> SEMTECH_DS_Dual</t>
  </si>
  <si>
    <t xml:space="preserve">Range(ppmC)1                 </t>
  </si>
  <si>
    <t xml:space="preserve"> 100.00 Bottle(ppmC) = 0000000</t>
  </si>
  <si>
    <t xml:space="preserve">Range(ppmC)2                 </t>
  </si>
  <si>
    <t xml:space="preserve">Range(ppmC)3                 </t>
  </si>
  <si>
    <t xml:space="preserve">Range(ppmC)4                 </t>
  </si>
  <si>
    <t>Vehicle Description:</t>
  </si>
  <si>
    <t>License Plate</t>
  </si>
  <si>
    <t>Engine Displacement</t>
  </si>
  <si>
    <t>Rated Horsepower</t>
  </si>
  <si>
    <t>Rated RPM</t>
  </si>
  <si>
    <t>Fuel Specific Gravity</t>
  </si>
  <si>
    <t>SEMTECH Serial Number</t>
  </si>
  <si>
    <t>E08-SDS04</t>
  </si>
  <si>
    <t>AMBII RPM Multiplier</t>
  </si>
  <si>
    <t>Torque (ecm or calc)</t>
  </si>
  <si>
    <t>none</t>
  </si>
  <si>
    <t>Mass Calc Method</t>
  </si>
  <si>
    <t>NDIR Delay (s)</t>
  </si>
  <si>
    <t>NDUV Delay (s)</t>
  </si>
  <si>
    <t>THC FID Delay (s)</t>
  </si>
  <si>
    <t>Methane FID Delay (s)</t>
  </si>
  <si>
    <t>SEMTECH EFM Delay (s)</t>
  </si>
  <si>
    <t>Vehicle Interface Delay (s)</t>
  </si>
  <si>
    <t>Engine Speed Delay (s)</t>
  </si>
  <si>
    <t>Environmental Delay (s)</t>
  </si>
  <si>
    <t>Aux Temp Delay (s)</t>
  </si>
  <si>
    <t>EAI1 Delay (s)</t>
  </si>
  <si>
    <t>EAI2 Delay (s)</t>
  </si>
  <si>
    <t>EAI3 Delay (s)</t>
  </si>
  <si>
    <t>Methane FID PF-CH4 value</t>
  </si>
  <si>
    <t>Methane FID PF-C2H6 value</t>
  </si>
  <si>
    <t>Vehicle Interface Type</t>
  </si>
  <si>
    <t xml:space="preserve">Not Enabled - </t>
  </si>
  <si>
    <t>Flow Meter Type</t>
  </si>
  <si>
    <t>Not Enabled</t>
  </si>
  <si>
    <t>NOx Kh Calculation</t>
  </si>
  <si>
    <t>CFR40 86.1342-94 SI</t>
  </si>
  <si>
    <t>Curb Idle Load (%)</t>
  </si>
  <si>
    <t>Test Start Time</t>
  </si>
  <si>
    <t>Test End Time</t>
  </si>
  <si>
    <t>Test Duration (s)</t>
  </si>
  <si>
    <t>NonIdleDurationTimeNumber</t>
  </si>
  <si>
    <t>Average Ambient Temperature (deg C)</t>
  </si>
  <si>
    <t>Average Ambient Pressure (mbar)</t>
  </si>
  <si>
    <t>Average Relative Humidity (%)</t>
  </si>
  <si>
    <t>Average Absolute Humidity (grains/lb dry air)</t>
  </si>
  <si>
    <t>Average Kh Factor</t>
  </si>
  <si>
    <t>Regen Summary:</t>
  </si>
  <si>
    <t>Param Name</t>
  </si>
  <si>
    <t>Pending States</t>
  </si>
  <si>
    <t>Active States</t>
  </si>
  <si>
    <t>Starts</t>
  </si>
  <si>
    <t>Stops</t>
  </si>
  <si>
    <t>Complete Regens</t>
  </si>
  <si>
    <t>Comlete Non-Regens</t>
  </si>
  <si>
    <t>Total Active</t>
  </si>
  <si>
    <t>Total Non-Active</t>
  </si>
  <si>
    <t>Total Active and Pending</t>
  </si>
  <si>
    <t>Calculated RF</t>
  </si>
  <si>
    <t>Overrides:</t>
  </si>
  <si>
    <t>iVEH_SPEED_USED</t>
  </si>
  <si>
    <t>iENG_SPEED_USED</t>
  </si>
  <si>
    <t>iAMBII_RPM</t>
  </si>
  <si>
    <t>iSCB_EAI1_XF</t>
  </si>
  <si>
    <t>iSCB_EAI3_XF</t>
  </si>
  <si>
    <t>Overall Test Results:</t>
  </si>
  <si>
    <t>Total Distance Traveled (mi)</t>
  </si>
  <si>
    <t>Total Fuel Consumed (gal)</t>
  </si>
  <si>
    <t>Overall Fuel Economy (mpg)</t>
  </si>
  <si>
    <t>Total Work (bhp-hr)</t>
  </si>
  <si>
    <t>Overall Mass:</t>
  </si>
  <si>
    <t>CO2 (g)</t>
  </si>
  <si>
    <t>CO (g)</t>
  </si>
  <si>
    <t>NOx (g)</t>
  </si>
  <si>
    <t>kNOx (g) (corrected NOx)</t>
  </si>
  <si>
    <t>THC (g)</t>
  </si>
  <si>
    <t>CH4 (g)</t>
  </si>
  <si>
    <t>NMHC (g)</t>
  </si>
  <si>
    <t>C6H14 (g)</t>
  </si>
  <si>
    <t>Overall Emissions (Distance Specific):</t>
  </si>
  <si>
    <t>CO2 (g/mi)</t>
  </si>
  <si>
    <t>CO (g/mi)</t>
  </si>
  <si>
    <t>NOx (g/mi)</t>
  </si>
  <si>
    <t>kNOx (g/mi) (corrected NOx)</t>
  </si>
  <si>
    <t>THC (g/mi)</t>
  </si>
  <si>
    <t>CH4 (g/mi)</t>
  </si>
  <si>
    <t>NMHC (g/mi)</t>
  </si>
  <si>
    <t>C6H14 (g/mi)</t>
  </si>
  <si>
    <t>Overall Emissions (Brake Specific):</t>
  </si>
  <si>
    <t>CO2 (g/bhp-hr)</t>
  </si>
  <si>
    <t>CO (g/bhp-hr)</t>
  </si>
  <si>
    <t>NOx (g/bhp-hr)</t>
  </si>
  <si>
    <t>kNOx (g/bhp-hr) (corrected NOx)</t>
  </si>
  <si>
    <t>THC (g/bhp-hr)</t>
  </si>
  <si>
    <t>CH4 (g/bhp-hr)</t>
  </si>
  <si>
    <t>NMHC (g/bhp-hr)</t>
  </si>
  <si>
    <t>C6H14 (g/bhp-hr)</t>
  </si>
  <si>
    <t>NOx + NMHC (g/bhp-hr)</t>
  </si>
  <si>
    <t>Fuel Name</t>
  </si>
  <si>
    <t>Fuel Ratios</t>
  </si>
  <si>
    <t>Detection Limits:</t>
  </si>
  <si>
    <t>CO Limit (%)</t>
  </si>
  <si>
    <t>CO2 Limit (%)</t>
  </si>
  <si>
    <t>NO Limit (ppm)</t>
  </si>
  <si>
    <t>NO2 Limit (ppm)</t>
  </si>
  <si>
    <t>HC Limit (ppmC)</t>
  </si>
  <si>
    <t>Methane Limit (ppmC)</t>
  </si>
  <si>
    <t>Hexane Limit (ppm)</t>
  </si>
  <si>
    <t>AVL MSS Concentraiton Limit (mg/m3)</t>
  </si>
  <si>
    <t>AVL MSS Dilution Ratio Limit</t>
  </si>
  <si>
    <t>Faults:</t>
  </si>
  <si>
    <t>Warnings:</t>
  </si>
  <si>
    <t>Post Processor Limits:</t>
  </si>
  <si>
    <t>Engine Speed Limit (rpm/s)</t>
  </si>
  <si>
    <t>Vehicle Speed Limit (mph/s)</t>
  </si>
  <si>
    <t>Fuel Rate Limit (gal/s)</t>
  </si>
  <si>
    <t>Reference Torque Limit (lb-ft)</t>
  </si>
  <si>
    <t>Fuel Specific Dropout Limit(% C)</t>
  </si>
  <si>
    <t>Brake Specific Dropout Limit (bhp-h)</t>
  </si>
  <si>
    <t>FID Range Change Ignore</t>
  </si>
  <si>
    <t>Post Processor Limit Events:</t>
  </si>
  <si>
    <t>Engine Speed Limit Count</t>
  </si>
  <si>
    <t>Vehicle Speed Limit Count</t>
  </si>
  <si>
    <t>GPS Speed Limit Count</t>
  </si>
  <si>
    <t>Fuel Rate Limit Count</t>
  </si>
  <si>
    <t>Reference Torque Limit Count</t>
  </si>
  <si>
    <t>Fuel Specific Dropout Limit Count</t>
  </si>
  <si>
    <t>Brake Specific Dropout Limit Count</t>
  </si>
  <si>
    <t>FID Range Change Ignore Count</t>
  </si>
  <si>
    <t>External Input Configuration:</t>
  </si>
  <si>
    <t>ID</t>
  </si>
  <si>
    <t>Description</t>
  </si>
  <si>
    <t>Polynomial Order</t>
  </si>
  <si>
    <t>x^0</t>
  </si>
  <si>
    <t>x^1</t>
  </si>
  <si>
    <t>x^2</t>
  </si>
  <si>
    <t>x^3</t>
  </si>
  <si>
    <t>x^4</t>
  </si>
  <si>
    <t>x^5</t>
  </si>
  <si>
    <t>x^6</t>
  </si>
  <si>
    <t>x^7</t>
  </si>
  <si>
    <t>x^8</t>
  </si>
  <si>
    <t>x^9</t>
  </si>
  <si>
    <t>EAI1</t>
  </si>
  <si>
    <t>EAI2</t>
  </si>
  <si>
    <t>EAI3</t>
  </si>
  <si>
    <t>Audit/Span/Zero Information:</t>
  </si>
  <si>
    <t>Test Information:</t>
  </si>
  <si>
    <t>SEMTECH_DATA_FILE</t>
  </si>
  <si>
    <t>Average of laps 2,3 &amp; 4</t>
  </si>
  <si>
    <t>AMBII Hexane</t>
  </si>
  <si>
    <t>Wet C6H14</t>
  </si>
  <si>
    <t>Gas Path</t>
  </si>
  <si>
    <t>Auto-Zero Active</t>
  </si>
  <si>
    <t>Instantaneous Fuel Specific C6H14</t>
  </si>
  <si>
    <t>iSIGCO_CO</t>
  </si>
  <si>
    <t>iAMBII_HC</t>
  </si>
  <si>
    <t>iC6H14zw</t>
  </si>
  <si>
    <t>sSTATUS_PATH</t>
  </si>
  <si>
    <t>sAUTOZERO_ACTIVE</t>
  </si>
  <si>
    <t>iCALCRT_C6H14fs</t>
  </si>
  <si>
    <t>ppmC6</t>
  </si>
  <si>
    <t>0/1</t>
  </si>
  <si>
    <t>SAMPLE</t>
  </si>
  <si>
    <t xml:space="preserve"> 2.018 170</t>
  </si>
  <si>
    <t xml:space="preserve"> 40000  Bottle(ppmC) = 0000000</t>
  </si>
  <si>
    <t>EXH_FLOW</t>
  </si>
  <si>
    <t>Method I</t>
  </si>
  <si>
    <t>16CSCEt</t>
  </si>
  <si>
    <t>Zero</t>
  </si>
  <si>
    <t>InfoVer</t>
  </si>
  <si>
    <t>Date</t>
  </si>
  <si>
    <t>Purge Delay</t>
  </si>
  <si>
    <t>Ambient Air</t>
  </si>
  <si>
    <t>Gas</t>
  </si>
  <si>
    <t>Previous</t>
  </si>
  <si>
    <t>Current</t>
  </si>
  <si>
    <t>Difference</t>
  </si>
  <si>
    <t>CO2(%)</t>
  </si>
  <si>
    <t>HC(ppmC3)</t>
  </si>
  <si>
    <t>NO(ppm)</t>
  </si>
  <si>
    <t>NO2(ppm)</t>
  </si>
  <si>
    <t>THC(ppmC)</t>
  </si>
  <si>
    <t>Span</t>
  </si>
  <si>
    <t>HC</t>
  </si>
  <si>
    <t>CH4</t>
  </si>
  <si>
    <t>LoCO</t>
  </si>
  <si>
    <t>Bottle Values</t>
  </si>
  <si>
    <t>[RELEASE_VER=2.018 BUILD=170 BDATE=12/22/2011 IP=10.10.1.55]</t>
  </si>
  <si>
    <t>(total grams)</t>
  </si>
  <si>
    <t>Nox</t>
  </si>
  <si>
    <t>[grams]</t>
  </si>
  <si>
    <t>Total emission (CO+THC+NOx)</t>
  </si>
  <si>
    <t>NOx</t>
  </si>
  <si>
    <t xml:space="preserve"> 1000.0 Bottle(ppmC) = 0000000</t>
  </si>
  <si>
    <t xml:space="preserve"> 10000  Bottle(ppmC) = 9090</t>
  </si>
  <si>
    <t>CO(ppm)</t>
  </si>
  <si>
    <t>MD5 digest is valid</t>
  </si>
  <si>
    <t>WARNING</t>
  </si>
  <si>
    <t>No Information Available</t>
  </si>
  <si>
    <t>0xc3242a05</t>
  </si>
  <si>
    <t>0xc3242a04</t>
  </si>
  <si>
    <t>0xc3202a05</t>
  </si>
  <si>
    <t>0xc3202a04</t>
  </si>
  <si>
    <t>0xc3242805</t>
  </si>
  <si>
    <t>0xc3242205</t>
  </si>
  <si>
    <t>0xc3242005</t>
  </si>
  <si>
    <t>0xc2242205</t>
  </si>
  <si>
    <t>0xc2242a05</t>
  </si>
  <si>
    <t>0xc3202805</t>
  </si>
  <si>
    <t>0xc3200a05</t>
  </si>
  <si>
    <t>0xc0000a05</t>
  </si>
  <si>
    <t>0xa05</t>
  </si>
  <si>
    <t>0xc0040a05</t>
  </si>
  <si>
    <t>0xc3242204</t>
  </si>
  <si>
    <t>0xc1200a05</t>
  </si>
  <si>
    <t>0x41240a05</t>
  </si>
  <si>
    <t>0xc1240a05</t>
  </si>
  <si>
    <t>0xc3242804</t>
  </si>
  <si>
    <t>0xc0040804</t>
  </si>
  <si>
    <t>0xc0040805</t>
  </si>
  <si>
    <t>IDAHO_5 2016</t>
  </si>
  <si>
    <t>0X0000 - 03/11/2016 12:05:27.236 - None Found</t>
  </si>
  <si>
    <t>0X0000 - 03/11/2016 12:09:14.605 - None Found</t>
  </si>
  <si>
    <t>0X0000 - 03/11/2016 12:25:37.717 - None Found</t>
  </si>
  <si>
    <t>0X0000 - 03/11/2016 12:26:54.435 - None Found</t>
  </si>
  <si>
    <t>0xE505 - 03/11/2016 12:26:57.851 - FID over-range</t>
  </si>
  <si>
    <t>0xE505 - 03/11/2016 12:28:14.867 - FID over-range</t>
  </si>
  <si>
    <t>Cells 24 - 166</t>
  </si>
  <si>
    <t>Cells 166 - 305</t>
  </si>
  <si>
    <t>lap 1: 24 - 166</t>
  </si>
  <si>
    <t>Cells 305 - 445</t>
  </si>
  <si>
    <t>Cells 445 - 586</t>
  </si>
  <si>
    <t>lap 2: 166 - 305</t>
  </si>
  <si>
    <t>lap 3: 305 - 445</t>
  </si>
  <si>
    <t>lap 4: 445 - 586</t>
  </si>
  <si>
    <t>Std Dev of laps 2,3, &amp; 4</t>
  </si>
</sst>
</file>

<file path=xl/styles.xml><?xml version="1.0" encoding="utf-8"?>
<styleSheet xmlns="http://schemas.openxmlformats.org/spreadsheetml/2006/main">
  <numFmts count="4">
    <numFmt numFmtId="164" formatCode="[$-F400]h:mm:ss\ AM/PM"/>
    <numFmt numFmtId="165" formatCode="mm:ss.0;@"/>
    <numFmt numFmtId="166" formatCode="0.000"/>
    <numFmt numFmtId="167" formatCode="hh:mm:ss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41">
    <xf numFmtId="0" fontId="0" fillId="0" borderId="0" xfId="0"/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18" fillId="0" borderId="0" xfId="42"/>
    <xf numFmtId="1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42" applyFont="1" applyAlignment="1">
      <alignment horizontal="center"/>
    </xf>
    <xf numFmtId="0" fontId="18" fillId="0" borderId="10" xfId="42" applyFont="1" applyBorder="1" applyAlignment="1">
      <alignment horizontal="center"/>
    </xf>
    <xf numFmtId="47" fontId="18" fillId="0" borderId="10" xfId="42" applyNumberFormat="1" applyBorder="1" applyAlignment="1">
      <alignment horizontal="center"/>
    </xf>
    <xf numFmtId="2" fontId="18" fillId="0" borderId="10" xfId="42" applyNumberFormat="1" applyBorder="1" applyAlignment="1">
      <alignment horizontal="center"/>
    </xf>
    <xf numFmtId="165" fontId="18" fillId="0" borderId="10" xfId="42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33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19" fillId="0" borderId="0" xfId="42" applyFont="1" applyFill="1" applyAlignment="1">
      <alignment horizontal="center"/>
    </xf>
    <xf numFmtId="166" fontId="18" fillId="0" borderId="10" xfId="42" applyNumberFormat="1" applyBorder="1" applyAlignment="1">
      <alignment horizontal="center"/>
    </xf>
    <xf numFmtId="0" fontId="18" fillId="0" borderId="10" xfId="42" applyFont="1" applyFill="1" applyBorder="1" applyAlignment="1">
      <alignment horizontal="center"/>
    </xf>
    <xf numFmtId="0" fontId="18" fillId="0" borderId="0" xfId="42" applyFont="1"/>
    <xf numFmtId="2" fontId="18" fillId="0" borderId="10" xfId="42" applyNumberFormat="1" applyFont="1" applyBorder="1" applyAlignment="1">
      <alignment horizontal="center"/>
    </xf>
    <xf numFmtId="0" fontId="1" fillId="0" borderId="0" xfId="43" applyNumberFormat="1" applyAlignment="1">
      <alignment horizontal="center"/>
    </xf>
    <xf numFmtId="0" fontId="1" fillId="33" borderId="0" xfId="43" applyNumberFormat="1" applyFill="1" applyAlignment="1">
      <alignment horizontal="center"/>
    </xf>
    <xf numFmtId="0" fontId="1" fillId="0" borderId="0" xfId="43" applyNumberFormat="1" applyFill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43" applyNumberFormat="1" applyFont="1" applyFill="1" applyAlignment="1">
      <alignment horizontal="left"/>
    </xf>
    <xf numFmtId="0" fontId="0" fillId="0" borderId="10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16" fillId="0" borderId="0" xfId="0" applyNumberFormat="1" applyFont="1" applyAlignment="1">
      <alignment horizontal="center"/>
    </xf>
    <xf numFmtId="0" fontId="0" fillId="0" borderId="0" xfId="0" applyNumberFormat="1" applyBorder="1" applyAlignment="1">
      <alignment horizontal="center"/>
    </xf>
    <xf numFmtId="2" fontId="0" fillId="34" borderId="0" xfId="0" applyNumberFormat="1" applyFill="1" applyAlignment="1">
      <alignment horizontal="center"/>
    </xf>
    <xf numFmtId="2" fontId="1" fillId="33" borderId="10" xfId="43" applyNumberFormat="1" applyFill="1" applyBorder="1" applyAlignment="1">
      <alignment horizontal="center"/>
    </xf>
    <xf numFmtId="2" fontId="0" fillId="0" borderId="0" xfId="43" applyNumberFormat="1" applyFont="1" applyFill="1" applyAlignment="1">
      <alignment horizontal="center"/>
    </xf>
    <xf numFmtId="2" fontId="1" fillId="0" borderId="10" xfId="43" applyNumberForma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65" fontId="0" fillId="0" borderId="0" xfId="0" applyNumberFormat="1"/>
    <xf numFmtId="2" fontId="18" fillId="35" borderId="10" xfId="42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166" fontId="18" fillId="35" borderId="10" xfId="42" applyNumberForma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hartsheet" Target="chartsheets/sheet6.xml"/><Relationship Id="rId18" Type="http://schemas.openxmlformats.org/officeDocument/2006/relationships/chartsheet" Target="chartsheets/sheet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6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9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24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8.xml"/><Relationship Id="rId23" Type="http://schemas.openxmlformats.org/officeDocument/2006/relationships/theme" Target="theme/theme1.xml"/><Relationship Id="rId10" Type="http://schemas.openxmlformats.org/officeDocument/2006/relationships/chartsheet" Target="chartsheets/sheet3.xml"/><Relationship Id="rId19" Type="http://schemas.openxmlformats.org/officeDocument/2006/relationships/chartsheet" Target="chartsheets/sheet12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2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Lap 1</c:v>
          </c:tx>
          <c:marker>
            <c:symbol val="none"/>
          </c:marker>
          <c:val>
            <c:numRef>
              <c:f>'Lap Breaks'!$A$4:$A$200</c:f>
              <c:numCache>
                <c:formatCode>General</c:formatCode>
                <c:ptCount val="197"/>
                <c:pt idx="0">
                  <c:v>0.4</c:v>
                </c:pt>
                <c:pt idx="1">
                  <c:v>3.2</c:v>
                </c:pt>
                <c:pt idx="2">
                  <c:v>9</c:v>
                </c:pt>
                <c:pt idx="3">
                  <c:v>15.7</c:v>
                </c:pt>
                <c:pt idx="4">
                  <c:v>22.5</c:v>
                </c:pt>
                <c:pt idx="5">
                  <c:v>28.7</c:v>
                </c:pt>
                <c:pt idx="6">
                  <c:v>33.1</c:v>
                </c:pt>
                <c:pt idx="7">
                  <c:v>36.799999999999997</c:v>
                </c:pt>
                <c:pt idx="8">
                  <c:v>40.1</c:v>
                </c:pt>
                <c:pt idx="9">
                  <c:v>42.7</c:v>
                </c:pt>
                <c:pt idx="10">
                  <c:v>45.1</c:v>
                </c:pt>
                <c:pt idx="11">
                  <c:v>45.5</c:v>
                </c:pt>
                <c:pt idx="12">
                  <c:v>44.4</c:v>
                </c:pt>
                <c:pt idx="13">
                  <c:v>42.8</c:v>
                </c:pt>
                <c:pt idx="14">
                  <c:v>41.1</c:v>
                </c:pt>
                <c:pt idx="15">
                  <c:v>40.200000000000003</c:v>
                </c:pt>
                <c:pt idx="16">
                  <c:v>38.9</c:v>
                </c:pt>
                <c:pt idx="17">
                  <c:v>40.200000000000003</c:v>
                </c:pt>
                <c:pt idx="18">
                  <c:v>43.1</c:v>
                </c:pt>
                <c:pt idx="19">
                  <c:v>32.4</c:v>
                </c:pt>
                <c:pt idx="20">
                  <c:v>31.5</c:v>
                </c:pt>
                <c:pt idx="21">
                  <c:v>30</c:v>
                </c:pt>
                <c:pt idx="22">
                  <c:v>28.5</c:v>
                </c:pt>
                <c:pt idx="23">
                  <c:v>27.1</c:v>
                </c:pt>
                <c:pt idx="24">
                  <c:v>26</c:v>
                </c:pt>
                <c:pt idx="25">
                  <c:v>25.2</c:v>
                </c:pt>
                <c:pt idx="26">
                  <c:v>24.3</c:v>
                </c:pt>
                <c:pt idx="27">
                  <c:v>23.6</c:v>
                </c:pt>
                <c:pt idx="28">
                  <c:v>23.4</c:v>
                </c:pt>
                <c:pt idx="29">
                  <c:v>23</c:v>
                </c:pt>
                <c:pt idx="30">
                  <c:v>22.4</c:v>
                </c:pt>
                <c:pt idx="31">
                  <c:v>22.3</c:v>
                </c:pt>
                <c:pt idx="32">
                  <c:v>22.2</c:v>
                </c:pt>
                <c:pt idx="33">
                  <c:v>22.7</c:v>
                </c:pt>
                <c:pt idx="34">
                  <c:v>23.9</c:v>
                </c:pt>
                <c:pt idx="35">
                  <c:v>24.2</c:v>
                </c:pt>
                <c:pt idx="36">
                  <c:v>24.9</c:v>
                </c:pt>
                <c:pt idx="37">
                  <c:v>25.7</c:v>
                </c:pt>
                <c:pt idx="38">
                  <c:v>26.4</c:v>
                </c:pt>
                <c:pt idx="39">
                  <c:v>28.6</c:v>
                </c:pt>
                <c:pt idx="40">
                  <c:v>29.7</c:v>
                </c:pt>
                <c:pt idx="41">
                  <c:v>31.4</c:v>
                </c:pt>
                <c:pt idx="42">
                  <c:v>32.299999999999997</c:v>
                </c:pt>
                <c:pt idx="43">
                  <c:v>32.799999999999997</c:v>
                </c:pt>
                <c:pt idx="44">
                  <c:v>32.9</c:v>
                </c:pt>
                <c:pt idx="45">
                  <c:v>33.799999999999997</c:v>
                </c:pt>
                <c:pt idx="46">
                  <c:v>35.200000000000003</c:v>
                </c:pt>
                <c:pt idx="47">
                  <c:v>35.6</c:v>
                </c:pt>
                <c:pt idx="48">
                  <c:v>35.5</c:v>
                </c:pt>
                <c:pt idx="49">
                  <c:v>36</c:v>
                </c:pt>
                <c:pt idx="50">
                  <c:v>36.5</c:v>
                </c:pt>
                <c:pt idx="51">
                  <c:v>37.5</c:v>
                </c:pt>
                <c:pt idx="52">
                  <c:v>37.799999999999997</c:v>
                </c:pt>
                <c:pt idx="53">
                  <c:v>38.200000000000003</c:v>
                </c:pt>
                <c:pt idx="54">
                  <c:v>38.299999999999997</c:v>
                </c:pt>
                <c:pt idx="55">
                  <c:v>37.700000000000003</c:v>
                </c:pt>
                <c:pt idx="56">
                  <c:v>37.200000000000003</c:v>
                </c:pt>
                <c:pt idx="57">
                  <c:v>37.200000000000003</c:v>
                </c:pt>
                <c:pt idx="58">
                  <c:v>37.4</c:v>
                </c:pt>
                <c:pt idx="59">
                  <c:v>37.200000000000003</c:v>
                </c:pt>
                <c:pt idx="60">
                  <c:v>37.6</c:v>
                </c:pt>
                <c:pt idx="61">
                  <c:v>39.200000000000003</c:v>
                </c:pt>
                <c:pt idx="62">
                  <c:v>41.2</c:v>
                </c:pt>
                <c:pt idx="63">
                  <c:v>42.3</c:v>
                </c:pt>
                <c:pt idx="64">
                  <c:v>43.2</c:v>
                </c:pt>
                <c:pt idx="65">
                  <c:v>43.2</c:v>
                </c:pt>
                <c:pt idx="66">
                  <c:v>43.6</c:v>
                </c:pt>
                <c:pt idx="67">
                  <c:v>44.5</c:v>
                </c:pt>
                <c:pt idx="68">
                  <c:v>45.2</c:v>
                </c:pt>
                <c:pt idx="69">
                  <c:v>45.9</c:v>
                </c:pt>
                <c:pt idx="70">
                  <c:v>46.1</c:v>
                </c:pt>
                <c:pt idx="71">
                  <c:v>45.7</c:v>
                </c:pt>
                <c:pt idx="72">
                  <c:v>44.2</c:v>
                </c:pt>
                <c:pt idx="73">
                  <c:v>43.4</c:v>
                </c:pt>
                <c:pt idx="74">
                  <c:v>42.1</c:v>
                </c:pt>
                <c:pt idx="75">
                  <c:v>40.9</c:v>
                </c:pt>
                <c:pt idx="76">
                  <c:v>39.4</c:v>
                </c:pt>
                <c:pt idx="77">
                  <c:v>38.299999999999997</c:v>
                </c:pt>
                <c:pt idx="78">
                  <c:v>37.799999999999997</c:v>
                </c:pt>
                <c:pt idx="79">
                  <c:v>35.700000000000003</c:v>
                </c:pt>
                <c:pt idx="80">
                  <c:v>33.9</c:v>
                </c:pt>
                <c:pt idx="81">
                  <c:v>33.200000000000003</c:v>
                </c:pt>
                <c:pt idx="82">
                  <c:v>32.6</c:v>
                </c:pt>
                <c:pt idx="83">
                  <c:v>31.8</c:v>
                </c:pt>
                <c:pt idx="84">
                  <c:v>30.9</c:v>
                </c:pt>
                <c:pt idx="85">
                  <c:v>29.2</c:v>
                </c:pt>
                <c:pt idx="86">
                  <c:v>26.9</c:v>
                </c:pt>
                <c:pt idx="87">
                  <c:v>25.8</c:v>
                </c:pt>
                <c:pt idx="88">
                  <c:v>25.2</c:v>
                </c:pt>
                <c:pt idx="89">
                  <c:v>24.7</c:v>
                </c:pt>
                <c:pt idx="90">
                  <c:v>24.6</c:v>
                </c:pt>
                <c:pt idx="91">
                  <c:v>24.2</c:v>
                </c:pt>
                <c:pt idx="92">
                  <c:v>23.7</c:v>
                </c:pt>
                <c:pt idx="93">
                  <c:v>23.7</c:v>
                </c:pt>
                <c:pt idx="94">
                  <c:v>23.7</c:v>
                </c:pt>
                <c:pt idx="95">
                  <c:v>23.7</c:v>
                </c:pt>
                <c:pt idx="96">
                  <c:v>23.3</c:v>
                </c:pt>
                <c:pt idx="97">
                  <c:v>22.1</c:v>
                </c:pt>
                <c:pt idx="98">
                  <c:v>22.1</c:v>
                </c:pt>
                <c:pt idx="99">
                  <c:v>22.5</c:v>
                </c:pt>
                <c:pt idx="100">
                  <c:v>23.4</c:v>
                </c:pt>
                <c:pt idx="101">
                  <c:v>24.6</c:v>
                </c:pt>
                <c:pt idx="102">
                  <c:v>25.2</c:v>
                </c:pt>
                <c:pt idx="103">
                  <c:v>25.6</c:v>
                </c:pt>
                <c:pt idx="104">
                  <c:v>26.3</c:v>
                </c:pt>
                <c:pt idx="105">
                  <c:v>27.1</c:v>
                </c:pt>
                <c:pt idx="106">
                  <c:v>27.3</c:v>
                </c:pt>
                <c:pt idx="107">
                  <c:v>27.5</c:v>
                </c:pt>
                <c:pt idx="108">
                  <c:v>28.3</c:v>
                </c:pt>
                <c:pt idx="109">
                  <c:v>29.1</c:v>
                </c:pt>
                <c:pt idx="110">
                  <c:v>29.7</c:v>
                </c:pt>
                <c:pt idx="111">
                  <c:v>30.3</c:v>
                </c:pt>
                <c:pt idx="112">
                  <c:v>31.1</c:v>
                </c:pt>
                <c:pt idx="113">
                  <c:v>31.5</c:v>
                </c:pt>
                <c:pt idx="114">
                  <c:v>32.1</c:v>
                </c:pt>
                <c:pt idx="115">
                  <c:v>32.799999999999997</c:v>
                </c:pt>
                <c:pt idx="116">
                  <c:v>33.6</c:v>
                </c:pt>
                <c:pt idx="117">
                  <c:v>34.5</c:v>
                </c:pt>
                <c:pt idx="118">
                  <c:v>35.799999999999997</c:v>
                </c:pt>
                <c:pt idx="119">
                  <c:v>38.1</c:v>
                </c:pt>
                <c:pt idx="120">
                  <c:v>40.200000000000003</c:v>
                </c:pt>
                <c:pt idx="121">
                  <c:v>41.3</c:v>
                </c:pt>
                <c:pt idx="122">
                  <c:v>41.7</c:v>
                </c:pt>
                <c:pt idx="123">
                  <c:v>41.4</c:v>
                </c:pt>
                <c:pt idx="124">
                  <c:v>41</c:v>
                </c:pt>
                <c:pt idx="125">
                  <c:v>41.3</c:v>
                </c:pt>
                <c:pt idx="126">
                  <c:v>42.2</c:v>
                </c:pt>
                <c:pt idx="127">
                  <c:v>42.5</c:v>
                </c:pt>
                <c:pt idx="128">
                  <c:v>42.3</c:v>
                </c:pt>
                <c:pt idx="129">
                  <c:v>38.799999999999997</c:v>
                </c:pt>
                <c:pt idx="130">
                  <c:v>37.700000000000003</c:v>
                </c:pt>
                <c:pt idx="131">
                  <c:v>34.1</c:v>
                </c:pt>
                <c:pt idx="132">
                  <c:v>33.299999999999997</c:v>
                </c:pt>
                <c:pt idx="133">
                  <c:v>31.8</c:v>
                </c:pt>
                <c:pt idx="134">
                  <c:v>30.3</c:v>
                </c:pt>
                <c:pt idx="135">
                  <c:v>29.7</c:v>
                </c:pt>
                <c:pt idx="136">
                  <c:v>30.5</c:v>
                </c:pt>
                <c:pt idx="137">
                  <c:v>31.4</c:v>
                </c:pt>
                <c:pt idx="138">
                  <c:v>32.299999999999997</c:v>
                </c:pt>
                <c:pt idx="139">
                  <c:v>34.9</c:v>
                </c:pt>
                <c:pt idx="140">
                  <c:v>35.799999999999997</c:v>
                </c:pt>
                <c:pt idx="141">
                  <c:v>35.799999999999997</c:v>
                </c:pt>
                <c:pt idx="142">
                  <c:v>35.799999999999997</c:v>
                </c:pt>
              </c:numCache>
            </c:numRef>
          </c:val>
        </c:ser>
        <c:ser>
          <c:idx val="1"/>
          <c:order val="1"/>
          <c:tx>
            <c:v>Lap 2</c:v>
          </c:tx>
          <c:marker>
            <c:symbol val="none"/>
          </c:marker>
          <c:val>
            <c:numRef>
              <c:f>'Lap Breaks'!$B$4:$B$200</c:f>
              <c:numCache>
                <c:formatCode>General</c:formatCode>
                <c:ptCount val="197"/>
                <c:pt idx="0">
                  <c:v>35.799999999999997</c:v>
                </c:pt>
                <c:pt idx="1">
                  <c:v>35.6</c:v>
                </c:pt>
                <c:pt idx="2">
                  <c:v>35.6</c:v>
                </c:pt>
                <c:pt idx="3">
                  <c:v>35.799999999999997</c:v>
                </c:pt>
                <c:pt idx="4">
                  <c:v>37.1</c:v>
                </c:pt>
                <c:pt idx="5">
                  <c:v>39.4</c:v>
                </c:pt>
                <c:pt idx="6">
                  <c:v>40.4</c:v>
                </c:pt>
                <c:pt idx="7">
                  <c:v>41.3</c:v>
                </c:pt>
                <c:pt idx="8">
                  <c:v>42.4</c:v>
                </c:pt>
                <c:pt idx="9">
                  <c:v>43</c:v>
                </c:pt>
                <c:pt idx="10">
                  <c:v>43.9</c:v>
                </c:pt>
                <c:pt idx="11">
                  <c:v>44.4</c:v>
                </c:pt>
                <c:pt idx="12">
                  <c:v>44.8</c:v>
                </c:pt>
                <c:pt idx="13">
                  <c:v>43.8</c:v>
                </c:pt>
                <c:pt idx="14">
                  <c:v>41.9</c:v>
                </c:pt>
                <c:pt idx="15">
                  <c:v>40.200000000000003</c:v>
                </c:pt>
                <c:pt idx="16">
                  <c:v>38</c:v>
                </c:pt>
                <c:pt idx="17">
                  <c:v>35.5</c:v>
                </c:pt>
                <c:pt idx="18">
                  <c:v>33.200000000000003</c:v>
                </c:pt>
                <c:pt idx="19">
                  <c:v>31.7</c:v>
                </c:pt>
                <c:pt idx="20">
                  <c:v>29.6</c:v>
                </c:pt>
                <c:pt idx="21">
                  <c:v>28.3</c:v>
                </c:pt>
                <c:pt idx="22">
                  <c:v>27.3</c:v>
                </c:pt>
                <c:pt idx="23">
                  <c:v>26.6</c:v>
                </c:pt>
                <c:pt idx="24">
                  <c:v>25.8</c:v>
                </c:pt>
                <c:pt idx="25">
                  <c:v>25</c:v>
                </c:pt>
                <c:pt idx="26">
                  <c:v>23.9</c:v>
                </c:pt>
                <c:pt idx="27">
                  <c:v>22.4</c:v>
                </c:pt>
                <c:pt idx="28">
                  <c:v>21</c:v>
                </c:pt>
                <c:pt idx="29">
                  <c:v>20.399999999999999</c:v>
                </c:pt>
                <c:pt idx="30">
                  <c:v>20.2</c:v>
                </c:pt>
                <c:pt idx="31">
                  <c:v>20.5</c:v>
                </c:pt>
                <c:pt idx="32">
                  <c:v>23.6</c:v>
                </c:pt>
                <c:pt idx="33">
                  <c:v>24</c:v>
                </c:pt>
                <c:pt idx="34">
                  <c:v>23.9</c:v>
                </c:pt>
                <c:pt idx="35">
                  <c:v>25.5</c:v>
                </c:pt>
                <c:pt idx="36">
                  <c:v>26.9</c:v>
                </c:pt>
                <c:pt idx="37">
                  <c:v>27.8</c:v>
                </c:pt>
                <c:pt idx="38">
                  <c:v>28.3</c:v>
                </c:pt>
                <c:pt idx="39">
                  <c:v>29</c:v>
                </c:pt>
                <c:pt idx="40">
                  <c:v>30.3</c:v>
                </c:pt>
                <c:pt idx="41">
                  <c:v>32.4</c:v>
                </c:pt>
                <c:pt idx="42">
                  <c:v>33.6</c:v>
                </c:pt>
                <c:pt idx="43">
                  <c:v>33.799999999999997</c:v>
                </c:pt>
                <c:pt idx="44">
                  <c:v>34.5</c:v>
                </c:pt>
                <c:pt idx="45">
                  <c:v>34.799999999999997</c:v>
                </c:pt>
                <c:pt idx="46">
                  <c:v>34.6</c:v>
                </c:pt>
                <c:pt idx="47">
                  <c:v>34.799999999999997</c:v>
                </c:pt>
                <c:pt idx="48">
                  <c:v>34.6</c:v>
                </c:pt>
                <c:pt idx="49">
                  <c:v>34.9</c:v>
                </c:pt>
                <c:pt idx="50">
                  <c:v>35.1</c:v>
                </c:pt>
                <c:pt idx="51">
                  <c:v>35.299999999999997</c:v>
                </c:pt>
                <c:pt idx="52">
                  <c:v>35.700000000000003</c:v>
                </c:pt>
                <c:pt idx="53">
                  <c:v>35.4</c:v>
                </c:pt>
                <c:pt idx="54">
                  <c:v>35.200000000000003</c:v>
                </c:pt>
                <c:pt idx="55">
                  <c:v>35.1</c:v>
                </c:pt>
                <c:pt idx="56">
                  <c:v>35.1</c:v>
                </c:pt>
                <c:pt idx="57">
                  <c:v>35.6</c:v>
                </c:pt>
                <c:pt idx="58">
                  <c:v>37.1</c:v>
                </c:pt>
                <c:pt idx="59">
                  <c:v>38.700000000000003</c:v>
                </c:pt>
                <c:pt idx="60">
                  <c:v>40.6</c:v>
                </c:pt>
                <c:pt idx="61">
                  <c:v>41.3</c:v>
                </c:pt>
                <c:pt idx="62">
                  <c:v>41.6</c:v>
                </c:pt>
                <c:pt idx="63">
                  <c:v>42.3</c:v>
                </c:pt>
                <c:pt idx="64">
                  <c:v>43</c:v>
                </c:pt>
                <c:pt idx="65">
                  <c:v>43.9</c:v>
                </c:pt>
                <c:pt idx="66">
                  <c:v>44.8</c:v>
                </c:pt>
                <c:pt idx="67">
                  <c:v>45.2</c:v>
                </c:pt>
                <c:pt idx="68">
                  <c:v>45.1</c:v>
                </c:pt>
                <c:pt idx="69">
                  <c:v>44.8</c:v>
                </c:pt>
                <c:pt idx="70">
                  <c:v>44.4</c:v>
                </c:pt>
                <c:pt idx="71">
                  <c:v>43.8</c:v>
                </c:pt>
                <c:pt idx="72">
                  <c:v>42.8</c:v>
                </c:pt>
                <c:pt idx="73">
                  <c:v>41.4</c:v>
                </c:pt>
                <c:pt idx="74">
                  <c:v>40</c:v>
                </c:pt>
                <c:pt idx="75">
                  <c:v>38.700000000000003</c:v>
                </c:pt>
                <c:pt idx="76">
                  <c:v>37.799999999999997</c:v>
                </c:pt>
                <c:pt idx="77">
                  <c:v>36.6</c:v>
                </c:pt>
                <c:pt idx="78">
                  <c:v>34.9</c:v>
                </c:pt>
                <c:pt idx="79">
                  <c:v>33.799999999999997</c:v>
                </c:pt>
                <c:pt idx="80">
                  <c:v>33.299999999999997</c:v>
                </c:pt>
                <c:pt idx="81">
                  <c:v>32.4</c:v>
                </c:pt>
                <c:pt idx="82">
                  <c:v>31.3</c:v>
                </c:pt>
                <c:pt idx="83">
                  <c:v>30.4</c:v>
                </c:pt>
                <c:pt idx="84">
                  <c:v>29.3</c:v>
                </c:pt>
                <c:pt idx="85">
                  <c:v>25.2</c:v>
                </c:pt>
                <c:pt idx="86">
                  <c:v>23.6</c:v>
                </c:pt>
                <c:pt idx="87">
                  <c:v>22.7</c:v>
                </c:pt>
                <c:pt idx="88">
                  <c:v>21.8</c:v>
                </c:pt>
                <c:pt idx="89">
                  <c:v>21.3</c:v>
                </c:pt>
                <c:pt idx="90">
                  <c:v>21.2</c:v>
                </c:pt>
                <c:pt idx="91">
                  <c:v>20.7</c:v>
                </c:pt>
                <c:pt idx="92">
                  <c:v>20.9</c:v>
                </c:pt>
                <c:pt idx="93">
                  <c:v>21.4</c:v>
                </c:pt>
                <c:pt idx="94">
                  <c:v>21.4</c:v>
                </c:pt>
                <c:pt idx="95">
                  <c:v>21.3</c:v>
                </c:pt>
                <c:pt idx="96">
                  <c:v>22.6</c:v>
                </c:pt>
                <c:pt idx="97">
                  <c:v>26.8</c:v>
                </c:pt>
                <c:pt idx="98">
                  <c:v>27.7</c:v>
                </c:pt>
                <c:pt idx="99">
                  <c:v>29.1</c:v>
                </c:pt>
                <c:pt idx="100">
                  <c:v>30.2</c:v>
                </c:pt>
                <c:pt idx="101">
                  <c:v>31</c:v>
                </c:pt>
                <c:pt idx="102">
                  <c:v>31.2</c:v>
                </c:pt>
                <c:pt idx="103">
                  <c:v>31.4</c:v>
                </c:pt>
                <c:pt idx="104">
                  <c:v>31.6</c:v>
                </c:pt>
                <c:pt idx="105">
                  <c:v>31.7</c:v>
                </c:pt>
                <c:pt idx="106">
                  <c:v>32.299999999999997</c:v>
                </c:pt>
                <c:pt idx="107">
                  <c:v>32.700000000000003</c:v>
                </c:pt>
                <c:pt idx="108">
                  <c:v>32.700000000000003</c:v>
                </c:pt>
                <c:pt idx="109">
                  <c:v>33.200000000000003</c:v>
                </c:pt>
                <c:pt idx="110">
                  <c:v>32.700000000000003</c:v>
                </c:pt>
                <c:pt idx="111">
                  <c:v>33.200000000000003</c:v>
                </c:pt>
                <c:pt idx="112">
                  <c:v>34.4</c:v>
                </c:pt>
                <c:pt idx="113">
                  <c:v>35.200000000000003</c:v>
                </c:pt>
                <c:pt idx="114">
                  <c:v>35.299999999999997</c:v>
                </c:pt>
                <c:pt idx="115">
                  <c:v>36.299999999999997</c:v>
                </c:pt>
                <c:pt idx="116">
                  <c:v>38.6</c:v>
                </c:pt>
                <c:pt idx="117">
                  <c:v>40.9</c:v>
                </c:pt>
                <c:pt idx="118">
                  <c:v>42.6</c:v>
                </c:pt>
                <c:pt idx="119">
                  <c:v>43.8</c:v>
                </c:pt>
                <c:pt idx="120">
                  <c:v>44.3</c:v>
                </c:pt>
                <c:pt idx="121">
                  <c:v>44.8</c:v>
                </c:pt>
                <c:pt idx="122">
                  <c:v>44.9</c:v>
                </c:pt>
                <c:pt idx="123">
                  <c:v>44.5</c:v>
                </c:pt>
                <c:pt idx="124">
                  <c:v>42.8</c:v>
                </c:pt>
                <c:pt idx="125">
                  <c:v>40.200000000000003</c:v>
                </c:pt>
                <c:pt idx="126">
                  <c:v>36.799999999999997</c:v>
                </c:pt>
                <c:pt idx="127">
                  <c:v>32.700000000000003</c:v>
                </c:pt>
                <c:pt idx="128">
                  <c:v>31.6</c:v>
                </c:pt>
                <c:pt idx="129">
                  <c:v>31.2</c:v>
                </c:pt>
                <c:pt idx="130">
                  <c:v>30.6</c:v>
                </c:pt>
                <c:pt idx="131">
                  <c:v>30.3</c:v>
                </c:pt>
                <c:pt idx="132">
                  <c:v>29.9</c:v>
                </c:pt>
                <c:pt idx="133">
                  <c:v>30.6</c:v>
                </c:pt>
                <c:pt idx="134">
                  <c:v>31.8</c:v>
                </c:pt>
                <c:pt idx="135">
                  <c:v>32.200000000000003</c:v>
                </c:pt>
                <c:pt idx="136">
                  <c:v>33.4</c:v>
                </c:pt>
                <c:pt idx="137">
                  <c:v>34.1</c:v>
                </c:pt>
                <c:pt idx="138">
                  <c:v>36.1</c:v>
                </c:pt>
                <c:pt idx="139">
                  <c:v>35.9</c:v>
                </c:pt>
              </c:numCache>
            </c:numRef>
          </c:val>
        </c:ser>
        <c:ser>
          <c:idx val="2"/>
          <c:order val="2"/>
          <c:tx>
            <c:v>Lap 3</c:v>
          </c:tx>
          <c:marker>
            <c:symbol val="none"/>
          </c:marker>
          <c:val>
            <c:numRef>
              <c:f>'Lap Breaks'!$C$4:$C$200</c:f>
              <c:numCache>
                <c:formatCode>General</c:formatCode>
                <c:ptCount val="197"/>
                <c:pt idx="0">
                  <c:v>35.9</c:v>
                </c:pt>
                <c:pt idx="1">
                  <c:v>35.4</c:v>
                </c:pt>
                <c:pt idx="2">
                  <c:v>35.299999999999997</c:v>
                </c:pt>
                <c:pt idx="3">
                  <c:v>35.700000000000003</c:v>
                </c:pt>
                <c:pt idx="4">
                  <c:v>36.200000000000003</c:v>
                </c:pt>
                <c:pt idx="5">
                  <c:v>37.5</c:v>
                </c:pt>
                <c:pt idx="6">
                  <c:v>39</c:v>
                </c:pt>
                <c:pt idx="7">
                  <c:v>40.1</c:v>
                </c:pt>
                <c:pt idx="8">
                  <c:v>41.8</c:v>
                </c:pt>
                <c:pt idx="9">
                  <c:v>42.8</c:v>
                </c:pt>
                <c:pt idx="10">
                  <c:v>43.1</c:v>
                </c:pt>
                <c:pt idx="11">
                  <c:v>43.5</c:v>
                </c:pt>
                <c:pt idx="12">
                  <c:v>44</c:v>
                </c:pt>
                <c:pt idx="13">
                  <c:v>44.2</c:v>
                </c:pt>
                <c:pt idx="14">
                  <c:v>43.6</c:v>
                </c:pt>
                <c:pt idx="15">
                  <c:v>41.5</c:v>
                </c:pt>
                <c:pt idx="16">
                  <c:v>38.700000000000003</c:v>
                </c:pt>
                <c:pt idx="17">
                  <c:v>35.700000000000003</c:v>
                </c:pt>
                <c:pt idx="18">
                  <c:v>34</c:v>
                </c:pt>
                <c:pt idx="19">
                  <c:v>32</c:v>
                </c:pt>
                <c:pt idx="20">
                  <c:v>29.9</c:v>
                </c:pt>
                <c:pt idx="21">
                  <c:v>28.3</c:v>
                </c:pt>
                <c:pt idx="22">
                  <c:v>27.4</c:v>
                </c:pt>
                <c:pt idx="23">
                  <c:v>26.7</c:v>
                </c:pt>
                <c:pt idx="24">
                  <c:v>25.7</c:v>
                </c:pt>
                <c:pt idx="25">
                  <c:v>24.8</c:v>
                </c:pt>
                <c:pt idx="26">
                  <c:v>24.1</c:v>
                </c:pt>
                <c:pt idx="27">
                  <c:v>22.9</c:v>
                </c:pt>
                <c:pt idx="28">
                  <c:v>22.1</c:v>
                </c:pt>
                <c:pt idx="29">
                  <c:v>21.6</c:v>
                </c:pt>
                <c:pt idx="30">
                  <c:v>20.5</c:v>
                </c:pt>
                <c:pt idx="31">
                  <c:v>20.3</c:v>
                </c:pt>
                <c:pt idx="32">
                  <c:v>20.399999999999999</c:v>
                </c:pt>
                <c:pt idx="33">
                  <c:v>21.8</c:v>
                </c:pt>
                <c:pt idx="34">
                  <c:v>23.1</c:v>
                </c:pt>
                <c:pt idx="35">
                  <c:v>24.1</c:v>
                </c:pt>
                <c:pt idx="36">
                  <c:v>26.2</c:v>
                </c:pt>
                <c:pt idx="37">
                  <c:v>27.5</c:v>
                </c:pt>
                <c:pt idx="38">
                  <c:v>28.5</c:v>
                </c:pt>
                <c:pt idx="39">
                  <c:v>30.1</c:v>
                </c:pt>
                <c:pt idx="40">
                  <c:v>31.2</c:v>
                </c:pt>
                <c:pt idx="41">
                  <c:v>31.2</c:v>
                </c:pt>
                <c:pt idx="42">
                  <c:v>32</c:v>
                </c:pt>
                <c:pt idx="43">
                  <c:v>35</c:v>
                </c:pt>
                <c:pt idx="44">
                  <c:v>36.200000000000003</c:v>
                </c:pt>
                <c:pt idx="45">
                  <c:v>36</c:v>
                </c:pt>
                <c:pt idx="46">
                  <c:v>35.200000000000003</c:v>
                </c:pt>
                <c:pt idx="47">
                  <c:v>34.9</c:v>
                </c:pt>
                <c:pt idx="48">
                  <c:v>34.799999999999997</c:v>
                </c:pt>
                <c:pt idx="49">
                  <c:v>34.6</c:v>
                </c:pt>
                <c:pt idx="50">
                  <c:v>34.9</c:v>
                </c:pt>
                <c:pt idx="51">
                  <c:v>35.299999999999997</c:v>
                </c:pt>
                <c:pt idx="52">
                  <c:v>35.6</c:v>
                </c:pt>
                <c:pt idx="53">
                  <c:v>35.4</c:v>
                </c:pt>
                <c:pt idx="54">
                  <c:v>35.700000000000003</c:v>
                </c:pt>
                <c:pt idx="55">
                  <c:v>35.9</c:v>
                </c:pt>
                <c:pt idx="56">
                  <c:v>35.799999999999997</c:v>
                </c:pt>
                <c:pt idx="57">
                  <c:v>36.200000000000003</c:v>
                </c:pt>
                <c:pt idx="58">
                  <c:v>36.9</c:v>
                </c:pt>
                <c:pt idx="59">
                  <c:v>37.200000000000003</c:v>
                </c:pt>
                <c:pt idx="60">
                  <c:v>38.799999999999997</c:v>
                </c:pt>
                <c:pt idx="61">
                  <c:v>41</c:v>
                </c:pt>
                <c:pt idx="62">
                  <c:v>42.1</c:v>
                </c:pt>
                <c:pt idx="63">
                  <c:v>42.7</c:v>
                </c:pt>
                <c:pt idx="64">
                  <c:v>43</c:v>
                </c:pt>
                <c:pt idx="65">
                  <c:v>43.8</c:v>
                </c:pt>
                <c:pt idx="66">
                  <c:v>44.8</c:v>
                </c:pt>
                <c:pt idx="67">
                  <c:v>45.2</c:v>
                </c:pt>
                <c:pt idx="68">
                  <c:v>45.3</c:v>
                </c:pt>
                <c:pt idx="69">
                  <c:v>45.5</c:v>
                </c:pt>
                <c:pt idx="70">
                  <c:v>45.5</c:v>
                </c:pt>
                <c:pt idx="71">
                  <c:v>45.2</c:v>
                </c:pt>
                <c:pt idx="72">
                  <c:v>44.1</c:v>
                </c:pt>
                <c:pt idx="73">
                  <c:v>41.9</c:v>
                </c:pt>
                <c:pt idx="74">
                  <c:v>40.1</c:v>
                </c:pt>
                <c:pt idx="75">
                  <c:v>38.5</c:v>
                </c:pt>
                <c:pt idx="76">
                  <c:v>37.1</c:v>
                </c:pt>
                <c:pt idx="77">
                  <c:v>35.799999999999997</c:v>
                </c:pt>
                <c:pt idx="78">
                  <c:v>34.799999999999997</c:v>
                </c:pt>
                <c:pt idx="79">
                  <c:v>34</c:v>
                </c:pt>
                <c:pt idx="80">
                  <c:v>33.200000000000003</c:v>
                </c:pt>
                <c:pt idx="81">
                  <c:v>32.4</c:v>
                </c:pt>
                <c:pt idx="82">
                  <c:v>31.3</c:v>
                </c:pt>
                <c:pt idx="83">
                  <c:v>30.3</c:v>
                </c:pt>
                <c:pt idx="84">
                  <c:v>29.3</c:v>
                </c:pt>
                <c:pt idx="85">
                  <c:v>27.7</c:v>
                </c:pt>
                <c:pt idx="86">
                  <c:v>26.5</c:v>
                </c:pt>
                <c:pt idx="87">
                  <c:v>24.9</c:v>
                </c:pt>
                <c:pt idx="88">
                  <c:v>23.8</c:v>
                </c:pt>
                <c:pt idx="89">
                  <c:v>22.8</c:v>
                </c:pt>
                <c:pt idx="90">
                  <c:v>22.5</c:v>
                </c:pt>
                <c:pt idx="91">
                  <c:v>21.5</c:v>
                </c:pt>
                <c:pt idx="92">
                  <c:v>20.9</c:v>
                </c:pt>
                <c:pt idx="93">
                  <c:v>21.1</c:v>
                </c:pt>
                <c:pt idx="94">
                  <c:v>21.9</c:v>
                </c:pt>
                <c:pt idx="95">
                  <c:v>22.2</c:v>
                </c:pt>
                <c:pt idx="96">
                  <c:v>22.9</c:v>
                </c:pt>
                <c:pt idx="97">
                  <c:v>23.5</c:v>
                </c:pt>
                <c:pt idx="98">
                  <c:v>25.5</c:v>
                </c:pt>
                <c:pt idx="99">
                  <c:v>26.1</c:v>
                </c:pt>
                <c:pt idx="100">
                  <c:v>26.9</c:v>
                </c:pt>
                <c:pt idx="101">
                  <c:v>27.8</c:v>
                </c:pt>
                <c:pt idx="102">
                  <c:v>28.4</c:v>
                </c:pt>
                <c:pt idx="103">
                  <c:v>28.8</c:v>
                </c:pt>
                <c:pt idx="104">
                  <c:v>29.2</c:v>
                </c:pt>
                <c:pt idx="105">
                  <c:v>30.1</c:v>
                </c:pt>
                <c:pt idx="106">
                  <c:v>30.5</c:v>
                </c:pt>
                <c:pt idx="107">
                  <c:v>31.1</c:v>
                </c:pt>
                <c:pt idx="108">
                  <c:v>31.3</c:v>
                </c:pt>
                <c:pt idx="109">
                  <c:v>31.6</c:v>
                </c:pt>
                <c:pt idx="110">
                  <c:v>32.5</c:v>
                </c:pt>
                <c:pt idx="111">
                  <c:v>33.5</c:v>
                </c:pt>
                <c:pt idx="112">
                  <c:v>33.700000000000003</c:v>
                </c:pt>
                <c:pt idx="113">
                  <c:v>34.5</c:v>
                </c:pt>
                <c:pt idx="114">
                  <c:v>34.299999999999997</c:v>
                </c:pt>
                <c:pt idx="115">
                  <c:v>34.9</c:v>
                </c:pt>
                <c:pt idx="116">
                  <c:v>37.299999999999997</c:v>
                </c:pt>
                <c:pt idx="117">
                  <c:v>39</c:v>
                </c:pt>
                <c:pt idx="118">
                  <c:v>41.3</c:v>
                </c:pt>
                <c:pt idx="119">
                  <c:v>42.9</c:v>
                </c:pt>
                <c:pt idx="120">
                  <c:v>44</c:v>
                </c:pt>
                <c:pt idx="121">
                  <c:v>45</c:v>
                </c:pt>
                <c:pt idx="122">
                  <c:v>46.7</c:v>
                </c:pt>
                <c:pt idx="123">
                  <c:v>48</c:v>
                </c:pt>
                <c:pt idx="124">
                  <c:v>44.4</c:v>
                </c:pt>
                <c:pt idx="125">
                  <c:v>42.4</c:v>
                </c:pt>
                <c:pt idx="126">
                  <c:v>39.9</c:v>
                </c:pt>
                <c:pt idx="127">
                  <c:v>36.9</c:v>
                </c:pt>
                <c:pt idx="128">
                  <c:v>34.799999999999997</c:v>
                </c:pt>
                <c:pt idx="129">
                  <c:v>32.799999999999997</c:v>
                </c:pt>
                <c:pt idx="130">
                  <c:v>32.200000000000003</c:v>
                </c:pt>
                <c:pt idx="131">
                  <c:v>30.2</c:v>
                </c:pt>
                <c:pt idx="132">
                  <c:v>29.1</c:v>
                </c:pt>
                <c:pt idx="133">
                  <c:v>29.1</c:v>
                </c:pt>
                <c:pt idx="134">
                  <c:v>29.5</c:v>
                </c:pt>
                <c:pt idx="135">
                  <c:v>30.4</c:v>
                </c:pt>
                <c:pt idx="136">
                  <c:v>30.8</c:v>
                </c:pt>
                <c:pt idx="137">
                  <c:v>31.9</c:v>
                </c:pt>
                <c:pt idx="138">
                  <c:v>33.1</c:v>
                </c:pt>
                <c:pt idx="139">
                  <c:v>36.4</c:v>
                </c:pt>
                <c:pt idx="140">
                  <c:v>35.700000000000003</c:v>
                </c:pt>
              </c:numCache>
            </c:numRef>
          </c:val>
        </c:ser>
        <c:ser>
          <c:idx val="3"/>
          <c:order val="3"/>
          <c:tx>
            <c:v>Lap 4</c:v>
          </c:tx>
          <c:marker>
            <c:symbol val="none"/>
          </c:marker>
          <c:val>
            <c:numRef>
              <c:f>'Lap Breaks'!$D$4:$D$200</c:f>
              <c:numCache>
                <c:formatCode>General</c:formatCode>
                <c:ptCount val="197"/>
                <c:pt idx="0">
                  <c:v>35.700000000000003</c:v>
                </c:pt>
                <c:pt idx="1">
                  <c:v>35.299999999999997</c:v>
                </c:pt>
                <c:pt idx="2">
                  <c:v>35.200000000000003</c:v>
                </c:pt>
                <c:pt idx="3">
                  <c:v>35.1</c:v>
                </c:pt>
                <c:pt idx="4">
                  <c:v>35.799999999999997</c:v>
                </c:pt>
                <c:pt idx="5">
                  <c:v>36.6</c:v>
                </c:pt>
                <c:pt idx="6">
                  <c:v>38.1</c:v>
                </c:pt>
                <c:pt idx="7">
                  <c:v>40.5</c:v>
                </c:pt>
                <c:pt idx="8">
                  <c:v>41</c:v>
                </c:pt>
                <c:pt idx="9">
                  <c:v>41.1</c:v>
                </c:pt>
                <c:pt idx="10">
                  <c:v>42.1</c:v>
                </c:pt>
                <c:pt idx="11">
                  <c:v>43.1</c:v>
                </c:pt>
                <c:pt idx="12">
                  <c:v>44.6</c:v>
                </c:pt>
                <c:pt idx="13">
                  <c:v>45</c:v>
                </c:pt>
                <c:pt idx="14">
                  <c:v>44.3</c:v>
                </c:pt>
                <c:pt idx="15">
                  <c:v>41.5</c:v>
                </c:pt>
                <c:pt idx="16">
                  <c:v>39.4</c:v>
                </c:pt>
                <c:pt idx="17">
                  <c:v>36.299999999999997</c:v>
                </c:pt>
                <c:pt idx="18">
                  <c:v>33.700000000000003</c:v>
                </c:pt>
                <c:pt idx="19">
                  <c:v>31.2</c:v>
                </c:pt>
                <c:pt idx="20">
                  <c:v>29.6</c:v>
                </c:pt>
                <c:pt idx="21">
                  <c:v>28.6</c:v>
                </c:pt>
                <c:pt idx="22">
                  <c:v>27.9</c:v>
                </c:pt>
                <c:pt idx="23">
                  <c:v>27.5</c:v>
                </c:pt>
                <c:pt idx="24">
                  <c:v>26.8</c:v>
                </c:pt>
                <c:pt idx="25">
                  <c:v>25.6</c:v>
                </c:pt>
                <c:pt idx="26">
                  <c:v>23.6</c:v>
                </c:pt>
                <c:pt idx="27">
                  <c:v>21.8</c:v>
                </c:pt>
                <c:pt idx="28">
                  <c:v>20.7</c:v>
                </c:pt>
                <c:pt idx="29">
                  <c:v>20.2</c:v>
                </c:pt>
                <c:pt idx="30">
                  <c:v>20.100000000000001</c:v>
                </c:pt>
                <c:pt idx="31">
                  <c:v>20.9</c:v>
                </c:pt>
                <c:pt idx="32">
                  <c:v>22.1</c:v>
                </c:pt>
                <c:pt idx="33">
                  <c:v>22.6</c:v>
                </c:pt>
                <c:pt idx="34">
                  <c:v>23.1</c:v>
                </c:pt>
                <c:pt idx="35">
                  <c:v>25.6</c:v>
                </c:pt>
                <c:pt idx="36">
                  <c:v>27.1</c:v>
                </c:pt>
                <c:pt idx="37">
                  <c:v>28.6</c:v>
                </c:pt>
                <c:pt idx="38">
                  <c:v>29.7</c:v>
                </c:pt>
                <c:pt idx="39">
                  <c:v>30.7</c:v>
                </c:pt>
                <c:pt idx="40">
                  <c:v>31.6</c:v>
                </c:pt>
                <c:pt idx="41">
                  <c:v>32.4</c:v>
                </c:pt>
                <c:pt idx="42">
                  <c:v>33.4</c:v>
                </c:pt>
                <c:pt idx="43">
                  <c:v>34.9</c:v>
                </c:pt>
                <c:pt idx="44">
                  <c:v>34.9</c:v>
                </c:pt>
                <c:pt idx="45">
                  <c:v>35.299999999999997</c:v>
                </c:pt>
                <c:pt idx="46">
                  <c:v>35.9</c:v>
                </c:pt>
                <c:pt idx="47">
                  <c:v>36.200000000000003</c:v>
                </c:pt>
                <c:pt idx="48">
                  <c:v>36.5</c:v>
                </c:pt>
                <c:pt idx="49">
                  <c:v>36.5</c:v>
                </c:pt>
                <c:pt idx="50">
                  <c:v>35.9</c:v>
                </c:pt>
                <c:pt idx="51">
                  <c:v>35.6</c:v>
                </c:pt>
                <c:pt idx="52">
                  <c:v>35.299999999999997</c:v>
                </c:pt>
                <c:pt idx="53">
                  <c:v>35.200000000000003</c:v>
                </c:pt>
                <c:pt idx="54">
                  <c:v>35.5</c:v>
                </c:pt>
                <c:pt idx="55">
                  <c:v>35.799999999999997</c:v>
                </c:pt>
                <c:pt idx="56">
                  <c:v>35.6</c:v>
                </c:pt>
                <c:pt idx="57">
                  <c:v>36.5</c:v>
                </c:pt>
                <c:pt idx="58">
                  <c:v>36.9</c:v>
                </c:pt>
                <c:pt idx="59">
                  <c:v>37.5</c:v>
                </c:pt>
                <c:pt idx="60">
                  <c:v>39.5</c:v>
                </c:pt>
                <c:pt idx="61">
                  <c:v>39.700000000000003</c:v>
                </c:pt>
                <c:pt idx="62">
                  <c:v>40.299999999999997</c:v>
                </c:pt>
                <c:pt idx="63">
                  <c:v>42</c:v>
                </c:pt>
                <c:pt idx="64">
                  <c:v>41.6</c:v>
                </c:pt>
                <c:pt idx="65">
                  <c:v>42.4</c:v>
                </c:pt>
                <c:pt idx="66">
                  <c:v>43.8</c:v>
                </c:pt>
                <c:pt idx="67">
                  <c:v>45.2</c:v>
                </c:pt>
                <c:pt idx="68">
                  <c:v>46</c:v>
                </c:pt>
                <c:pt idx="69">
                  <c:v>45.9</c:v>
                </c:pt>
                <c:pt idx="70">
                  <c:v>45.6</c:v>
                </c:pt>
                <c:pt idx="71">
                  <c:v>45.4</c:v>
                </c:pt>
                <c:pt idx="72">
                  <c:v>44.1</c:v>
                </c:pt>
                <c:pt idx="73">
                  <c:v>41.4</c:v>
                </c:pt>
                <c:pt idx="74">
                  <c:v>39.299999999999997</c:v>
                </c:pt>
                <c:pt idx="75">
                  <c:v>37.700000000000003</c:v>
                </c:pt>
                <c:pt idx="76">
                  <c:v>36.299999999999997</c:v>
                </c:pt>
                <c:pt idx="77">
                  <c:v>35</c:v>
                </c:pt>
                <c:pt idx="78">
                  <c:v>33.6</c:v>
                </c:pt>
                <c:pt idx="79">
                  <c:v>32.6</c:v>
                </c:pt>
                <c:pt idx="80">
                  <c:v>31.9</c:v>
                </c:pt>
                <c:pt idx="81">
                  <c:v>30.8</c:v>
                </c:pt>
                <c:pt idx="82">
                  <c:v>29.7</c:v>
                </c:pt>
                <c:pt idx="83">
                  <c:v>28.4</c:v>
                </c:pt>
                <c:pt idx="84">
                  <c:v>26.2</c:v>
                </c:pt>
                <c:pt idx="85">
                  <c:v>23.8</c:v>
                </c:pt>
                <c:pt idx="86">
                  <c:v>23.6</c:v>
                </c:pt>
                <c:pt idx="87">
                  <c:v>23.2</c:v>
                </c:pt>
                <c:pt idx="88">
                  <c:v>21.7</c:v>
                </c:pt>
                <c:pt idx="89">
                  <c:v>21</c:v>
                </c:pt>
                <c:pt idx="90">
                  <c:v>20.399999999999999</c:v>
                </c:pt>
                <c:pt idx="91">
                  <c:v>20.5</c:v>
                </c:pt>
                <c:pt idx="92">
                  <c:v>20.5</c:v>
                </c:pt>
                <c:pt idx="93">
                  <c:v>20.100000000000001</c:v>
                </c:pt>
                <c:pt idx="94">
                  <c:v>20.9</c:v>
                </c:pt>
                <c:pt idx="95">
                  <c:v>22.2</c:v>
                </c:pt>
                <c:pt idx="96">
                  <c:v>22.7</c:v>
                </c:pt>
                <c:pt idx="97">
                  <c:v>24.2</c:v>
                </c:pt>
                <c:pt idx="98">
                  <c:v>24.9</c:v>
                </c:pt>
                <c:pt idx="99">
                  <c:v>27.2</c:v>
                </c:pt>
                <c:pt idx="100">
                  <c:v>28</c:v>
                </c:pt>
                <c:pt idx="101">
                  <c:v>28.9</c:v>
                </c:pt>
                <c:pt idx="102">
                  <c:v>29.7</c:v>
                </c:pt>
                <c:pt idx="103">
                  <c:v>30.5</c:v>
                </c:pt>
                <c:pt idx="104">
                  <c:v>31.2</c:v>
                </c:pt>
                <c:pt idx="105">
                  <c:v>32</c:v>
                </c:pt>
                <c:pt idx="106">
                  <c:v>32.5</c:v>
                </c:pt>
                <c:pt idx="107">
                  <c:v>32.6</c:v>
                </c:pt>
                <c:pt idx="108">
                  <c:v>33.299999999999997</c:v>
                </c:pt>
                <c:pt idx="109">
                  <c:v>33.799999999999997</c:v>
                </c:pt>
                <c:pt idx="110">
                  <c:v>32.9</c:v>
                </c:pt>
                <c:pt idx="111">
                  <c:v>32.9</c:v>
                </c:pt>
                <c:pt idx="112">
                  <c:v>32.9</c:v>
                </c:pt>
                <c:pt idx="113">
                  <c:v>33</c:v>
                </c:pt>
                <c:pt idx="114">
                  <c:v>33.5</c:v>
                </c:pt>
                <c:pt idx="115">
                  <c:v>34.6</c:v>
                </c:pt>
                <c:pt idx="116">
                  <c:v>36.1</c:v>
                </c:pt>
                <c:pt idx="117">
                  <c:v>38</c:v>
                </c:pt>
                <c:pt idx="118">
                  <c:v>40.200000000000003</c:v>
                </c:pt>
                <c:pt idx="119">
                  <c:v>42.4</c:v>
                </c:pt>
                <c:pt idx="120">
                  <c:v>44.3</c:v>
                </c:pt>
                <c:pt idx="121">
                  <c:v>45.9</c:v>
                </c:pt>
                <c:pt idx="122">
                  <c:v>46.4</c:v>
                </c:pt>
                <c:pt idx="123">
                  <c:v>46.3</c:v>
                </c:pt>
                <c:pt idx="124">
                  <c:v>44.7</c:v>
                </c:pt>
                <c:pt idx="125">
                  <c:v>40.9</c:v>
                </c:pt>
                <c:pt idx="126">
                  <c:v>39.700000000000003</c:v>
                </c:pt>
                <c:pt idx="127">
                  <c:v>34.9</c:v>
                </c:pt>
                <c:pt idx="128">
                  <c:v>31.6</c:v>
                </c:pt>
                <c:pt idx="129">
                  <c:v>29.6</c:v>
                </c:pt>
                <c:pt idx="130">
                  <c:v>29.2</c:v>
                </c:pt>
                <c:pt idx="131">
                  <c:v>28.7</c:v>
                </c:pt>
                <c:pt idx="132">
                  <c:v>28.5</c:v>
                </c:pt>
                <c:pt idx="133">
                  <c:v>27.8</c:v>
                </c:pt>
                <c:pt idx="134">
                  <c:v>28</c:v>
                </c:pt>
                <c:pt idx="135">
                  <c:v>27.8</c:v>
                </c:pt>
                <c:pt idx="136">
                  <c:v>28</c:v>
                </c:pt>
                <c:pt idx="137">
                  <c:v>28.1</c:v>
                </c:pt>
                <c:pt idx="138">
                  <c:v>29.3</c:v>
                </c:pt>
                <c:pt idx="139">
                  <c:v>31.8</c:v>
                </c:pt>
                <c:pt idx="140">
                  <c:v>32.5</c:v>
                </c:pt>
                <c:pt idx="141">
                  <c:v>34.700000000000003</c:v>
                </c:pt>
              </c:numCache>
            </c:numRef>
          </c:val>
        </c:ser>
        <c:marker val="1"/>
        <c:axId val="134931200"/>
        <c:axId val="136644096"/>
      </c:lineChart>
      <c:catAx>
        <c:axId val="134931200"/>
        <c:scaling>
          <c:orientation val="minMax"/>
        </c:scaling>
        <c:axPos val="b"/>
        <c:tickLblPos val="nextTo"/>
        <c:crossAx val="136644096"/>
        <c:crosses val="autoZero"/>
        <c:auto val="1"/>
        <c:lblAlgn val="ctr"/>
        <c:lblOffset val="100"/>
      </c:catAx>
      <c:valAx>
        <c:axId val="136644096"/>
        <c:scaling>
          <c:orientation val="minMax"/>
        </c:scaling>
        <c:axPos val="l"/>
        <c:majorGridlines/>
        <c:numFmt formatCode="General" sourceLinked="1"/>
        <c:tickLblPos val="nextTo"/>
        <c:crossAx val="13493120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data'!$I$10:$I$497</c:f>
              <c:numCache>
                <c:formatCode>General</c:formatCode>
                <c:ptCount val="488"/>
                <c:pt idx="0">
                  <c:v>2212.1</c:v>
                </c:pt>
                <c:pt idx="1">
                  <c:v>2611</c:v>
                </c:pt>
                <c:pt idx="2">
                  <c:v>2971.1</c:v>
                </c:pt>
                <c:pt idx="3">
                  <c:v>3033.6</c:v>
                </c:pt>
                <c:pt idx="4">
                  <c:v>3043.5</c:v>
                </c:pt>
                <c:pt idx="5">
                  <c:v>2962.1</c:v>
                </c:pt>
                <c:pt idx="6">
                  <c:v>3162.3</c:v>
                </c:pt>
                <c:pt idx="7">
                  <c:v>3540</c:v>
                </c:pt>
                <c:pt idx="8">
                  <c:v>3615.9</c:v>
                </c:pt>
                <c:pt idx="9">
                  <c:v>3551.8</c:v>
                </c:pt>
                <c:pt idx="10">
                  <c:v>3241.8</c:v>
                </c:pt>
                <c:pt idx="11">
                  <c:v>2653.8</c:v>
                </c:pt>
                <c:pt idx="12">
                  <c:v>2209.8000000000002</c:v>
                </c:pt>
                <c:pt idx="13">
                  <c:v>2197.3000000000002</c:v>
                </c:pt>
                <c:pt idx="14">
                  <c:v>2326.6</c:v>
                </c:pt>
                <c:pt idx="15">
                  <c:v>2405.8000000000002</c:v>
                </c:pt>
                <c:pt idx="16">
                  <c:v>2411</c:v>
                </c:pt>
                <c:pt idx="17">
                  <c:v>2364.5</c:v>
                </c:pt>
                <c:pt idx="18">
                  <c:v>2379.1</c:v>
                </c:pt>
                <c:pt idx="19">
                  <c:v>2418.1</c:v>
                </c:pt>
                <c:pt idx="20">
                  <c:v>2432</c:v>
                </c:pt>
                <c:pt idx="21">
                  <c:v>2361.6</c:v>
                </c:pt>
                <c:pt idx="22">
                  <c:v>2207.1999999999998</c:v>
                </c:pt>
                <c:pt idx="23">
                  <c:v>2035.3</c:v>
                </c:pt>
                <c:pt idx="24">
                  <c:v>1955.5</c:v>
                </c:pt>
                <c:pt idx="25">
                  <c:v>1930.9</c:v>
                </c:pt>
                <c:pt idx="26">
                  <c:v>1944.7</c:v>
                </c:pt>
                <c:pt idx="27">
                  <c:v>1887.6</c:v>
                </c:pt>
                <c:pt idx="28">
                  <c:v>1869.4</c:v>
                </c:pt>
                <c:pt idx="29">
                  <c:v>1958.1</c:v>
                </c:pt>
                <c:pt idx="30">
                  <c:v>2075.8000000000002</c:v>
                </c:pt>
                <c:pt idx="31">
                  <c:v>2330.3000000000002</c:v>
                </c:pt>
                <c:pt idx="32">
                  <c:v>2433</c:v>
                </c:pt>
                <c:pt idx="33">
                  <c:v>2288.6999999999998</c:v>
                </c:pt>
                <c:pt idx="34">
                  <c:v>2152.4</c:v>
                </c:pt>
                <c:pt idx="35">
                  <c:v>2127.8000000000002</c:v>
                </c:pt>
                <c:pt idx="36">
                  <c:v>2121.4</c:v>
                </c:pt>
                <c:pt idx="37">
                  <c:v>2052.4</c:v>
                </c:pt>
                <c:pt idx="38">
                  <c:v>2076.6</c:v>
                </c:pt>
                <c:pt idx="39">
                  <c:v>2211.3000000000002</c:v>
                </c:pt>
                <c:pt idx="40">
                  <c:v>2248.3000000000002</c:v>
                </c:pt>
                <c:pt idx="41">
                  <c:v>2253.6</c:v>
                </c:pt>
                <c:pt idx="42">
                  <c:v>2197.1999999999998</c:v>
                </c:pt>
                <c:pt idx="43">
                  <c:v>2109.9</c:v>
                </c:pt>
                <c:pt idx="44">
                  <c:v>2031.5</c:v>
                </c:pt>
                <c:pt idx="45">
                  <c:v>1944.2</c:v>
                </c:pt>
                <c:pt idx="46">
                  <c:v>1878.3</c:v>
                </c:pt>
                <c:pt idx="47">
                  <c:v>1814.8</c:v>
                </c:pt>
                <c:pt idx="48">
                  <c:v>1795.8</c:v>
                </c:pt>
                <c:pt idx="49">
                  <c:v>1755.9</c:v>
                </c:pt>
                <c:pt idx="50">
                  <c:v>1635.7</c:v>
                </c:pt>
                <c:pt idx="51">
                  <c:v>1575.1</c:v>
                </c:pt>
                <c:pt idx="52">
                  <c:v>1543.3</c:v>
                </c:pt>
                <c:pt idx="53">
                  <c:v>1556.7</c:v>
                </c:pt>
                <c:pt idx="54">
                  <c:v>1639.6</c:v>
                </c:pt>
                <c:pt idx="55">
                  <c:v>1757.8</c:v>
                </c:pt>
                <c:pt idx="56">
                  <c:v>2070.9</c:v>
                </c:pt>
                <c:pt idx="57">
                  <c:v>2249.1</c:v>
                </c:pt>
                <c:pt idx="58">
                  <c:v>2255.3000000000002</c:v>
                </c:pt>
                <c:pt idx="59">
                  <c:v>2283.3000000000002</c:v>
                </c:pt>
                <c:pt idx="60">
                  <c:v>2494.1999999999998</c:v>
                </c:pt>
                <c:pt idx="61">
                  <c:v>2819.7</c:v>
                </c:pt>
                <c:pt idx="62">
                  <c:v>2910.1</c:v>
                </c:pt>
                <c:pt idx="63">
                  <c:v>2823.5</c:v>
                </c:pt>
                <c:pt idx="64">
                  <c:v>2626.5</c:v>
                </c:pt>
                <c:pt idx="65">
                  <c:v>2607</c:v>
                </c:pt>
                <c:pt idx="66">
                  <c:v>2654.7</c:v>
                </c:pt>
                <c:pt idx="67">
                  <c:v>2627.7</c:v>
                </c:pt>
                <c:pt idx="68">
                  <c:v>2539.3000000000002</c:v>
                </c:pt>
                <c:pt idx="69">
                  <c:v>2312.9</c:v>
                </c:pt>
                <c:pt idx="70">
                  <c:v>1874.8</c:v>
                </c:pt>
                <c:pt idx="71">
                  <c:v>1686.8</c:v>
                </c:pt>
                <c:pt idx="72">
                  <c:v>1535.6</c:v>
                </c:pt>
                <c:pt idx="73">
                  <c:v>1483.4</c:v>
                </c:pt>
                <c:pt idx="74">
                  <c:v>1455.8</c:v>
                </c:pt>
                <c:pt idx="75">
                  <c:v>1513.1</c:v>
                </c:pt>
                <c:pt idx="76">
                  <c:v>1734.6</c:v>
                </c:pt>
                <c:pt idx="77">
                  <c:v>1742.6</c:v>
                </c:pt>
                <c:pt idx="78">
                  <c:v>1737.3</c:v>
                </c:pt>
                <c:pt idx="79">
                  <c:v>1737.7</c:v>
                </c:pt>
                <c:pt idx="80">
                  <c:v>1632.5</c:v>
                </c:pt>
                <c:pt idx="81">
                  <c:v>1537.1</c:v>
                </c:pt>
                <c:pt idx="82">
                  <c:v>1472.8</c:v>
                </c:pt>
                <c:pt idx="83">
                  <c:v>1411.1</c:v>
                </c:pt>
                <c:pt idx="84">
                  <c:v>1345.9</c:v>
                </c:pt>
                <c:pt idx="85">
                  <c:v>1347.4</c:v>
                </c:pt>
                <c:pt idx="86">
                  <c:v>1365.2</c:v>
                </c:pt>
                <c:pt idx="87">
                  <c:v>1344.4</c:v>
                </c:pt>
                <c:pt idx="88">
                  <c:v>1341.6</c:v>
                </c:pt>
                <c:pt idx="89">
                  <c:v>1302.5</c:v>
                </c:pt>
                <c:pt idx="90">
                  <c:v>1321.4</c:v>
                </c:pt>
                <c:pt idx="91">
                  <c:v>1591.2</c:v>
                </c:pt>
                <c:pt idx="92">
                  <c:v>1819.2</c:v>
                </c:pt>
                <c:pt idx="93">
                  <c:v>1766.1</c:v>
                </c:pt>
                <c:pt idx="94">
                  <c:v>1659</c:v>
                </c:pt>
                <c:pt idx="95">
                  <c:v>1548.4</c:v>
                </c:pt>
                <c:pt idx="96">
                  <c:v>1471.7</c:v>
                </c:pt>
                <c:pt idx="97">
                  <c:v>1375.6</c:v>
                </c:pt>
                <c:pt idx="98">
                  <c:v>1336.7</c:v>
                </c:pt>
                <c:pt idx="99">
                  <c:v>1365.2</c:v>
                </c:pt>
                <c:pt idx="100">
                  <c:v>1397.2</c:v>
                </c:pt>
                <c:pt idx="101">
                  <c:v>1387</c:v>
                </c:pt>
                <c:pt idx="102">
                  <c:v>1335.6</c:v>
                </c:pt>
                <c:pt idx="103">
                  <c:v>1257.0999999999999</c:v>
                </c:pt>
                <c:pt idx="104">
                  <c:v>1230.5999999999999</c:v>
                </c:pt>
                <c:pt idx="105">
                  <c:v>1332.2</c:v>
                </c:pt>
                <c:pt idx="106">
                  <c:v>1481.1</c:v>
                </c:pt>
                <c:pt idx="107">
                  <c:v>1427.6</c:v>
                </c:pt>
                <c:pt idx="108">
                  <c:v>1397</c:v>
                </c:pt>
                <c:pt idx="109">
                  <c:v>1297.5</c:v>
                </c:pt>
                <c:pt idx="110">
                  <c:v>1314.2</c:v>
                </c:pt>
                <c:pt idx="111">
                  <c:v>1463.2</c:v>
                </c:pt>
                <c:pt idx="112">
                  <c:v>1717.4</c:v>
                </c:pt>
                <c:pt idx="113">
                  <c:v>1951.1</c:v>
                </c:pt>
                <c:pt idx="114">
                  <c:v>2005.7</c:v>
                </c:pt>
                <c:pt idx="115">
                  <c:v>2087</c:v>
                </c:pt>
                <c:pt idx="116">
                  <c:v>2044.7</c:v>
                </c:pt>
                <c:pt idx="117">
                  <c:v>2120.5</c:v>
                </c:pt>
                <c:pt idx="118">
                  <c:v>2285.1</c:v>
                </c:pt>
                <c:pt idx="119">
                  <c:v>2398.6999999999998</c:v>
                </c:pt>
                <c:pt idx="120">
                  <c:v>2621.1</c:v>
                </c:pt>
                <c:pt idx="121">
                  <c:v>2094.4</c:v>
                </c:pt>
                <c:pt idx="122">
                  <c:v>1642.8</c:v>
                </c:pt>
                <c:pt idx="123">
                  <c:v>1487.3</c:v>
                </c:pt>
                <c:pt idx="124">
                  <c:v>1595.1</c:v>
                </c:pt>
                <c:pt idx="125">
                  <c:v>1542.7</c:v>
                </c:pt>
                <c:pt idx="126">
                  <c:v>1431</c:v>
                </c:pt>
                <c:pt idx="127">
                  <c:v>1412.2</c:v>
                </c:pt>
                <c:pt idx="128">
                  <c:v>1633.4</c:v>
                </c:pt>
                <c:pt idx="129">
                  <c:v>1793.4</c:v>
                </c:pt>
                <c:pt idx="130">
                  <c:v>1723.9</c:v>
                </c:pt>
                <c:pt idx="131">
                  <c:v>1490.3</c:v>
                </c:pt>
                <c:pt idx="132">
                  <c:v>1305.8</c:v>
                </c:pt>
                <c:pt idx="133">
                  <c:v>1259.3</c:v>
                </c:pt>
                <c:pt idx="134">
                  <c:v>1313.7</c:v>
                </c:pt>
                <c:pt idx="135">
                  <c:v>1312.8</c:v>
                </c:pt>
                <c:pt idx="136">
                  <c:v>1214.9000000000001</c:v>
                </c:pt>
                <c:pt idx="137">
                  <c:v>1141.9000000000001</c:v>
                </c:pt>
                <c:pt idx="138">
                  <c:v>1147</c:v>
                </c:pt>
                <c:pt idx="139">
                  <c:v>1140.5999999999999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data'!$I$10:$I$492</c:f>
              <c:numCache>
                <c:formatCode>General</c:formatCode>
                <c:ptCount val="483"/>
                <c:pt idx="0">
                  <c:v>1140.5999999999999</c:v>
                </c:pt>
                <c:pt idx="1">
                  <c:v>1167.0999999999999</c:v>
                </c:pt>
                <c:pt idx="2">
                  <c:v>1288.8</c:v>
                </c:pt>
                <c:pt idx="3">
                  <c:v>1449.8</c:v>
                </c:pt>
                <c:pt idx="4">
                  <c:v>1630.4</c:v>
                </c:pt>
                <c:pt idx="5">
                  <c:v>1810</c:v>
                </c:pt>
                <c:pt idx="6">
                  <c:v>1791.6</c:v>
                </c:pt>
                <c:pt idx="7">
                  <c:v>1748.7</c:v>
                </c:pt>
                <c:pt idx="8">
                  <c:v>1942.6</c:v>
                </c:pt>
                <c:pt idx="9">
                  <c:v>2068.1</c:v>
                </c:pt>
                <c:pt idx="10">
                  <c:v>2245.9</c:v>
                </c:pt>
                <c:pt idx="11">
                  <c:v>2190.6999999999998</c:v>
                </c:pt>
                <c:pt idx="12">
                  <c:v>1798.8</c:v>
                </c:pt>
                <c:pt idx="13">
                  <c:v>1522</c:v>
                </c:pt>
                <c:pt idx="14">
                  <c:v>1433.5</c:v>
                </c:pt>
                <c:pt idx="15">
                  <c:v>1331.8</c:v>
                </c:pt>
                <c:pt idx="16">
                  <c:v>1310.0999999999999</c:v>
                </c:pt>
                <c:pt idx="17">
                  <c:v>1294.9000000000001</c:v>
                </c:pt>
                <c:pt idx="18">
                  <c:v>1286.3</c:v>
                </c:pt>
                <c:pt idx="19">
                  <c:v>1371.1</c:v>
                </c:pt>
                <c:pt idx="20">
                  <c:v>1436.6</c:v>
                </c:pt>
                <c:pt idx="21">
                  <c:v>1386.6</c:v>
                </c:pt>
                <c:pt idx="22">
                  <c:v>1328.7</c:v>
                </c:pt>
                <c:pt idx="23">
                  <c:v>1311.2</c:v>
                </c:pt>
                <c:pt idx="24">
                  <c:v>1289.9000000000001</c:v>
                </c:pt>
                <c:pt idx="25">
                  <c:v>1289.4000000000001</c:v>
                </c:pt>
                <c:pt idx="26">
                  <c:v>1308.9000000000001</c:v>
                </c:pt>
                <c:pt idx="27">
                  <c:v>1279.3</c:v>
                </c:pt>
                <c:pt idx="28">
                  <c:v>1260.2</c:v>
                </c:pt>
                <c:pt idx="29">
                  <c:v>1271.9000000000001</c:v>
                </c:pt>
                <c:pt idx="30">
                  <c:v>1282.5</c:v>
                </c:pt>
                <c:pt idx="31">
                  <c:v>1413</c:v>
                </c:pt>
                <c:pt idx="32">
                  <c:v>1592</c:v>
                </c:pt>
                <c:pt idx="33">
                  <c:v>1451.7</c:v>
                </c:pt>
                <c:pt idx="34">
                  <c:v>1346.6</c:v>
                </c:pt>
                <c:pt idx="35">
                  <c:v>1264.4000000000001</c:v>
                </c:pt>
                <c:pt idx="36">
                  <c:v>1203.0999999999999</c:v>
                </c:pt>
                <c:pt idx="37">
                  <c:v>1162.5</c:v>
                </c:pt>
                <c:pt idx="38">
                  <c:v>1242.0999999999999</c:v>
                </c:pt>
                <c:pt idx="39">
                  <c:v>1404.6</c:v>
                </c:pt>
                <c:pt idx="40">
                  <c:v>1515.1</c:v>
                </c:pt>
                <c:pt idx="41">
                  <c:v>1398.6</c:v>
                </c:pt>
                <c:pt idx="42">
                  <c:v>1238.9000000000001</c:v>
                </c:pt>
                <c:pt idx="43">
                  <c:v>1187.8</c:v>
                </c:pt>
                <c:pt idx="44">
                  <c:v>1168.2</c:v>
                </c:pt>
                <c:pt idx="45">
                  <c:v>1122.0999999999999</c:v>
                </c:pt>
                <c:pt idx="46">
                  <c:v>1060.8</c:v>
                </c:pt>
                <c:pt idx="47">
                  <c:v>1026</c:v>
                </c:pt>
                <c:pt idx="48">
                  <c:v>1007.8</c:v>
                </c:pt>
                <c:pt idx="49">
                  <c:v>986.8</c:v>
                </c:pt>
                <c:pt idx="50">
                  <c:v>976.4</c:v>
                </c:pt>
                <c:pt idx="51">
                  <c:v>986.8</c:v>
                </c:pt>
                <c:pt idx="52">
                  <c:v>989.6</c:v>
                </c:pt>
                <c:pt idx="53">
                  <c:v>1026.5</c:v>
                </c:pt>
                <c:pt idx="54">
                  <c:v>1079.9000000000001</c:v>
                </c:pt>
                <c:pt idx="55">
                  <c:v>1155.3</c:v>
                </c:pt>
                <c:pt idx="56">
                  <c:v>1379.1</c:v>
                </c:pt>
                <c:pt idx="57">
                  <c:v>1633.3</c:v>
                </c:pt>
                <c:pt idx="58">
                  <c:v>1749.6</c:v>
                </c:pt>
                <c:pt idx="59">
                  <c:v>1883.1</c:v>
                </c:pt>
                <c:pt idx="60">
                  <c:v>1800.6</c:v>
                </c:pt>
                <c:pt idx="61">
                  <c:v>1935.3</c:v>
                </c:pt>
                <c:pt idx="62">
                  <c:v>2202.9</c:v>
                </c:pt>
                <c:pt idx="63">
                  <c:v>2152</c:v>
                </c:pt>
                <c:pt idx="64">
                  <c:v>2162.6999999999998</c:v>
                </c:pt>
                <c:pt idx="65">
                  <c:v>2061.3000000000002</c:v>
                </c:pt>
                <c:pt idx="66">
                  <c:v>2023.6</c:v>
                </c:pt>
                <c:pt idx="67">
                  <c:v>1971</c:v>
                </c:pt>
                <c:pt idx="68">
                  <c:v>1947.7</c:v>
                </c:pt>
                <c:pt idx="69">
                  <c:v>1635.8</c:v>
                </c:pt>
                <c:pt idx="70">
                  <c:v>1282.0999999999999</c:v>
                </c:pt>
                <c:pt idx="71">
                  <c:v>1197.3</c:v>
                </c:pt>
                <c:pt idx="72">
                  <c:v>1205.7</c:v>
                </c:pt>
                <c:pt idx="73">
                  <c:v>1294.4000000000001</c:v>
                </c:pt>
                <c:pt idx="74">
                  <c:v>1455</c:v>
                </c:pt>
                <c:pt idx="75">
                  <c:v>1557.9</c:v>
                </c:pt>
                <c:pt idx="76">
                  <c:v>1492.4</c:v>
                </c:pt>
                <c:pt idx="77">
                  <c:v>1472.8</c:v>
                </c:pt>
                <c:pt idx="78">
                  <c:v>1544.4</c:v>
                </c:pt>
                <c:pt idx="79">
                  <c:v>1550.9</c:v>
                </c:pt>
                <c:pt idx="80">
                  <c:v>1461</c:v>
                </c:pt>
                <c:pt idx="81">
                  <c:v>1361.5</c:v>
                </c:pt>
                <c:pt idx="82">
                  <c:v>1290.3</c:v>
                </c:pt>
                <c:pt idx="83">
                  <c:v>1280.7</c:v>
                </c:pt>
                <c:pt idx="84">
                  <c:v>1258.5</c:v>
                </c:pt>
                <c:pt idx="85">
                  <c:v>1209.9000000000001</c:v>
                </c:pt>
                <c:pt idx="86">
                  <c:v>1164.9000000000001</c:v>
                </c:pt>
                <c:pt idx="87">
                  <c:v>1145.8</c:v>
                </c:pt>
                <c:pt idx="88">
                  <c:v>1172</c:v>
                </c:pt>
                <c:pt idx="89">
                  <c:v>1157.4000000000001</c:v>
                </c:pt>
                <c:pt idx="90">
                  <c:v>1117.7</c:v>
                </c:pt>
                <c:pt idx="91">
                  <c:v>1135.2</c:v>
                </c:pt>
                <c:pt idx="92">
                  <c:v>1282.8</c:v>
                </c:pt>
                <c:pt idx="93">
                  <c:v>1426.5</c:v>
                </c:pt>
                <c:pt idx="94">
                  <c:v>1567.5</c:v>
                </c:pt>
                <c:pt idx="95">
                  <c:v>1704.7</c:v>
                </c:pt>
                <c:pt idx="96">
                  <c:v>1635</c:v>
                </c:pt>
                <c:pt idx="97">
                  <c:v>1734.9</c:v>
                </c:pt>
                <c:pt idx="98">
                  <c:v>1813.3</c:v>
                </c:pt>
                <c:pt idx="99">
                  <c:v>1814.8</c:v>
                </c:pt>
                <c:pt idx="100">
                  <c:v>1820.9</c:v>
                </c:pt>
                <c:pt idx="101">
                  <c:v>1796.6</c:v>
                </c:pt>
                <c:pt idx="102">
                  <c:v>1506.9</c:v>
                </c:pt>
                <c:pt idx="103">
                  <c:v>1284.7</c:v>
                </c:pt>
                <c:pt idx="104">
                  <c:v>1231.5</c:v>
                </c:pt>
                <c:pt idx="105">
                  <c:v>1203.5</c:v>
                </c:pt>
                <c:pt idx="106">
                  <c:v>1294</c:v>
                </c:pt>
                <c:pt idx="107">
                  <c:v>1230.4000000000001</c:v>
                </c:pt>
                <c:pt idx="108">
                  <c:v>1115.4000000000001</c:v>
                </c:pt>
                <c:pt idx="109">
                  <c:v>1095.2</c:v>
                </c:pt>
                <c:pt idx="110">
                  <c:v>1038.5999999999999</c:v>
                </c:pt>
                <c:pt idx="111">
                  <c:v>1026.5999999999999</c:v>
                </c:pt>
                <c:pt idx="112">
                  <c:v>1168.8</c:v>
                </c:pt>
                <c:pt idx="113">
                  <c:v>1387.4</c:v>
                </c:pt>
                <c:pt idx="114">
                  <c:v>1682</c:v>
                </c:pt>
                <c:pt idx="115">
                  <c:v>1706.6</c:v>
                </c:pt>
                <c:pt idx="116">
                  <c:v>1642.9</c:v>
                </c:pt>
                <c:pt idx="117">
                  <c:v>1647</c:v>
                </c:pt>
                <c:pt idx="118">
                  <c:v>1751</c:v>
                </c:pt>
                <c:pt idx="119">
                  <c:v>1829.4</c:v>
                </c:pt>
                <c:pt idx="120">
                  <c:v>2053.6999999999998</c:v>
                </c:pt>
                <c:pt idx="121">
                  <c:v>1918.7</c:v>
                </c:pt>
                <c:pt idx="122">
                  <c:v>1492.5</c:v>
                </c:pt>
                <c:pt idx="123">
                  <c:v>1264.7</c:v>
                </c:pt>
                <c:pt idx="124">
                  <c:v>1224.5</c:v>
                </c:pt>
                <c:pt idx="125">
                  <c:v>1188.7</c:v>
                </c:pt>
                <c:pt idx="126">
                  <c:v>1120.7</c:v>
                </c:pt>
                <c:pt idx="127">
                  <c:v>1061.5</c:v>
                </c:pt>
                <c:pt idx="128">
                  <c:v>1055.9000000000001</c:v>
                </c:pt>
                <c:pt idx="129">
                  <c:v>1119.5999999999999</c:v>
                </c:pt>
                <c:pt idx="130">
                  <c:v>1357.1</c:v>
                </c:pt>
                <c:pt idx="131">
                  <c:v>1571.2</c:v>
                </c:pt>
                <c:pt idx="132">
                  <c:v>1387.7</c:v>
                </c:pt>
                <c:pt idx="133">
                  <c:v>1213.4000000000001</c:v>
                </c:pt>
                <c:pt idx="134">
                  <c:v>1129.7</c:v>
                </c:pt>
                <c:pt idx="135">
                  <c:v>1066.0999999999999</c:v>
                </c:pt>
                <c:pt idx="136">
                  <c:v>1069.3</c:v>
                </c:pt>
                <c:pt idx="137">
                  <c:v>1033.2</c:v>
                </c:pt>
                <c:pt idx="138">
                  <c:v>974.8</c:v>
                </c:pt>
                <c:pt idx="139">
                  <c:v>962.1</c:v>
                </c:pt>
                <c:pt idx="140">
                  <c:v>916.6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data'!$I$10:$I$494</c:f>
              <c:numCache>
                <c:formatCode>General</c:formatCode>
                <c:ptCount val="485"/>
                <c:pt idx="0">
                  <c:v>916.6</c:v>
                </c:pt>
                <c:pt idx="1">
                  <c:v>909.4</c:v>
                </c:pt>
                <c:pt idx="2">
                  <c:v>945.2</c:v>
                </c:pt>
                <c:pt idx="3">
                  <c:v>1058.5999999999999</c:v>
                </c:pt>
                <c:pt idx="4">
                  <c:v>1197.4000000000001</c:v>
                </c:pt>
                <c:pt idx="5">
                  <c:v>1299.7</c:v>
                </c:pt>
                <c:pt idx="6">
                  <c:v>1435.3</c:v>
                </c:pt>
                <c:pt idx="7">
                  <c:v>1685.8</c:v>
                </c:pt>
                <c:pt idx="8">
                  <c:v>1613.1</c:v>
                </c:pt>
                <c:pt idx="9">
                  <c:v>1614.7</c:v>
                </c:pt>
                <c:pt idx="10">
                  <c:v>1610.6</c:v>
                </c:pt>
                <c:pt idx="11">
                  <c:v>1476.7</c:v>
                </c:pt>
                <c:pt idx="12">
                  <c:v>1279</c:v>
                </c:pt>
                <c:pt idx="13">
                  <c:v>1159.5999999999999</c:v>
                </c:pt>
                <c:pt idx="14">
                  <c:v>1149.8</c:v>
                </c:pt>
                <c:pt idx="15">
                  <c:v>1131.7</c:v>
                </c:pt>
                <c:pt idx="16">
                  <c:v>1064.9000000000001</c:v>
                </c:pt>
                <c:pt idx="17">
                  <c:v>1038.0999999999999</c:v>
                </c:pt>
                <c:pt idx="18">
                  <c:v>1100.5</c:v>
                </c:pt>
                <c:pt idx="19">
                  <c:v>1186</c:v>
                </c:pt>
                <c:pt idx="20">
                  <c:v>1215.0999999999999</c:v>
                </c:pt>
                <c:pt idx="21">
                  <c:v>1204</c:v>
                </c:pt>
                <c:pt idx="22">
                  <c:v>1173.4000000000001</c:v>
                </c:pt>
                <c:pt idx="23">
                  <c:v>1158.3</c:v>
                </c:pt>
                <c:pt idx="24">
                  <c:v>1278.2</c:v>
                </c:pt>
                <c:pt idx="25">
                  <c:v>1341.6</c:v>
                </c:pt>
                <c:pt idx="26">
                  <c:v>1266.5</c:v>
                </c:pt>
                <c:pt idx="27">
                  <c:v>1199.4000000000001</c:v>
                </c:pt>
                <c:pt idx="28">
                  <c:v>1176.3</c:v>
                </c:pt>
                <c:pt idx="29">
                  <c:v>1129</c:v>
                </c:pt>
                <c:pt idx="30">
                  <c:v>1130.0999999999999</c:v>
                </c:pt>
                <c:pt idx="31">
                  <c:v>1310.2</c:v>
                </c:pt>
                <c:pt idx="32">
                  <c:v>1622.4</c:v>
                </c:pt>
                <c:pt idx="33">
                  <c:v>1593.5</c:v>
                </c:pt>
                <c:pt idx="34">
                  <c:v>1468.6</c:v>
                </c:pt>
                <c:pt idx="35">
                  <c:v>1320.5</c:v>
                </c:pt>
                <c:pt idx="36">
                  <c:v>1272.2</c:v>
                </c:pt>
                <c:pt idx="37">
                  <c:v>1199.8</c:v>
                </c:pt>
                <c:pt idx="38">
                  <c:v>1115.9000000000001</c:v>
                </c:pt>
                <c:pt idx="39">
                  <c:v>1127.9000000000001</c:v>
                </c:pt>
                <c:pt idx="40">
                  <c:v>1130.5</c:v>
                </c:pt>
                <c:pt idx="41">
                  <c:v>1055.3</c:v>
                </c:pt>
                <c:pt idx="42">
                  <c:v>998.9</c:v>
                </c:pt>
                <c:pt idx="43">
                  <c:v>954.4</c:v>
                </c:pt>
                <c:pt idx="44">
                  <c:v>935.9</c:v>
                </c:pt>
                <c:pt idx="45">
                  <c:v>964.6</c:v>
                </c:pt>
                <c:pt idx="46">
                  <c:v>1004.2</c:v>
                </c:pt>
                <c:pt idx="47">
                  <c:v>959.2</c:v>
                </c:pt>
                <c:pt idx="48">
                  <c:v>984.9</c:v>
                </c:pt>
                <c:pt idx="49">
                  <c:v>1034.3</c:v>
                </c:pt>
                <c:pt idx="50">
                  <c:v>1057</c:v>
                </c:pt>
                <c:pt idx="51">
                  <c:v>1018.1</c:v>
                </c:pt>
                <c:pt idx="52">
                  <c:v>939</c:v>
                </c:pt>
                <c:pt idx="53">
                  <c:v>938.9</c:v>
                </c:pt>
                <c:pt idx="54">
                  <c:v>965.3</c:v>
                </c:pt>
                <c:pt idx="55">
                  <c:v>1020.9</c:v>
                </c:pt>
                <c:pt idx="56">
                  <c:v>1131.2</c:v>
                </c:pt>
                <c:pt idx="57">
                  <c:v>1299</c:v>
                </c:pt>
                <c:pt idx="58">
                  <c:v>1549.5</c:v>
                </c:pt>
                <c:pt idx="59">
                  <c:v>1721.9</c:v>
                </c:pt>
                <c:pt idx="60">
                  <c:v>1625.9</c:v>
                </c:pt>
                <c:pt idx="61">
                  <c:v>1778.5</c:v>
                </c:pt>
                <c:pt idx="62">
                  <c:v>2061.1999999999998</c:v>
                </c:pt>
                <c:pt idx="63">
                  <c:v>2200.3000000000002</c:v>
                </c:pt>
                <c:pt idx="64">
                  <c:v>2182</c:v>
                </c:pt>
                <c:pt idx="65">
                  <c:v>2076.8000000000002</c:v>
                </c:pt>
                <c:pt idx="66">
                  <c:v>1977.9</c:v>
                </c:pt>
                <c:pt idx="67">
                  <c:v>1959.6</c:v>
                </c:pt>
                <c:pt idx="68">
                  <c:v>1565.1</c:v>
                </c:pt>
                <c:pt idx="69">
                  <c:v>1271</c:v>
                </c:pt>
                <c:pt idx="70">
                  <c:v>1227.9000000000001</c:v>
                </c:pt>
                <c:pt idx="71">
                  <c:v>1313.5</c:v>
                </c:pt>
                <c:pt idx="72">
                  <c:v>1374.3</c:v>
                </c:pt>
                <c:pt idx="73">
                  <c:v>1342.8</c:v>
                </c:pt>
                <c:pt idx="74">
                  <c:v>1309.5</c:v>
                </c:pt>
                <c:pt idx="75">
                  <c:v>1269</c:v>
                </c:pt>
                <c:pt idx="76">
                  <c:v>1199.3</c:v>
                </c:pt>
                <c:pt idx="77">
                  <c:v>1143.0999999999999</c:v>
                </c:pt>
                <c:pt idx="78">
                  <c:v>1116.4000000000001</c:v>
                </c:pt>
                <c:pt idx="79">
                  <c:v>1082.0999999999999</c:v>
                </c:pt>
                <c:pt idx="80">
                  <c:v>1026.5</c:v>
                </c:pt>
                <c:pt idx="81">
                  <c:v>1005.8</c:v>
                </c:pt>
                <c:pt idx="82">
                  <c:v>1033.9000000000001</c:v>
                </c:pt>
                <c:pt idx="83">
                  <c:v>1074.2</c:v>
                </c:pt>
                <c:pt idx="84">
                  <c:v>1055.5999999999999</c:v>
                </c:pt>
                <c:pt idx="85">
                  <c:v>1035.7</c:v>
                </c:pt>
                <c:pt idx="86">
                  <c:v>1024</c:v>
                </c:pt>
                <c:pt idx="87">
                  <c:v>1009.5</c:v>
                </c:pt>
                <c:pt idx="88">
                  <c:v>992.2</c:v>
                </c:pt>
                <c:pt idx="89">
                  <c:v>991.6</c:v>
                </c:pt>
                <c:pt idx="90">
                  <c:v>997.9</c:v>
                </c:pt>
                <c:pt idx="91">
                  <c:v>1021.5</c:v>
                </c:pt>
                <c:pt idx="92">
                  <c:v>1113.8</c:v>
                </c:pt>
                <c:pt idx="93">
                  <c:v>1320.2</c:v>
                </c:pt>
                <c:pt idx="94">
                  <c:v>1527.9</c:v>
                </c:pt>
                <c:pt idx="95">
                  <c:v>1603</c:v>
                </c:pt>
                <c:pt idx="96">
                  <c:v>1501.3</c:v>
                </c:pt>
                <c:pt idx="97">
                  <c:v>1388.8</c:v>
                </c:pt>
                <c:pt idx="98">
                  <c:v>1396.9</c:v>
                </c:pt>
                <c:pt idx="99">
                  <c:v>1442.6</c:v>
                </c:pt>
                <c:pt idx="100">
                  <c:v>1322</c:v>
                </c:pt>
                <c:pt idx="101">
                  <c:v>1263.5</c:v>
                </c:pt>
                <c:pt idx="102">
                  <c:v>1150.2</c:v>
                </c:pt>
                <c:pt idx="103">
                  <c:v>1033.5999999999999</c:v>
                </c:pt>
                <c:pt idx="104">
                  <c:v>962.5</c:v>
                </c:pt>
                <c:pt idx="105">
                  <c:v>953.7</c:v>
                </c:pt>
                <c:pt idx="106">
                  <c:v>951</c:v>
                </c:pt>
                <c:pt idx="107">
                  <c:v>1216.0999999999999</c:v>
                </c:pt>
                <c:pt idx="108">
                  <c:v>1199.2</c:v>
                </c:pt>
                <c:pt idx="109">
                  <c:v>1160.3</c:v>
                </c:pt>
                <c:pt idx="110">
                  <c:v>1117.9000000000001</c:v>
                </c:pt>
                <c:pt idx="111">
                  <c:v>1079.7</c:v>
                </c:pt>
                <c:pt idx="112">
                  <c:v>1076.8</c:v>
                </c:pt>
                <c:pt idx="113">
                  <c:v>1224.5</c:v>
                </c:pt>
                <c:pt idx="114">
                  <c:v>1534</c:v>
                </c:pt>
                <c:pt idx="115">
                  <c:v>1775.1</c:v>
                </c:pt>
                <c:pt idx="116">
                  <c:v>1700.4</c:v>
                </c:pt>
                <c:pt idx="117">
                  <c:v>1730.9</c:v>
                </c:pt>
                <c:pt idx="118">
                  <c:v>1741.5</c:v>
                </c:pt>
                <c:pt idx="119">
                  <c:v>1706.8</c:v>
                </c:pt>
                <c:pt idx="120">
                  <c:v>1614.2</c:v>
                </c:pt>
                <c:pt idx="121">
                  <c:v>1318.7</c:v>
                </c:pt>
                <c:pt idx="122">
                  <c:v>1148.5</c:v>
                </c:pt>
                <c:pt idx="123">
                  <c:v>1160.3</c:v>
                </c:pt>
                <c:pt idx="124">
                  <c:v>1114.4000000000001</c:v>
                </c:pt>
                <c:pt idx="125">
                  <c:v>1100.4000000000001</c:v>
                </c:pt>
                <c:pt idx="126">
                  <c:v>1091.0999999999999</c:v>
                </c:pt>
                <c:pt idx="127">
                  <c:v>1039</c:v>
                </c:pt>
                <c:pt idx="128">
                  <c:v>1054.4000000000001</c:v>
                </c:pt>
                <c:pt idx="129">
                  <c:v>1094.5</c:v>
                </c:pt>
                <c:pt idx="130">
                  <c:v>1223</c:v>
                </c:pt>
                <c:pt idx="131">
                  <c:v>1351.7</c:v>
                </c:pt>
                <c:pt idx="132">
                  <c:v>1521.5</c:v>
                </c:pt>
                <c:pt idx="133">
                  <c:v>1651.1</c:v>
                </c:pt>
                <c:pt idx="134">
                  <c:v>1603.3</c:v>
                </c:pt>
                <c:pt idx="135">
                  <c:v>1409</c:v>
                </c:pt>
                <c:pt idx="136">
                  <c:v>1212.5999999999999</c:v>
                </c:pt>
                <c:pt idx="137">
                  <c:v>1064</c:v>
                </c:pt>
                <c:pt idx="138">
                  <c:v>971.1</c:v>
                </c:pt>
                <c:pt idx="139">
                  <c:v>946.2</c:v>
                </c:pt>
                <c:pt idx="140">
                  <c:v>1044.2</c:v>
                </c:pt>
                <c:pt idx="141">
                  <c:v>1090.4000000000001</c:v>
                </c:pt>
              </c:numCache>
            </c:numRef>
          </c:yVal>
          <c:smooth val="1"/>
        </c:ser>
        <c:axId val="120024448"/>
        <c:axId val="120034816"/>
      </c:scatterChart>
      <c:valAx>
        <c:axId val="120024448"/>
        <c:scaling>
          <c:orientation val="minMax"/>
          <c:max val="14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20034816"/>
        <c:crosses val="autoZero"/>
        <c:crossBetween val="midCat"/>
      </c:valAx>
      <c:valAx>
        <c:axId val="120034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(ppm)</a:t>
                </a:r>
              </a:p>
            </c:rich>
          </c:tx>
          <c:layout>
            <c:manualLayout>
              <c:xMode val="edge"/>
              <c:yMode val="edge"/>
              <c:x val="1.1714589989350425E-2"/>
              <c:y val="0.43807184838889623"/>
            </c:manualLayout>
          </c:layout>
        </c:title>
        <c:numFmt formatCode="General" sourceLinked="1"/>
        <c:majorTickMark val="none"/>
        <c:tickLblPos val="nextTo"/>
        <c:crossAx val="120024448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O2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data'!$K$10:$K$497</c:f>
              <c:numCache>
                <c:formatCode>General</c:formatCode>
                <c:ptCount val="488"/>
                <c:pt idx="0">
                  <c:v>6.8</c:v>
                </c:pt>
                <c:pt idx="1">
                  <c:v>6.68</c:v>
                </c:pt>
                <c:pt idx="2">
                  <c:v>5.97</c:v>
                </c:pt>
                <c:pt idx="3">
                  <c:v>5.34</c:v>
                </c:pt>
                <c:pt idx="4">
                  <c:v>5.2</c:v>
                </c:pt>
                <c:pt idx="5">
                  <c:v>5.2</c:v>
                </c:pt>
                <c:pt idx="6">
                  <c:v>5.21</c:v>
                </c:pt>
                <c:pt idx="7">
                  <c:v>5.4</c:v>
                </c:pt>
                <c:pt idx="8">
                  <c:v>5.07</c:v>
                </c:pt>
                <c:pt idx="9">
                  <c:v>4.6399999999999997</c:v>
                </c:pt>
                <c:pt idx="10">
                  <c:v>4.5</c:v>
                </c:pt>
                <c:pt idx="11">
                  <c:v>4.5599999999999996</c:v>
                </c:pt>
                <c:pt idx="12">
                  <c:v>5.28</c:v>
                </c:pt>
                <c:pt idx="13">
                  <c:v>6.24</c:v>
                </c:pt>
                <c:pt idx="14">
                  <c:v>6.93</c:v>
                </c:pt>
                <c:pt idx="15">
                  <c:v>7.26</c:v>
                </c:pt>
                <c:pt idx="16">
                  <c:v>7.3</c:v>
                </c:pt>
                <c:pt idx="17">
                  <c:v>7.04</c:v>
                </c:pt>
                <c:pt idx="18">
                  <c:v>6.48</c:v>
                </c:pt>
                <c:pt idx="19">
                  <c:v>6.1</c:v>
                </c:pt>
                <c:pt idx="20">
                  <c:v>6</c:v>
                </c:pt>
                <c:pt idx="21">
                  <c:v>5.84</c:v>
                </c:pt>
                <c:pt idx="22">
                  <c:v>5.69</c:v>
                </c:pt>
                <c:pt idx="23">
                  <c:v>5.43</c:v>
                </c:pt>
                <c:pt idx="24">
                  <c:v>4.84</c:v>
                </c:pt>
                <c:pt idx="25">
                  <c:v>4.0199999999999996</c:v>
                </c:pt>
                <c:pt idx="26">
                  <c:v>3.6</c:v>
                </c:pt>
                <c:pt idx="27">
                  <c:v>3.8</c:v>
                </c:pt>
                <c:pt idx="28">
                  <c:v>3.58</c:v>
                </c:pt>
                <c:pt idx="29">
                  <c:v>3.4</c:v>
                </c:pt>
                <c:pt idx="30">
                  <c:v>3.71</c:v>
                </c:pt>
                <c:pt idx="31">
                  <c:v>4.2300000000000004</c:v>
                </c:pt>
                <c:pt idx="32">
                  <c:v>5.14</c:v>
                </c:pt>
                <c:pt idx="33">
                  <c:v>6.2</c:v>
                </c:pt>
                <c:pt idx="34">
                  <c:v>6.92</c:v>
                </c:pt>
                <c:pt idx="35">
                  <c:v>7.16</c:v>
                </c:pt>
                <c:pt idx="36">
                  <c:v>7.3</c:v>
                </c:pt>
                <c:pt idx="37">
                  <c:v>7.24</c:v>
                </c:pt>
                <c:pt idx="38">
                  <c:v>6.89</c:v>
                </c:pt>
                <c:pt idx="39">
                  <c:v>6.48</c:v>
                </c:pt>
                <c:pt idx="40">
                  <c:v>6.08</c:v>
                </c:pt>
                <c:pt idx="41">
                  <c:v>5.96</c:v>
                </c:pt>
                <c:pt idx="42">
                  <c:v>6.31</c:v>
                </c:pt>
                <c:pt idx="43">
                  <c:v>6.6</c:v>
                </c:pt>
                <c:pt idx="44">
                  <c:v>6.8</c:v>
                </c:pt>
                <c:pt idx="45">
                  <c:v>6.8</c:v>
                </c:pt>
                <c:pt idx="46">
                  <c:v>6.8</c:v>
                </c:pt>
                <c:pt idx="47">
                  <c:v>6.7</c:v>
                </c:pt>
                <c:pt idx="48">
                  <c:v>6.7</c:v>
                </c:pt>
                <c:pt idx="49">
                  <c:v>6.64</c:v>
                </c:pt>
                <c:pt idx="50">
                  <c:v>6.6</c:v>
                </c:pt>
                <c:pt idx="51">
                  <c:v>6.76</c:v>
                </c:pt>
                <c:pt idx="52">
                  <c:v>6.91</c:v>
                </c:pt>
                <c:pt idx="53">
                  <c:v>7</c:v>
                </c:pt>
                <c:pt idx="54">
                  <c:v>6.99</c:v>
                </c:pt>
                <c:pt idx="55">
                  <c:v>6.64</c:v>
                </c:pt>
                <c:pt idx="56">
                  <c:v>6.24</c:v>
                </c:pt>
                <c:pt idx="57">
                  <c:v>5.42</c:v>
                </c:pt>
                <c:pt idx="58">
                  <c:v>4.99</c:v>
                </c:pt>
                <c:pt idx="59">
                  <c:v>4.9000000000000004</c:v>
                </c:pt>
                <c:pt idx="60">
                  <c:v>5</c:v>
                </c:pt>
                <c:pt idx="61">
                  <c:v>4.9400000000000004</c:v>
                </c:pt>
                <c:pt idx="62">
                  <c:v>4.2699999999999996</c:v>
                </c:pt>
                <c:pt idx="63">
                  <c:v>3.84</c:v>
                </c:pt>
                <c:pt idx="64">
                  <c:v>3.8</c:v>
                </c:pt>
                <c:pt idx="65">
                  <c:v>4.12</c:v>
                </c:pt>
                <c:pt idx="66">
                  <c:v>4.71</c:v>
                </c:pt>
                <c:pt idx="67">
                  <c:v>5.0599999999999996</c:v>
                </c:pt>
                <c:pt idx="68">
                  <c:v>5.1100000000000003</c:v>
                </c:pt>
                <c:pt idx="69">
                  <c:v>5.2</c:v>
                </c:pt>
                <c:pt idx="70">
                  <c:v>5.2</c:v>
                </c:pt>
                <c:pt idx="71">
                  <c:v>5.63</c:v>
                </c:pt>
                <c:pt idx="72">
                  <c:v>6.41</c:v>
                </c:pt>
                <c:pt idx="73">
                  <c:v>6.86</c:v>
                </c:pt>
                <c:pt idx="74">
                  <c:v>7.12</c:v>
                </c:pt>
                <c:pt idx="75">
                  <c:v>7.2</c:v>
                </c:pt>
                <c:pt idx="76">
                  <c:v>7.2</c:v>
                </c:pt>
                <c:pt idx="77">
                  <c:v>7.2</c:v>
                </c:pt>
                <c:pt idx="78">
                  <c:v>7.2</c:v>
                </c:pt>
                <c:pt idx="79">
                  <c:v>7.2</c:v>
                </c:pt>
                <c:pt idx="80">
                  <c:v>7.18</c:v>
                </c:pt>
                <c:pt idx="81">
                  <c:v>6.37</c:v>
                </c:pt>
                <c:pt idx="82">
                  <c:v>5.05</c:v>
                </c:pt>
                <c:pt idx="83">
                  <c:v>4.54</c:v>
                </c:pt>
                <c:pt idx="84">
                  <c:v>4.09</c:v>
                </c:pt>
                <c:pt idx="85">
                  <c:v>3.64</c:v>
                </c:pt>
                <c:pt idx="86">
                  <c:v>3.48</c:v>
                </c:pt>
                <c:pt idx="87">
                  <c:v>3.24</c:v>
                </c:pt>
                <c:pt idx="88">
                  <c:v>3.1</c:v>
                </c:pt>
                <c:pt idx="89">
                  <c:v>3.1</c:v>
                </c:pt>
                <c:pt idx="90">
                  <c:v>3.1</c:v>
                </c:pt>
                <c:pt idx="91">
                  <c:v>3.32</c:v>
                </c:pt>
                <c:pt idx="92">
                  <c:v>4.54</c:v>
                </c:pt>
                <c:pt idx="93">
                  <c:v>6.09</c:v>
                </c:pt>
                <c:pt idx="94">
                  <c:v>6.9</c:v>
                </c:pt>
                <c:pt idx="95">
                  <c:v>7.16</c:v>
                </c:pt>
                <c:pt idx="96">
                  <c:v>7.2</c:v>
                </c:pt>
                <c:pt idx="97">
                  <c:v>7.2</c:v>
                </c:pt>
                <c:pt idx="98">
                  <c:v>7.3</c:v>
                </c:pt>
                <c:pt idx="99">
                  <c:v>7.3</c:v>
                </c:pt>
                <c:pt idx="100">
                  <c:v>7.3</c:v>
                </c:pt>
                <c:pt idx="101">
                  <c:v>7.3</c:v>
                </c:pt>
                <c:pt idx="102">
                  <c:v>7.3</c:v>
                </c:pt>
                <c:pt idx="103">
                  <c:v>7.3</c:v>
                </c:pt>
                <c:pt idx="104">
                  <c:v>7.1</c:v>
                </c:pt>
                <c:pt idx="105">
                  <c:v>7.1</c:v>
                </c:pt>
                <c:pt idx="106">
                  <c:v>7.3</c:v>
                </c:pt>
                <c:pt idx="107">
                  <c:v>7.4</c:v>
                </c:pt>
                <c:pt idx="108">
                  <c:v>7.4</c:v>
                </c:pt>
                <c:pt idx="109">
                  <c:v>7.34</c:v>
                </c:pt>
                <c:pt idx="110">
                  <c:v>7.1</c:v>
                </c:pt>
                <c:pt idx="111">
                  <c:v>6.77</c:v>
                </c:pt>
                <c:pt idx="112">
                  <c:v>6.38</c:v>
                </c:pt>
                <c:pt idx="113">
                  <c:v>5.72</c:v>
                </c:pt>
                <c:pt idx="114">
                  <c:v>5.2</c:v>
                </c:pt>
                <c:pt idx="115">
                  <c:v>5.04</c:v>
                </c:pt>
                <c:pt idx="116">
                  <c:v>4.9000000000000004</c:v>
                </c:pt>
                <c:pt idx="117">
                  <c:v>4.96</c:v>
                </c:pt>
                <c:pt idx="118">
                  <c:v>5.2</c:v>
                </c:pt>
                <c:pt idx="119">
                  <c:v>5.2</c:v>
                </c:pt>
                <c:pt idx="120">
                  <c:v>5.0999999999999996</c:v>
                </c:pt>
                <c:pt idx="121">
                  <c:v>4.84</c:v>
                </c:pt>
                <c:pt idx="122">
                  <c:v>4.7</c:v>
                </c:pt>
                <c:pt idx="123">
                  <c:v>4.54</c:v>
                </c:pt>
                <c:pt idx="124">
                  <c:v>4.4000000000000004</c:v>
                </c:pt>
                <c:pt idx="125">
                  <c:v>5.0199999999999996</c:v>
                </c:pt>
                <c:pt idx="126">
                  <c:v>4.79</c:v>
                </c:pt>
                <c:pt idx="127">
                  <c:v>4.04</c:v>
                </c:pt>
                <c:pt idx="128">
                  <c:v>4.01</c:v>
                </c:pt>
                <c:pt idx="129">
                  <c:v>4.9000000000000004</c:v>
                </c:pt>
                <c:pt idx="130">
                  <c:v>5.93</c:v>
                </c:pt>
                <c:pt idx="131">
                  <c:v>6.52</c:v>
                </c:pt>
                <c:pt idx="132">
                  <c:v>6.8</c:v>
                </c:pt>
                <c:pt idx="133">
                  <c:v>6.8</c:v>
                </c:pt>
                <c:pt idx="134">
                  <c:v>6.59</c:v>
                </c:pt>
                <c:pt idx="135">
                  <c:v>6.34</c:v>
                </c:pt>
                <c:pt idx="136">
                  <c:v>6.3</c:v>
                </c:pt>
                <c:pt idx="137">
                  <c:v>6.56</c:v>
                </c:pt>
                <c:pt idx="138">
                  <c:v>6.8</c:v>
                </c:pt>
                <c:pt idx="139">
                  <c:v>6.9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data'!$K$10:$K$492</c:f>
              <c:numCache>
                <c:formatCode>General</c:formatCode>
                <c:ptCount val="483"/>
                <c:pt idx="0">
                  <c:v>6.9</c:v>
                </c:pt>
                <c:pt idx="1">
                  <c:v>6.9</c:v>
                </c:pt>
                <c:pt idx="2">
                  <c:v>6.77</c:v>
                </c:pt>
                <c:pt idx="3">
                  <c:v>6.3</c:v>
                </c:pt>
                <c:pt idx="4">
                  <c:v>5.84</c:v>
                </c:pt>
                <c:pt idx="5">
                  <c:v>5.38</c:v>
                </c:pt>
                <c:pt idx="6">
                  <c:v>4.88</c:v>
                </c:pt>
                <c:pt idx="7">
                  <c:v>4.8</c:v>
                </c:pt>
                <c:pt idx="8">
                  <c:v>5.16</c:v>
                </c:pt>
                <c:pt idx="9">
                  <c:v>5.4</c:v>
                </c:pt>
                <c:pt idx="10">
                  <c:v>5.3</c:v>
                </c:pt>
                <c:pt idx="11">
                  <c:v>5.3</c:v>
                </c:pt>
                <c:pt idx="12">
                  <c:v>5.24</c:v>
                </c:pt>
                <c:pt idx="13">
                  <c:v>4.99</c:v>
                </c:pt>
                <c:pt idx="14">
                  <c:v>4.58</c:v>
                </c:pt>
                <c:pt idx="15">
                  <c:v>3.9</c:v>
                </c:pt>
                <c:pt idx="16">
                  <c:v>3.34</c:v>
                </c:pt>
                <c:pt idx="17">
                  <c:v>3.29</c:v>
                </c:pt>
                <c:pt idx="18">
                  <c:v>3.2</c:v>
                </c:pt>
                <c:pt idx="19">
                  <c:v>3.3</c:v>
                </c:pt>
                <c:pt idx="20">
                  <c:v>4.08</c:v>
                </c:pt>
                <c:pt idx="21">
                  <c:v>4.5</c:v>
                </c:pt>
                <c:pt idx="22">
                  <c:v>4.2</c:v>
                </c:pt>
                <c:pt idx="23">
                  <c:v>3.8</c:v>
                </c:pt>
                <c:pt idx="24">
                  <c:v>3.86</c:v>
                </c:pt>
                <c:pt idx="25">
                  <c:v>3.9</c:v>
                </c:pt>
                <c:pt idx="26">
                  <c:v>3.45</c:v>
                </c:pt>
                <c:pt idx="27">
                  <c:v>3.2</c:v>
                </c:pt>
                <c:pt idx="28">
                  <c:v>3.2</c:v>
                </c:pt>
                <c:pt idx="29">
                  <c:v>3.2</c:v>
                </c:pt>
                <c:pt idx="30">
                  <c:v>3.04</c:v>
                </c:pt>
                <c:pt idx="31">
                  <c:v>3.3</c:v>
                </c:pt>
                <c:pt idx="32">
                  <c:v>4.2699999999999996</c:v>
                </c:pt>
                <c:pt idx="33">
                  <c:v>5.6</c:v>
                </c:pt>
                <c:pt idx="34">
                  <c:v>6.51</c:v>
                </c:pt>
                <c:pt idx="35">
                  <c:v>6.91</c:v>
                </c:pt>
                <c:pt idx="36">
                  <c:v>7.1</c:v>
                </c:pt>
                <c:pt idx="37">
                  <c:v>7</c:v>
                </c:pt>
                <c:pt idx="38">
                  <c:v>6.75</c:v>
                </c:pt>
                <c:pt idx="39">
                  <c:v>6.39</c:v>
                </c:pt>
                <c:pt idx="40">
                  <c:v>6</c:v>
                </c:pt>
                <c:pt idx="41">
                  <c:v>5.6</c:v>
                </c:pt>
                <c:pt idx="42">
                  <c:v>5.72</c:v>
                </c:pt>
                <c:pt idx="43">
                  <c:v>6.5</c:v>
                </c:pt>
                <c:pt idx="44">
                  <c:v>6.95</c:v>
                </c:pt>
                <c:pt idx="45">
                  <c:v>7.1</c:v>
                </c:pt>
                <c:pt idx="46">
                  <c:v>7.1</c:v>
                </c:pt>
                <c:pt idx="47">
                  <c:v>7</c:v>
                </c:pt>
                <c:pt idx="48">
                  <c:v>6.9</c:v>
                </c:pt>
                <c:pt idx="49">
                  <c:v>6.79</c:v>
                </c:pt>
                <c:pt idx="50">
                  <c:v>6.7</c:v>
                </c:pt>
                <c:pt idx="51">
                  <c:v>6.8</c:v>
                </c:pt>
                <c:pt idx="52">
                  <c:v>6.8</c:v>
                </c:pt>
                <c:pt idx="53">
                  <c:v>6.8</c:v>
                </c:pt>
                <c:pt idx="54">
                  <c:v>6.8</c:v>
                </c:pt>
                <c:pt idx="55">
                  <c:v>6.7</c:v>
                </c:pt>
                <c:pt idx="56">
                  <c:v>6.55</c:v>
                </c:pt>
                <c:pt idx="57">
                  <c:v>5.78</c:v>
                </c:pt>
                <c:pt idx="58">
                  <c:v>5.0999999999999996</c:v>
                </c:pt>
                <c:pt idx="59">
                  <c:v>4.9000000000000004</c:v>
                </c:pt>
                <c:pt idx="60">
                  <c:v>4.55</c:v>
                </c:pt>
                <c:pt idx="61">
                  <c:v>4.51</c:v>
                </c:pt>
                <c:pt idx="62">
                  <c:v>4.59</c:v>
                </c:pt>
                <c:pt idx="63">
                  <c:v>3.91</c:v>
                </c:pt>
                <c:pt idx="64">
                  <c:v>3.7</c:v>
                </c:pt>
                <c:pt idx="65">
                  <c:v>3.7</c:v>
                </c:pt>
                <c:pt idx="66">
                  <c:v>3.94</c:v>
                </c:pt>
                <c:pt idx="67">
                  <c:v>4.5999999999999996</c:v>
                </c:pt>
                <c:pt idx="68">
                  <c:v>4.8499999999999996</c:v>
                </c:pt>
                <c:pt idx="69">
                  <c:v>4.9000000000000004</c:v>
                </c:pt>
                <c:pt idx="70">
                  <c:v>4.95</c:v>
                </c:pt>
                <c:pt idx="71">
                  <c:v>5.82</c:v>
                </c:pt>
                <c:pt idx="72">
                  <c:v>6.6</c:v>
                </c:pt>
                <c:pt idx="73">
                  <c:v>7</c:v>
                </c:pt>
                <c:pt idx="74">
                  <c:v>7.2</c:v>
                </c:pt>
                <c:pt idx="75">
                  <c:v>7.2</c:v>
                </c:pt>
                <c:pt idx="76">
                  <c:v>7.15</c:v>
                </c:pt>
                <c:pt idx="77">
                  <c:v>7</c:v>
                </c:pt>
                <c:pt idx="78">
                  <c:v>7</c:v>
                </c:pt>
                <c:pt idx="79">
                  <c:v>6.89</c:v>
                </c:pt>
                <c:pt idx="80">
                  <c:v>6.55</c:v>
                </c:pt>
                <c:pt idx="81">
                  <c:v>6.21</c:v>
                </c:pt>
                <c:pt idx="82">
                  <c:v>5.76</c:v>
                </c:pt>
                <c:pt idx="83">
                  <c:v>5.09</c:v>
                </c:pt>
                <c:pt idx="84">
                  <c:v>4.71</c:v>
                </c:pt>
                <c:pt idx="85">
                  <c:v>4.2</c:v>
                </c:pt>
                <c:pt idx="86">
                  <c:v>3.55</c:v>
                </c:pt>
                <c:pt idx="87">
                  <c:v>3.3</c:v>
                </c:pt>
                <c:pt idx="88">
                  <c:v>3.55</c:v>
                </c:pt>
                <c:pt idx="89">
                  <c:v>4.29</c:v>
                </c:pt>
                <c:pt idx="90">
                  <c:v>4.05</c:v>
                </c:pt>
                <c:pt idx="91">
                  <c:v>3.51</c:v>
                </c:pt>
                <c:pt idx="92">
                  <c:v>3.45</c:v>
                </c:pt>
                <c:pt idx="93">
                  <c:v>4.33</c:v>
                </c:pt>
                <c:pt idx="94">
                  <c:v>5.34</c:v>
                </c:pt>
                <c:pt idx="95">
                  <c:v>5.99</c:v>
                </c:pt>
                <c:pt idx="96">
                  <c:v>6.5</c:v>
                </c:pt>
                <c:pt idx="97">
                  <c:v>6.89</c:v>
                </c:pt>
                <c:pt idx="98">
                  <c:v>7</c:v>
                </c:pt>
                <c:pt idx="99">
                  <c:v>7</c:v>
                </c:pt>
                <c:pt idx="100">
                  <c:v>6.95</c:v>
                </c:pt>
                <c:pt idx="101">
                  <c:v>6.9</c:v>
                </c:pt>
                <c:pt idx="102">
                  <c:v>6.9</c:v>
                </c:pt>
                <c:pt idx="103">
                  <c:v>6.9</c:v>
                </c:pt>
                <c:pt idx="104">
                  <c:v>7</c:v>
                </c:pt>
                <c:pt idx="105">
                  <c:v>7</c:v>
                </c:pt>
                <c:pt idx="106">
                  <c:v>7.1</c:v>
                </c:pt>
                <c:pt idx="107">
                  <c:v>7.2</c:v>
                </c:pt>
                <c:pt idx="108">
                  <c:v>7.05</c:v>
                </c:pt>
                <c:pt idx="109">
                  <c:v>7</c:v>
                </c:pt>
                <c:pt idx="110">
                  <c:v>6.85</c:v>
                </c:pt>
                <c:pt idx="111">
                  <c:v>6.7</c:v>
                </c:pt>
                <c:pt idx="112">
                  <c:v>6.7</c:v>
                </c:pt>
                <c:pt idx="113">
                  <c:v>6.32</c:v>
                </c:pt>
                <c:pt idx="114">
                  <c:v>5.69</c:v>
                </c:pt>
                <c:pt idx="115">
                  <c:v>4.8899999999999997</c:v>
                </c:pt>
                <c:pt idx="116">
                  <c:v>4.5999999999999996</c:v>
                </c:pt>
                <c:pt idx="117">
                  <c:v>4.79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5.0999999999999996</c:v>
                </c:pt>
                <c:pt idx="122">
                  <c:v>5.05</c:v>
                </c:pt>
                <c:pt idx="123">
                  <c:v>4.79</c:v>
                </c:pt>
                <c:pt idx="124">
                  <c:v>4.16</c:v>
                </c:pt>
                <c:pt idx="125">
                  <c:v>3.51</c:v>
                </c:pt>
                <c:pt idx="126">
                  <c:v>3.2</c:v>
                </c:pt>
                <c:pt idx="127">
                  <c:v>3.4</c:v>
                </c:pt>
                <c:pt idx="128">
                  <c:v>3.89</c:v>
                </c:pt>
                <c:pt idx="129">
                  <c:v>4.0999999999999996</c:v>
                </c:pt>
                <c:pt idx="130">
                  <c:v>4.1900000000000004</c:v>
                </c:pt>
                <c:pt idx="131">
                  <c:v>5.08</c:v>
                </c:pt>
                <c:pt idx="132">
                  <c:v>6.05</c:v>
                </c:pt>
                <c:pt idx="133">
                  <c:v>6.5</c:v>
                </c:pt>
                <c:pt idx="134">
                  <c:v>6.6</c:v>
                </c:pt>
                <c:pt idx="135">
                  <c:v>6.51</c:v>
                </c:pt>
                <c:pt idx="136">
                  <c:v>6.5</c:v>
                </c:pt>
                <c:pt idx="137">
                  <c:v>6.5</c:v>
                </c:pt>
                <c:pt idx="138">
                  <c:v>6.5</c:v>
                </c:pt>
                <c:pt idx="139">
                  <c:v>6.7</c:v>
                </c:pt>
                <c:pt idx="140">
                  <c:v>6.9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data'!$K$10:$K$494</c:f>
              <c:numCache>
                <c:formatCode>General</c:formatCode>
                <c:ptCount val="485"/>
                <c:pt idx="0">
                  <c:v>6.9</c:v>
                </c:pt>
                <c:pt idx="1">
                  <c:v>6.99</c:v>
                </c:pt>
                <c:pt idx="2">
                  <c:v>7</c:v>
                </c:pt>
                <c:pt idx="3">
                  <c:v>6.91</c:v>
                </c:pt>
                <c:pt idx="4">
                  <c:v>6.61</c:v>
                </c:pt>
                <c:pt idx="5">
                  <c:v>6.19</c:v>
                </c:pt>
                <c:pt idx="6">
                  <c:v>5.9</c:v>
                </c:pt>
                <c:pt idx="7">
                  <c:v>5.42</c:v>
                </c:pt>
                <c:pt idx="8">
                  <c:v>4.8</c:v>
                </c:pt>
                <c:pt idx="9">
                  <c:v>4.7</c:v>
                </c:pt>
                <c:pt idx="10">
                  <c:v>4.8</c:v>
                </c:pt>
                <c:pt idx="11">
                  <c:v>4.8899999999999997</c:v>
                </c:pt>
                <c:pt idx="12">
                  <c:v>5</c:v>
                </c:pt>
                <c:pt idx="13">
                  <c:v>4.91</c:v>
                </c:pt>
                <c:pt idx="14">
                  <c:v>4.41</c:v>
                </c:pt>
                <c:pt idx="15">
                  <c:v>4.01</c:v>
                </c:pt>
                <c:pt idx="16">
                  <c:v>4.6900000000000004</c:v>
                </c:pt>
                <c:pt idx="17">
                  <c:v>4.8099999999999996</c:v>
                </c:pt>
                <c:pt idx="18">
                  <c:v>4.3</c:v>
                </c:pt>
                <c:pt idx="19">
                  <c:v>4.0999999999999996</c:v>
                </c:pt>
                <c:pt idx="20">
                  <c:v>4.2</c:v>
                </c:pt>
                <c:pt idx="21">
                  <c:v>4.01</c:v>
                </c:pt>
                <c:pt idx="22">
                  <c:v>3.75</c:v>
                </c:pt>
                <c:pt idx="23">
                  <c:v>3.6</c:v>
                </c:pt>
                <c:pt idx="24">
                  <c:v>3.5</c:v>
                </c:pt>
                <c:pt idx="25">
                  <c:v>4.78</c:v>
                </c:pt>
                <c:pt idx="26">
                  <c:v>5.8</c:v>
                </c:pt>
                <c:pt idx="27">
                  <c:v>5.18</c:v>
                </c:pt>
                <c:pt idx="28">
                  <c:v>4.07</c:v>
                </c:pt>
                <c:pt idx="29">
                  <c:v>3.41</c:v>
                </c:pt>
                <c:pt idx="30">
                  <c:v>3.25</c:v>
                </c:pt>
                <c:pt idx="31">
                  <c:v>3.4</c:v>
                </c:pt>
                <c:pt idx="32">
                  <c:v>4.32</c:v>
                </c:pt>
                <c:pt idx="33">
                  <c:v>5.76</c:v>
                </c:pt>
                <c:pt idx="34">
                  <c:v>6.69</c:v>
                </c:pt>
                <c:pt idx="35">
                  <c:v>7.09</c:v>
                </c:pt>
                <c:pt idx="36">
                  <c:v>7.2</c:v>
                </c:pt>
                <c:pt idx="37">
                  <c:v>7.2</c:v>
                </c:pt>
                <c:pt idx="38">
                  <c:v>7</c:v>
                </c:pt>
                <c:pt idx="39">
                  <c:v>6.81</c:v>
                </c:pt>
                <c:pt idx="40">
                  <c:v>6.56</c:v>
                </c:pt>
                <c:pt idx="41">
                  <c:v>6.4</c:v>
                </c:pt>
                <c:pt idx="42">
                  <c:v>6.65</c:v>
                </c:pt>
                <c:pt idx="43">
                  <c:v>6.89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6.9</c:v>
                </c:pt>
                <c:pt idx="48">
                  <c:v>6.95</c:v>
                </c:pt>
                <c:pt idx="49">
                  <c:v>7.2</c:v>
                </c:pt>
                <c:pt idx="50">
                  <c:v>7.4</c:v>
                </c:pt>
                <c:pt idx="51">
                  <c:v>7.4</c:v>
                </c:pt>
                <c:pt idx="52">
                  <c:v>7.36</c:v>
                </c:pt>
                <c:pt idx="53">
                  <c:v>7.1</c:v>
                </c:pt>
                <c:pt idx="54">
                  <c:v>7.06</c:v>
                </c:pt>
                <c:pt idx="55">
                  <c:v>6.91</c:v>
                </c:pt>
                <c:pt idx="56">
                  <c:v>6.61</c:v>
                </c:pt>
                <c:pt idx="57">
                  <c:v>6.21</c:v>
                </c:pt>
                <c:pt idx="58">
                  <c:v>5.76</c:v>
                </c:pt>
                <c:pt idx="59">
                  <c:v>5.41</c:v>
                </c:pt>
                <c:pt idx="60">
                  <c:v>5.0599999999999996</c:v>
                </c:pt>
                <c:pt idx="61">
                  <c:v>5.09</c:v>
                </c:pt>
                <c:pt idx="62">
                  <c:v>5.3</c:v>
                </c:pt>
                <c:pt idx="63">
                  <c:v>5</c:v>
                </c:pt>
                <c:pt idx="64">
                  <c:v>4.21</c:v>
                </c:pt>
                <c:pt idx="65">
                  <c:v>3.81</c:v>
                </c:pt>
                <c:pt idx="66">
                  <c:v>3.7</c:v>
                </c:pt>
                <c:pt idx="67">
                  <c:v>4.18</c:v>
                </c:pt>
                <c:pt idx="68">
                  <c:v>4.54</c:v>
                </c:pt>
                <c:pt idx="69">
                  <c:v>4.8899999999999997</c:v>
                </c:pt>
                <c:pt idx="70">
                  <c:v>6.02</c:v>
                </c:pt>
                <c:pt idx="71">
                  <c:v>7.01</c:v>
                </c:pt>
                <c:pt idx="72">
                  <c:v>7.34</c:v>
                </c:pt>
                <c:pt idx="73">
                  <c:v>7.49</c:v>
                </c:pt>
                <c:pt idx="74">
                  <c:v>7.4</c:v>
                </c:pt>
                <c:pt idx="75">
                  <c:v>6.74</c:v>
                </c:pt>
                <c:pt idx="76">
                  <c:v>5.73</c:v>
                </c:pt>
                <c:pt idx="77">
                  <c:v>4.92</c:v>
                </c:pt>
                <c:pt idx="78">
                  <c:v>4.55</c:v>
                </c:pt>
                <c:pt idx="79">
                  <c:v>4.13</c:v>
                </c:pt>
                <c:pt idx="80">
                  <c:v>3.66</c:v>
                </c:pt>
                <c:pt idx="81">
                  <c:v>3.31</c:v>
                </c:pt>
                <c:pt idx="82">
                  <c:v>3.2</c:v>
                </c:pt>
                <c:pt idx="83">
                  <c:v>3.95</c:v>
                </c:pt>
                <c:pt idx="84">
                  <c:v>4.5999999999999996</c:v>
                </c:pt>
                <c:pt idx="85">
                  <c:v>4.0199999999999996</c:v>
                </c:pt>
                <c:pt idx="86">
                  <c:v>3.55</c:v>
                </c:pt>
                <c:pt idx="87">
                  <c:v>3.31</c:v>
                </c:pt>
                <c:pt idx="88">
                  <c:v>3.35</c:v>
                </c:pt>
                <c:pt idx="89">
                  <c:v>3.4</c:v>
                </c:pt>
                <c:pt idx="90">
                  <c:v>3.3</c:v>
                </c:pt>
                <c:pt idx="91">
                  <c:v>3.3</c:v>
                </c:pt>
                <c:pt idx="92">
                  <c:v>3.2</c:v>
                </c:pt>
                <c:pt idx="93">
                  <c:v>3.57</c:v>
                </c:pt>
                <c:pt idx="94">
                  <c:v>4.95</c:v>
                </c:pt>
                <c:pt idx="95">
                  <c:v>6.16</c:v>
                </c:pt>
                <c:pt idx="96">
                  <c:v>6.8</c:v>
                </c:pt>
                <c:pt idx="97">
                  <c:v>7.1</c:v>
                </c:pt>
                <c:pt idx="98">
                  <c:v>7.3</c:v>
                </c:pt>
                <c:pt idx="99">
                  <c:v>7.39</c:v>
                </c:pt>
                <c:pt idx="100">
                  <c:v>7.4</c:v>
                </c:pt>
                <c:pt idx="101">
                  <c:v>7.4</c:v>
                </c:pt>
                <c:pt idx="102">
                  <c:v>7.4</c:v>
                </c:pt>
                <c:pt idx="103">
                  <c:v>7.31</c:v>
                </c:pt>
                <c:pt idx="104">
                  <c:v>7.1</c:v>
                </c:pt>
                <c:pt idx="105">
                  <c:v>7</c:v>
                </c:pt>
                <c:pt idx="106">
                  <c:v>6.9</c:v>
                </c:pt>
                <c:pt idx="107">
                  <c:v>7.1</c:v>
                </c:pt>
                <c:pt idx="108">
                  <c:v>7.34</c:v>
                </c:pt>
                <c:pt idx="109">
                  <c:v>7.49</c:v>
                </c:pt>
                <c:pt idx="110">
                  <c:v>7.5</c:v>
                </c:pt>
                <c:pt idx="111">
                  <c:v>7.41</c:v>
                </c:pt>
                <c:pt idx="112">
                  <c:v>7.22</c:v>
                </c:pt>
                <c:pt idx="113">
                  <c:v>6.82</c:v>
                </c:pt>
                <c:pt idx="114">
                  <c:v>6.27</c:v>
                </c:pt>
                <c:pt idx="115">
                  <c:v>5.35</c:v>
                </c:pt>
                <c:pt idx="116">
                  <c:v>4.7</c:v>
                </c:pt>
                <c:pt idx="117">
                  <c:v>4.5999999999999996</c:v>
                </c:pt>
                <c:pt idx="118">
                  <c:v>4.5999999999999996</c:v>
                </c:pt>
                <c:pt idx="119">
                  <c:v>4.4000000000000004</c:v>
                </c:pt>
                <c:pt idx="120">
                  <c:v>4.45</c:v>
                </c:pt>
                <c:pt idx="121">
                  <c:v>4.8899999999999997</c:v>
                </c:pt>
                <c:pt idx="122">
                  <c:v>5.34</c:v>
                </c:pt>
                <c:pt idx="123">
                  <c:v>5.33</c:v>
                </c:pt>
                <c:pt idx="124">
                  <c:v>4.76</c:v>
                </c:pt>
                <c:pt idx="125">
                  <c:v>4.88</c:v>
                </c:pt>
                <c:pt idx="126">
                  <c:v>5.49</c:v>
                </c:pt>
                <c:pt idx="127">
                  <c:v>5.42</c:v>
                </c:pt>
                <c:pt idx="128">
                  <c:v>4.47</c:v>
                </c:pt>
                <c:pt idx="129">
                  <c:v>3.74</c:v>
                </c:pt>
                <c:pt idx="130">
                  <c:v>3.64</c:v>
                </c:pt>
                <c:pt idx="131">
                  <c:v>4.45</c:v>
                </c:pt>
                <c:pt idx="132">
                  <c:v>5.18</c:v>
                </c:pt>
                <c:pt idx="133">
                  <c:v>5.58</c:v>
                </c:pt>
                <c:pt idx="134">
                  <c:v>5.98</c:v>
                </c:pt>
                <c:pt idx="135">
                  <c:v>6.48</c:v>
                </c:pt>
                <c:pt idx="136">
                  <c:v>6.74</c:v>
                </c:pt>
                <c:pt idx="137">
                  <c:v>6.8</c:v>
                </c:pt>
                <c:pt idx="138">
                  <c:v>6.8</c:v>
                </c:pt>
                <c:pt idx="139">
                  <c:v>6.8</c:v>
                </c:pt>
                <c:pt idx="140">
                  <c:v>7.04</c:v>
                </c:pt>
                <c:pt idx="141">
                  <c:v>7.3</c:v>
                </c:pt>
              </c:numCache>
            </c:numRef>
          </c:yVal>
          <c:smooth val="1"/>
        </c:ser>
        <c:axId val="120225152"/>
        <c:axId val="120247808"/>
      </c:scatterChart>
      <c:valAx>
        <c:axId val="120225152"/>
        <c:scaling>
          <c:orientation val="minMax"/>
          <c:max val="14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20247808"/>
        <c:crosses val="autoZero"/>
        <c:crossBetween val="midCat"/>
      </c:valAx>
      <c:valAx>
        <c:axId val="1202478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O2 (%)</a:t>
                </a:r>
              </a:p>
            </c:rich>
          </c:tx>
          <c:layout>
            <c:manualLayout>
              <c:xMode val="edge"/>
              <c:yMode val="edge"/>
              <c:x val="1.1714589989350425E-2"/>
              <c:y val="0.43807184838889623"/>
            </c:manualLayout>
          </c:layout>
        </c:title>
        <c:numFmt formatCode="General" sourceLinked="1"/>
        <c:majorTickMark val="none"/>
        <c:tickLblPos val="nextTo"/>
        <c:crossAx val="120225152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Fuel Flow (L/hr)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data'!$CA$10:$CA$497</c:f>
              <c:numCache>
                <c:formatCode>General</c:formatCode>
                <c:ptCount val="488"/>
                <c:pt idx="0">
                  <c:v>9.7534709999999993</c:v>
                </c:pt>
                <c:pt idx="1">
                  <c:v>12.046295000000001</c:v>
                </c:pt>
                <c:pt idx="2">
                  <c:v>15.047953</c:v>
                </c:pt>
                <c:pt idx="3">
                  <c:v>14.306201</c:v>
                </c:pt>
                <c:pt idx="4">
                  <c:v>12.182485</c:v>
                </c:pt>
                <c:pt idx="5">
                  <c:v>12.556672000000001</c:v>
                </c:pt>
                <c:pt idx="6">
                  <c:v>11.863185</c:v>
                </c:pt>
                <c:pt idx="7">
                  <c:v>12.221194000000001</c:v>
                </c:pt>
                <c:pt idx="8">
                  <c:v>13.169320000000001</c:v>
                </c:pt>
                <c:pt idx="9">
                  <c:v>12.98555</c:v>
                </c:pt>
                <c:pt idx="10">
                  <c:v>12.6608</c:v>
                </c:pt>
                <c:pt idx="11">
                  <c:v>9.9124850000000002</c:v>
                </c:pt>
                <c:pt idx="12">
                  <c:v>7.4446149999999998</c:v>
                </c:pt>
                <c:pt idx="13">
                  <c:v>7.0556919999999996</c:v>
                </c:pt>
                <c:pt idx="14">
                  <c:v>6.8058680000000003</c:v>
                </c:pt>
                <c:pt idx="15">
                  <c:v>6.7923299999999998</c:v>
                </c:pt>
                <c:pt idx="16">
                  <c:v>6.6116630000000001</c:v>
                </c:pt>
                <c:pt idx="17">
                  <c:v>5.304233</c:v>
                </c:pt>
                <c:pt idx="18">
                  <c:v>5.4638340000000003</c:v>
                </c:pt>
                <c:pt idx="19">
                  <c:v>5.8271220000000001</c:v>
                </c:pt>
                <c:pt idx="20">
                  <c:v>5.0370819999999998</c:v>
                </c:pt>
                <c:pt idx="21">
                  <c:v>4.6907540000000001</c:v>
                </c:pt>
                <c:pt idx="22">
                  <c:v>4.0827730000000004</c:v>
                </c:pt>
                <c:pt idx="23">
                  <c:v>3.9500039999999998</c:v>
                </c:pt>
                <c:pt idx="24">
                  <c:v>4.1463840000000003</c:v>
                </c:pt>
                <c:pt idx="25">
                  <c:v>3.7098810000000002</c:v>
                </c:pt>
                <c:pt idx="26">
                  <c:v>3.319423</c:v>
                </c:pt>
                <c:pt idx="27">
                  <c:v>3.026214</c:v>
                </c:pt>
                <c:pt idx="28">
                  <c:v>2.8907850000000002</c:v>
                </c:pt>
                <c:pt idx="29">
                  <c:v>3.42753</c:v>
                </c:pt>
                <c:pt idx="30">
                  <c:v>4.1547900000000002</c:v>
                </c:pt>
                <c:pt idx="31">
                  <c:v>4.7471560000000004</c:v>
                </c:pt>
                <c:pt idx="32">
                  <c:v>5.4428179999999999</c:v>
                </c:pt>
                <c:pt idx="33">
                  <c:v>5.6564259999999997</c:v>
                </c:pt>
                <c:pt idx="34">
                  <c:v>6.2757699999999996</c:v>
                </c:pt>
                <c:pt idx="35">
                  <c:v>6.9339209999999998</c:v>
                </c:pt>
                <c:pt idx="36">
                  <c:v>7.6451010000000004</c:v>
                </c:pt>
                <c:pt idx="37">
                  <c:v>9.624905</c:v>
                </c:pt>
                <c:pt idx="38">
                  <c:v>10.970776000000001</c:v>
                </c:pt>
                <c:pt idx="39">
                  <c:v>10.423449</c:v>
                </c:pt>
                <c:pt idx="40">
                  <c:v>10.720438</c:v>
                </c:pt>
                <c:pt idx="41">
                  <c:v>10.534737</c:v>
                </c:pt>
                <c:pt idx="42">
                  <c:v>8.8297249999999998</c:v>
                </c:pt>
                <c:pt idx="43">
                  <c:v>9.0741650000000007</c:v>
                </c:pt>
                <c:pt idx="44">
                  <c:v>9.9890729999999994</c:v>
                </c:pt>
                <c:pt idx="45">
                  <c:v>9.7172540000000005</c:v>
                </c:pt>
                <c:pt idx="46">
                  <c:v>9.6397879999999994</c:v>
                </c:pt>
                <c:pt idx="47">
                  <c:v>9.2525259999999996</c:v>
                </c:pt>
                <c:pt idx="48">
                  <c:v>9.2462459999999993</c:v>
                </c:pt>
                <c:pt idx="49">
                  <c:v>9.1446590000000008</c:v>
                </c:pt>
                <c:pt idx="50">
                  <c:v>8.6530500000000004</c:v>
                </c:pt>
                <c:pt idx="51">
                  <c:v>7.8953899999999999</c:v>
                </c:pt>
                <c:pt idx="52">
                  <c:v>8.7085720000000002</c:v>
                </c:pt>
                <c:pt idx="53">
                  <c:v>9.2554829999999999</c:v>
                </c:pt>
                <c:pt idx="54">
                  <c:v>9.9982609999999994</c:v>
                </c:pt>
                <c:pt idx="55">
                  <c:v>11.187708000000001</c:v>
                </c:pt>
                <c:pt idx="56">
                  <c:v>11.898521000000001</c:v>
                </c:pt>
                <c:pt idx="57">
                  <c:v>12.48964</c:v>
                </c:pt>
                <c:pt idx="58">
                  <c:v>12.934225</c:v>
                </c:pt>
                <c:pt idx="59">
                  <c:v>12.268481</c:v>
                </c:pt>
                <c:pt idx="60">
                  <c:v>12.851485</c:v>
                </c:pt>
                <c:pt idx="61">
                  <c:v>14.676405000000001</c:v>
                </c:pt>
                <c:pt idx="62">
                  <c:v>15.168063</c:v>
                </c:pt>
                <c:pt idx="63">
                  <c:v>15.445795</c:v>
                </c:pt>
                <c:pt idx="64">
                  <c:v>13.920185999999999</c:v>
                </c:pt>
                <c:pt idx="65">
                  <c:v>12.374661</c:v>
                </c:pt>
                <c:pt idx="66">
                  <c:v>11.980703999999999</c:v>
                </c:pt>
                <c:pt idx="67">
                  <c:v>11.301121999999999</c:v>
                </c:pt>
                <c:pt idx="68">
                  <c:v>11.174633</c:v>
                </c:pt>
                <c:pt idx="69">
                  <c:v>10.629994999999999</c:v>
                </c:pt>
                <c:pt idx="70">
                  <c:v>7.9190940000000003</c:v>
                </c:pt>
                <c:pt idx="71">
                  <c:v>7.02996</c:v>
                </c:pt>
                <c:pt idx="72">
                  <c:v>7.3788780000000003</c:v>
                </c:pt>
                <c:pt idx="73">
                  <c:v>6.5391820000000003</c:v>
                </c:pt>
                <c:pt idx="74">
                  <c:v>6.2159630000000003</c:v>
                </c:pt>
                <c:pt idx="75">
                  <c:v>6.4712649999999998</c:v>
                </c:pt>
                <c:pt idx="76">
                  <c:v>6.2357659999999999</c:v>
                </c:pt>
                <c:pt idx="77">
                  <c:v>6.2762339999999996</c:v>
                </c:pt>
                <c:pt idx="78">
                  <c:v>5.6670069999999999</c:v>
                </c:pt>
                <c:pt idx="79">
                  <c:v>5.4621719999999998</c:v>
                </c:pt>
                <c:pt idx="80">
                  <c:v>5.3202629999999997</c:v>
                </c:pt>
                <c:pt idx="81">
                  <c:v>4.1350199999999999</c:v>
                </c:pt>
                <c:pt idx="82">
                  <c:v>3.5742039999999999</c:v>
                </c:pt>
                <c:pt idx="83">
                  <c:v>3.2211319999999999</c:v>
                </c:pt>
                <c:pt idx="84">
                  <c:v>2.9569380000000001</c:v>
                </c:pt>
                <c:pt idx="85">
                  <c:v>3.1886540000000001</c:v>
                </c:pt>
                <c:pt idx="86">
                  <c:v>3.5050949999999998</c:v>
                </c:pt>
                <c:pt idx="87">
                  <c:v>3.5190000000000001</c:v>
                </c:pt>
                <c:pt idx="88">
                  <c:v>3.3926090000000002</c:v>
                </c:pt>
                <c:pt idx="89">
                  <c:v>3.2152180000000001</c:v>
                </c:pt>
                <c:pt idx="90">
                  <c:v>3.8543319999999999</c:v>
                </c:pt>
                <c:pt idx="91">
                  <c:v>4.9060240000000004</c:v>
                </c:pt>
                <c:pt idx="92">
                  <c:v>5.1141819999999996</c:v>
                </c:pt>
                <c:pt idx="93">
                  <c:v>5.4377339999999998</c:v>
                </c:pt>
                <c:pt idx="94">
                  <c:v>6.328017</c:v>
                </c:pt>
                <c:pt idx="95">
                  <c:v>7.0215529999999999</c:v>
                </c:pt>
                <c:pt idx="96">
                  <c:v>8.0162809999999993</c:v>
                </c:pt>
                <c:pt idx="97">
                  <c:v>8.6803950000000007</c:v>
                </c:pt>
                <c:pt idx="98">
                  <c:v>7.6350809999999996</c:v>
                </c:pt>
                <c:pt idx="99">
                  <c:v>6.8319679999999998</c:v>
                </c:pt>
                <c:pt idx="100">
                  <c:v>7.3130930000000003</c:v>
                </c:pt>
                <c:pt idx="101">
                  <c:v>7.9455600000000004</c:v>
                </c:pt>
                <c:pt idx="102">
                  <c:v>7.7702939999999998</c:v>
                </c:pt>
                <c:pt idx="103">
                  <c:v>7.8284060000000002</c:v>
                </c:pt>
                <c:pt idx="104">
                  <c:v>7.4037800000000002</c:v>
                </c:pt>
                <c:pt idx="105">
                  <c:v>6.1182460000000001</c:v>
                </c:pt>
                <c:pt idx="106">
                  <c:v>5.6058890000000003</c:v>
                </c:pt>
                <c:pt idx="107">
                  <c:v>6.2677300000000002</c:v>
                </c:pt>
                <c:pt idx="108">
                  <c:v>7.5170490000000001</c:v>
                </c:pt>
                <c:pt idx="109">
                  <c:v>9.1077659999999998</c:v>
                </c:pt>
                <c:pt idx="110">
                  <c:v>11.035550000000001</c:v>
                </c:pt>
                <c:pt idx="111">
                  <c:v>10.834683999999999</c:v>
                </c:pt>
                <c:pt idx="112">
                  <c:v>11.312388</c:v>
                </c:pt>
                <c:pt idx="113">
                  <c:v>12.438688000000001</c:v>
                </c:pt>
                <c:pt idx="114">
                  <c:v>11.943657</c:v>
                </c:pt>
                <c:pt idx="115">
                  <c:v>12.806813999999999</c:v>
                </c:pt>
                <c:pt idx="116">
                  <c:v>14.019183</c:v>
                </c:pt>
                <c:pt idx="117">
                  <c:v>13.534539000000001</c:v>
                </c:pt>
                <c:pt idx="118">
                  <c:v>13.155048000000001</c:v>
                </c:pt>
                <c:pt idx="119">
                  <c:v>12.049765000000001</c:v>
                </c:pt>
                <c:pt idx="120">
                  <c:v>11.472649000000001</c:v>
                </c:pt>
                <c:pt idx="121">
                  <c:v>9.20458</c:v>
                </c:pt>
                <c:pt idx="122">
                  <c:v>7.0848469999999999</c:v>
                </c:pt>
                <c:pt idx="123">
                  <c:v>4.8016269999999999</c:v>
                </c:pt>
                <c:pt idx="124">
                  <c:v>3.1469879999999999</c:v>
                </c:pt>
                <c:pt idx="125">
                  <c:v>3.3299699999999999</c:v>
                </c:pt>
                <c:pt idx="126">
                  <c:v>4.3471109999999999</c:v>
                </c:pt>
                <c:pt idx="127">
                  <c:v>5.0648429999999998</c:v>
                </c:pt>
                <c:pt idx="128">
                  <c:v>6.1291450000000003</c:v>
                </c:pt>
                <c:pt idx="129">
                  <c:v>6.355461</c:v>
                </c:pt>
                <c:pt idx="130">
                  <c:v>6.8967749999999999</c:v>
                </c:pt>
                <c:pt idx="131">
                  <c:v>8.3517109999999999</c:v>
                </c:pt>
                <c:pt idx="132">
                  <c:v>8.5493369999999995</c:v>
                </c:pt>
                <c:pt idx="133">
                  <c:v>8.8905820000000002</c:v>
                </c:pt>
                <c:pt idx="134">
                  <c:v>9.4960699999999996</c:v>
                </c:pt>
                <c:pt idx="135">
                  <c:v>8.9264810000000008</c:v>
                </c:pt>
                <c:pt idx="136">
                  <c:v>7.6746699999999999</c:v>
                </c:pt>
                <c:pt idx="137">
                  <c:v>7.1917850000000003</c:v>
                </c:pt>
                <c:pt idx="138">
                  <c:v>7.0228489999999999</c:v>
                </c:pt>
                <c:pt idx="139">
                  <c:v>7.134455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data'!$CA$10:$CA$147</c:f>
              <c:numCache>
                <c:formatCode>General</c:formatCode>
                <c:ptCount val="138"/>
                <c:pt idx="0">
                  <c:v>7.134455</c:v>
                </c:pt>
                <c:pt idx="1">
                  <c:v>8.1334350000000004</c:v>
                </c:pt>
                <c:pt idx="2">
                  <c:v>8.7414970000000007</c:v>
                </c:pt>
                <c:pt idx="3">
                  <c:v>8.8364919999999998</c:v>
                </c:pt>
                <c:pt idx="4">
                  <c:v>10.470931</c:v>
                </c:pt>
                <c:pt idx="5">
                  <c:v>13.084962000000001</c:v>
                </c:pt>
                <c:pt idx="6">
                  <c:v>13.928959000000001</c:v>
                </c:pt>
                <c:pt idx="7">
                  <c:v>12.483457</c:v>
                </c:pt>
                <c:pt idx="8">
                  <c:v>11.282916</c:v>
                </c:pt>
                <c:pt idx="9">
                  <c:v>12.121416</c:v>
                </c:pt>
                <c:pt idx="10">
                  <c:v>11.786915</c:v>
                </c:pt>
                <c:pt idx="11">
                  <c:v>10.068763000000001</c:v>
                </c:pt>
                <c:pt idx="12">
                  <c:v>7.7737150000000002</c:v>
                </c:pt>
                <c:pt idx="13">
                  <c:v>5.5229730000000004</c:v>
                </c:pt>
                <c:pt idx="14">
                  <c:v>3.8573369999999998</c:v>
                </c:pt>
                <c:pt idx="15">
                  <c:v>4.619885</c:v>
                </c:pt>
                <c:pt idx="16">
                  <c:v>5.6130490000000002</c:v>
                </c:pt>
                <c:pt idx="17">
                  <c:v>5.0526970000000002</c:v>
                </c:pt>
                <c:pt idx="18">
                  <c:v>3.949354</c:v>
                </c:pt>
                <c:pt idx="19">
                  <c:v>3.541309</c:v>
                </c:pt>
                <c:pt idx="20">
                  <c:v>3.748224</c:v>
                </c:pt>
                <c:pt idx="21">
                  <c:v>3.5859830000000001</c:v>
                </c:pt>
                <c:pt idx="22">
                  <c:v>3.9074589999999998</c:v>
                </c:pt>
                <c:pt idx="23">
                  <c:v>4.2247310000000002</c:v>
                </c:pt>
                <c:pt idx="24">
                  <c:v>3.9496380000000002</c:v>
                </c:pt>
                <c:pt idx="25">
                  <c:v>3.400185</c:v>
                </c:pt>
                <c:pt idx="26">
                  <c:v>3.1090610000000001</c:v>
                </c:pt>
                <c:pt idx="27">
                  <c:v>2.5929169999999999</c:v>
                </c:pt>
                <c:pt idx="28">
                  <c:v>2.886533</c:v>
                </c:pt>
                <c:pt idx="29">
                  <c:v>3.9786450000000002</c:v>
                </c:pt>
                <c:pt idx="30">
                  <c:v>4.9001099999999997</c:v>
                </c:pt>
                <c:pt idx="31">
                  <c:v>5.5797410000000003</c:v>
                </c:pt>
                <c:pt idx="32">
                  <c:v>5.8161250000000004</c:v>
                </c:pt>
                <c:pt idx="33">
                  <c:v>6.4375460000000002</c:v>
                </c:pt>
                <c:pt idx="34">
                  <c:v>7.5841200000000004</c:v>
                </c:pt>
                <c:pt idx="35">
                  <c:v>7.8261640000000003</c:v>
                </c:pt>
                <c:pt idx="36">
                  <c:v>7.9969279999999996</c:v>
                </c:pt>
                <c:pt idx="37">
                  <c:v>8.4688649999999992</c:v>
                </c:pt>
                <c:pt idx="38">
                  <c:v>9.0211769999999998</c:v>
                </c:pt>
                <c:pt idx="39">
                  <c:v>10.118372000000001</c:v>
                </c:pt>
                <c:pt idx="40">
                  <c:v>10.989666</c:v>
                </c:pt>
                <c:pt idx="41">
                  <c:v>10.385204</c:v>
                </c:pt>
                <c:pt idx="42">
                  <c:v>8.0719989999999999</c:v>
                </c:pt>
                <c:pt idx="43">
                  <c:v>7.3097690000000002</c:v>
                </c:pt>
                <c:pt idx="44">
                  <c:v>7.0371689999999996</c:v>
                </c:pt>
                <c:pt idx="45">
                  <c:v>6.9899560000000003</c:v>
                </c:pt>
                <c:pt idx="46">
                  <c:v>7.5743299999999998</c:v>
                </c:pt>
                <c:pt idx="47">
                  <c:v>7.8676279999999998</c:v>
                </c:pt>
                <c:pt idx="48">
                  <c:v>7.786276</c:v>
                </c:pt>
                <c:pt idx="49">
                  <c:v>8.2750260000000004</c:v>
                </c:pt>
                <c:pt idx="50">
                  <c:v>8.4899299999999993</c:v>
                </c:pt>
                <c:pt idx="51">
                  <c:v>8.5434230000000007</c:v>
                </c:pt>
                <c:pt idx="52">
                  <c:v>9.3245430000000002</c:v>
                </c:pt>
                <c:pt idx="53">
                  <c:v>9.1596200000000003</c:v>
                </c:pt>
                <c:pt idx="54">
                  <c:v>8.6716929999999994</c:v>
                </c:pt>
                <c:pt idx="55">
                  <c:v>9.3225149999999992</c:v>
                </c:pt>
                <c:pt idx="56">
                  <c:v>10.612473</c:v>
                </c:pt>
                <c:pt idx="57">
                  <c:v>12.997377999999999</c:v>
                </c:pt>
                <c:pt idx="58">
                  <c:v>12.804004000000001</c:v>
                </c:pt>
                <c:pt idx="59">
                  <c:v>12.943835</c:v>
                </c:pt>
                <c:pt idx="60">
                  <c:v>12.976777</c:v>
                </c:pt>
                <c:pt idx="61">
                  <c:v>12.372951</c:v>
                </c:pt>
                <c:pt idx="62">
                  <c:v>14.313067999999999</c:v>
                </c:pt>
                <c:pt idx="63">
                  <c:v>15.943001000000001</c:v>
                </c:pt>
                <c:pt idx="64">
                  <c:v>14.91362</c:v>
                </c:pt>
                <c:pt idx="65">
                  <c:v>13.646756</c:v>
                </c:pt>
                <c:pt idx="66">
                  <c:v>12.100351</c:v>
                </c:pt>
                <c:pt idx="67">
                  <c:v>11.843366</c:v>
                </c:pt>
                <c:pt idx="68">
                  <c:v>11.844148000000001</c:v>
                </c:pt>
                <c:pt idx="69">
                  <c:v>10.699157</c:v>
                </c:pt>
                <c:pt idx="70">
                  <c:v>7.9681170000000003</c:v>
                </c:pt>
                <c:pt idx="71">
                  <c:v>7.1661010000000003</c:v>
                </c:pt>
                <c:pt idx="72">
                  <c:v>6.9052800000000003</c:v>
                </c:pt>
                <c:pt idx="73">
                  <c:v>6.6807239999999997</c:v>
                </c:pt>
                <c:pt idx="74">
                  <c:v>6.1498439999999999</c:v>
                </c:pt>
                <c:pt idx="75">
                  <c:v>5.458018</c:v>
                </c:pt>
                <c:pt idx="76">
                  <c:v>5.1116409999999997</c:v>
                </c:pt>
                <c:pt idx="77">
                  <c:v>5.2890319999999997</c:v>
                </c:pt>
                <c:pt idx="78">
                  <c:v>5.5135889999999996</c:v>
                </c:pt>
                <c:pt idx="79">
                  <c:v>5.6442319999999997</c:v>
                </c:pt>
                <c:pt idx="80">
                  <c:v>5.2178459999999998</c:v>
                </c:pt>
                <c:pt idx="81">
                  <c:v>5.1015240000000004</c:v>
                </c:pt>
                <c:pt idx="82">
                  <c:v>5.2675520000000002</c:v>
                </c:pt>
                <c:pt idx="83">
                  <c:v>4.7034120000000001</c:v>
                </c:pt>
                <c:pt idx="84">
                  <c:v>3.8211210000000002</c:v>
                </c:pt>
                <c:pt idx="85">
                  <c:v>3.550907</c:v>
                </c:pt>
                <c:pt idx="86">
                  <c:v>3.300872</c:v>
                </c:pt>
                <c:pt idx="87">
                  <c:v>2.7542779999999998</c:v>
                </c:pt>
                <c:pt idx="88">
                  <c:v>3.0074749999999999</c:v>
                </c:pt>
                <c:pt idx="89">
                  <c:v>3.3968129999999999</c:v>
                </c:pt>
                <c:pt idx="90">
                  <c:v>3.88131</c:v>
                </c:pt>
                <c:pt idx="91">
                  <c:v>4.1417650000000004</c:v>
                </c:pt>
                <c:pt idx="92">
                  <c:v>3.8097089999999998</c:v>
                </c:pt>
                <c:pt idx="93">
                  <c:v>3.9900579999999999</c:v>
                </c:pt>
                <c:pt idx="94">
                  <c:v>3.997633</c:v>
                </c:pt>
                <c:pt idx="95">
                  <c:v>4.8604719999999997</c:v>
                </c:pt>
                <c:pt idx="96">
                  <c:v>5.7630470000000003</c:v>
                </c:pt>
                <c:pt idx="97">
                  <c:v>5.9542950000000001</c:v>
                </c:pt>
                <c:pt idx="98">
                  <c:v>6.163748</c:v>
                </c:pt>
                <c:pt idx="99">
                  <c:v>5.5422779999999996</c:v>
                </c:pt>
                <c:pt idx="100">
                  <c:v>5.2018149999999999</c:v>
                </c:pt>
                <c:pt idx="101">
                  <c:v>6.0924319999999996</c:v>
                </c:pt>
                <c:pt idx="102">
                  <c:v>6.9915710000000004</c:v>
                </c:pt>
                <c:pt idx="103">
                  <c:v>6.5661120000000004</c:v>
                </c:pt>
                <c:pt idx="104">
                  <c:v>6.7746370000000002</c:v>
                </c:pt>
                <c:pt idx="105">
                  <c:v>7.0965759999999998</c:v>
                </c:pt>
                <c:pt idx="106">
                  <c:v>7.3371149999999998</c:v>
                </c:pt>
                <c:pt idx="107">
                  <c:v>8.7043199999999992</c:v>
                </c:pt>
                <c:pt idx="108">
                  <c:v>8.5216250000000002</c:v>
                </c:pt>
                <c:pt idx="109">
                  <c:v>8.0255200000000002</c:v>
                </c:pt>
                <c:pt idx="110">
                  <c:v>8.7019249999999992</c:v>
                </c:pt>
                <c:pt idx="111">
                  <c:v>8.0706550000000004</c:v>
                </c:pt>
                <c:pt idx="112">
                  <c:v>9.4404009999999996</c:v>
                </c:pt>
                <c:pt idx="113">
                  <c:v>11.007358</c:v>
                </c:pt>
                <c:pt idx="114">
                  <c:v>12.470236999999999</c:v>
                </c:pt>
                <c:pt idx="115">
                  <c:v>12.686484</c:v>
                </c:pt>
                <c:pt idx="116">
                  <c:v>12.252425000000001</c:v>
                </c:pt>
                <c:pt idx="117">
                  <c:v>12.181056</c:v>
                </c:pt>
                <c:pt idx="118">
                  <c:v>11.482543</c:v>
                </c:pt>
                <c:pt idx="119">
                  <c:v>11.523552</c:v>
                </c:pt>
                <c:pt idx="120">
                  <c:v>11.422845000000001</c:v>
                </c:pt>
                <c:pt idx="121">
                  <c:v>10.025387</c:v>
                </c:pt>
                <c:pt idx="122">
                  <c:v>6.8034249999999998</c:v>
                </c:pt>
                <c:pt idx="123">
                  <c:v>5.0307529999999998</c:v>
                </c:pt>
                <c:pt idx="124">
                  <c:v>4.5214020000000001</c:v>
                </c:pt>
                <c:pt idx="125">
                  <c:v>3.643729</c:v>
                </c:pt>
                <c:pt idx="126">
                  <c:v>3.2737940000000001</c:v>
                </c:pt>
                <c:pt idx="127">
                  <c:v>3.10019</c:v>
                </c:pt>
                <c:pt idx="128">
                  <c:v>2.8330880000000001</c:v>
                </c:pt>
                <c:pt idx="129">
                  <c:v>3.2652899999999998</c:v>
                </c:pt>
                <c:pt idx="130">
                  <c:v>4.1918870000000004</c:v>
                </c:pt>
                <c:pt idx="131">
                  <c:v>4.889113</c:v>
                </c:pt>
                <c:pt idx="132">
                  <c:v>6.285056</c:v>
                </c:pt>
                <c:pt idx="133">
                  <c:v>6.8757590000000004</c:v>
                </c:pt>
                <c:pt idx="134">
                  <c:v>8.1599500000000003</c:v>
                </c:pt>
                <c:pt idx="135">
                  <c:v>9.0650659999999998</c:v>
                </c:pt>
                <c:pt idx="136">
                  <c:v>9.1834220000000002</c:v>
                </c:pt>
                <c:pt idx="137">
                  <c:v>8.853078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data'!$CA$10:$CA$494</c:f>
              <c:numCache>
                <c:formatCode>General</c:formatCode>
                <c:ptCount val="485"/>
                <c:pt idx="0">
                  <c:v>8.0529620000000008</c:v>
                </c:pt>
                <c:pt idx="1">
                  <c:v>8.5982120000000002</c:v>
                </c:pt>
                <c:pt idx="2">
                  <c:v>8.1179179999999995</c:v>
                </c:pt>
                <c:pt idx="3">
                  <c:v>8.0179930000000006</c:v>
                </c:pt>
                <c:pt idx="4">
                  <c:v>9.5920609999999993</c:v>
                </c:pt>
                <c:pt idx="5">
                  <c:v>11.478415999999999</c:v>
                </c:pt>
                <c:pt idx="6">
                  <c:v>12.137862</c:v>
                </c:pt>
                <c:pt idx="7">
                  <c:v>11.925084999999999</c:v>
                </c:pt>
                <c:pt idx="8">
                  <c:v>11.954141</c:v>
                </c:pt>
                <c:pt idx="9">
                  <c:v>11.963012000000001</c:v>
                </c:pt>
                <c:pt idx="10">
                  <c:v>11.470058999999999</c:v>
                </c:pt>
                <c:pt idx="11">
                  <c:v>9.1355679999999992</c:v>
                </c:pt>
                <c:pt idx="12">
                  <c:v>6.4124629999999998</c:v>
                </c:pt>
                <c:pt idx="13">
                  <c:v>5.2217729999999998</c:v>
                </c:pt>
                <c:pt idx="14">
                  <c:v>3.4537279999999999</c:v>
                </c:pt>
                <c:pt idx="15">
                  <c:v>3.0942759999999998</c:v>
                </c:pt>
                <c:pt idx="16">
                  <c:v>3.1511909999999999</c:v>
                </c:pt>
                <c:pt idx="17">
                  <c:v>3.1856969999999998</c:v>
                </c:pt>
                <c:pt idx="18">
                  <c:v>3.5746199999999999</c:v>
                </c:pt>
                <c:pt idx="19">
                  <c:v>3.856042</c:v>
                </c:pt>
                <c:pt idx="20">
                  <c:v>4.4589879999999997</c:v>
                </c:pt>
                <c:pt idx="21">
                  <c:v>4.1935969999999996</c:v>
                </c:pt>
                <c:pt idx="22">
                  <c:v>3.5784069999999999</c:v>
                </c:pt>
                <c:pt idx="23">
                  <c:v>3.2342050000000002</c:v>
                </c:pt>
                <c:pt idx="24">
                  <c:v>2.540254</c:v>
                </c:pt>
                <c:pt idx="25">
                  <c:v>2.4799660000000001</c:v>
                </c:pt>
                <c:pt idx="26">
                  <c:v>3.1439819999999998</c:v>
                </c:pt>
                <c:pt idx="27">
                  <c:v>3.7220759999999999</c:v>
                </c:pt>
                <c:pt idx="28">
                  <c:v>3.7559049999999998</c:v>
                </c:pt>
                <c:pt idx="29">
                  <c:v>3.9954209999999999</c:v>
                </c:pt>
                <c:pt idx="30">
                  <c:v>4.7914120000000002</c:v>
                </c:pt>
                <c:pt idx="31">
                  <c:v>4.9069029999999998</c:v>
                </c:pt>
                <c:pt idx="32">
                  <c:v>5.4195779999999996</c:v>
                </c:pt>
                <c:pt idx="33">
                  <c:v>6.4683619999999999</c:v>
                </c:pt>
                <c:pt idx="34">
                  <c:v>6.7822129999999996</c:v>
                </c:pt>
                <c:pt idx="35">
                  <c:v>7.1905390000000002</c:v>
                </c:pt>
                <c:pt idx="36">
                  <c:v>6.9297170000000001</c:v>
                </c:pt>
                <c:pt idx="37">
                  <c:v>7.3792450000000001</c:v>
                </c:pt>
                <c:pt idx="38">
                  <c:v>8.3386370000000003</c:v>
                </c:pt>
                <c:pt idx="39">
                  <c:v>8.5973819999999996</c:v>
                </c:pt>
                <c:pt idx="40">
                  <c:v>8.8282179999999997</c:v>
                </c:pt>
                <c:pt idx="41">
                  <c:v>9.7345310000000005</c:v>
                </c:pt>
                <c:pt idx="42">
                  <c:v>9.6153499999999994</c:v>
                </c:pt>
                <c:pt idx="43">
                  <c:v>8.6066669999999998</c:v>
                </c:pt>
                <c:pt idx="44">
                  <c:v>8.1906389999999991</c:v>
                </c:pt>
                <c:pt idx="45">
                  <c:v>8.6731839999999991</c:v>
                </c:pt>
                <c:pt idx="46">
                  <c:v>9.0907499999999999</c:v>
                </c:pt>
                <c:pt idx="47">
                  <c:v>8.4166659999999993</c:v>
                </c:pt>
                <c:pt idx="48">
                  <c:v>6.7473400000000003</c:v>
                </c:pt>
                <c:pt idx="49">
                  <c:v>6.5399149999999997</c:v>
                </c:pt>
                <c:pt idx="50">
                  <c:v>8.1300629999999998</c:v>
                </c:pt>
                <c:pt idx="51">
                  <c:v>8.3551319999999993</c:v>
                </c:pt>
                <c:pt idx="52">
                  <c:v>7.8132549999999998</c:v>
                </c:pt>
                <c:pt idx="53">
                  <c:v>6.8050860000000002</c:v>
                </c:pt>
                <c:pt idx="54">
                  <c:v>6.9805720000000004</c:v>
                </c:pt>
                <c:pt idx="55">
                  <c:v>10.224895</c:v>
                </c:pt>
                <c:pt idx="56">
                  <c:v>11.217276999999999</c:v>
                </c:pt>
                <c:pt idx="57">
                  <c:v>10.371202</c:v>
                </c:pt>
                <c:pt idx="58">
                  <c:v>11.117304000000001</c:v>
                </c:pt>
                <c:pt idx="59">
                  <c:v>11.687919000000001</c:v>
                </c:pt>
                <c:pt idx="60">
                  <c:v>11.141474000000001</c:v>
                </c:pt>
                <c:pt idx="61">
                  <c:v>11.190785</c:v>
                </c:pt>
                <c:pt idx="62">
                  <c:v>11.377708999999999</c:v>
                </c:pt>
                <c:pt idx="63">
                  <c:v>12.278157999999999</c:v>
                </c:pt>
                <c:pt idx="64">
                  <c:v>12.334193000000001</c:v>
                </c:pt>
                <c:pt idx="65">
                  <c:v>12.747920000000001</c:v>
                </c:pt>
                <c:pt idx="66">
                  <c:v>12.683527</c:v>
                </c:pt>
                <c:pt idx="67">
                  <c:v>11.553072999999999</c:v>
                </c:pt>
                <c:pt idx="68">
                  <c:v>9.9646840000000001</c:v>
                </c:pt>
                <c:pt idx="69">
                  <c:v>8.0648400000000002</c:v>
                </c:pt>
                <c:pt idx="70">
                  <c:v>6.4182899999999998</c:v>
                </c:pt>
                <c:pt idx="71">
                  <c:v>5.517792</c:v>
                </c:pt>
                <c:pt idx="72">
                  <c:v>5.9206200000000004</c:v>
                </c:pt>
                <c:pt idx="73">
                  <c:v>5.4858279999999997</c:v>
                </c:pt>
                <c:pt idx="74">
                  <c:v>5.2801619999999998</c:v>
                </c:pt>
                <c:pt idx="75">
                  <c:v>4.9322210000000002</c:v>
                </c:pt>
                <c:pt idx="76">
                  <c:v>4.5171010000000003</c:v>
                </c:pt>
                <c:pt idx="77">
                  <c:v>4.7379670000000003</c:v>
                </c:pt>
                <c:pt idx="78">
                  <c:v>3.8881039999999998</c:v>
                </c:pt>
                <c:pt idx="79">
                  <c:v>3.8865880000000002</c:v>
                </c:pt>
                <c:pt idx="80">
                  <c:v>4.0105139999999997</c:v>
                </c:pt>
                <c:pt idx="81">
                  <c:v>3.7140840000000002</c:v>
                </c:pt>
                <c:pt idx="82">
                  <c:v>3.0374590000000001</c:v>
                </c:pt>
                <c:pt idx="83">
                  <c:v>2.5254690000000002</c:v>
                </c:pt>
                <c:pt idx="84">
                  <c:v>2.722264</c:v>
                </c:pt>
                <c:pt idx="85">
                  <c:v>2.509903</c:v>
                </c:pt>
                <c:pt idx="86">
                  <c:v>2.7104370000000002</c:v>
                </c:pt>
                <c:pt idx="87">
                  <c:v>3.019717</c:v>
                </c:pt>
                <c:pt idx="88">
                  <c:v>2.837291</c:v>
                </c:pt>
                <c:pt idx="89">
                  <c:v>2.8886590000000001</c:v>
                </c:pt>
                <c:pt idx="90">
                  <c:v>3.1764600000000001</c:v>
                </c:pt>
                <c:pt idx="91">
                  <c:v>3.4161670000000002</c:v>
                </c:pt>
                <c:pt idx="92">
                  <c:v>4.1981669999999998</c:v>
                </c:pt>
                <c:pt idx="93">
                  <c:v>5.0854929999999996</c:v>
                </c:pt>
                <c:pt idx="94">
                  <c:v>5.8696190000000001</c:v>
                </c:pt>
                <c:pt idx="95">
                  <c:v>5.986504</c:v>
                </c:pt>
                <c:pt idx="96">
                  <c:v>6.4438430000000002</c:v>
                </c:pt>
                <c:pt idx="97">
                  <c:v>6.9171069999999997</c:v>
                </c:pt>
                <c:pt idx="98">
                  <c:v>6.4658199999999999</c:v>
                </c:pt>
                <c:pt idx="99">
                  <c:v>7.4866479999999997</c:v>
                </c:pt>
                <c:pt idx="100">
                  <c:v>9.1033600000000003</c:v>
                </c:pt>
                <c:pt idx="101">
                  <c:v>8.9930489999999992</c:v>
                </c:pt>
                <c:pt idx="102">
                  <c:v>9.0291680000000003</c:v>
                </c:pt>
                <c:pt idx="103">
                  <c:v>9.4885429999999999</c:v>
                </c:pt>
                <c:pt idx="104">
                  <c:v>7.9734179999999997</c:v>
                </c:pt>
                <c:pt idx="105">
                  <c:v>7.5431470000000003</c:v>
                </c:pt>
                <c:pt idx="106">
                  <c:v>7.1547869999999998</c:v>
                </c:pt>
                <c:pt idx="107">
                  <c:v>5.6787859999999997</c:v>
                </c:pt>
                <c:pt idx="108">
                  <c:v>6.0326420000000001</c:v>
                </c:pt>
                <c:pt idx="109">
                  <c:v>7.9412589999999996</c:v>
                </c:pt>
                <c:pt idx="110">
                  <c:v>8.8750649999999993</c:v>
                </c:pt>
                <c:pt idx="111">
                  <c:v>8.1723049999999997</c:v>
                </c:pt>
                <c:pt idx="112">
                  <c:v>8.5726700000000005</c:v>
                </c:pt>
                <c:pt idx="113">
                  <c:v>10.181933000000001</c:v>
                </c:pt>
                <c:pt idx="114">
                  <c:v>12.377520000000001</c:v>
                </c:pt>
                <c:pt idx="115">
                  <c:v>13.029024</c:v>
                </c:pt>
                <c:pt idx="116">
                  <c:v>11.670642000000001</c:v>
                </c:pt>
                <c:pt idx="117">
                  <c:v>11.682323</c:v>
                </c:pt>
                <c:pt idx="118">
                  <c:v>13.212648</c:v>
                </c:pt>
                <c:pt idx="119">
                  <c:v>13.519436000000001</c:v>
                </c:pt>
                <c:pt idx="120">
                  <c:v>11.844709999999999</c:v>
                </c:pt>
                <c:pt idx="121">
                  <c:v>8.5338689999999993</c:v>
                </c:pt>
                <c:pt idx="122">
                  <c:v>5.7807880000000003</c:v>
                </c:pt>
                <c:pt idx="123">
                  <c:v>4.5997479999999999</c:v>
                </c:pt>
                <c:pt idx="124">
                  <c:v>4.0204089999999999</c:v>
                </c:pt>
                <c:pt idx="125">
                  <c:v>3.6091739999999999</c:v>
                </c:pt>
                <c:pt idx="126">
                  <c:v>3.270006</c:v>
                </c:pt>
                <c:pt idx="127">
                  <c:v>3.2583410000000002</c:v>
                </c:pt>
                <c:pt idx="128">
                  <c:v>3.4240140000000001</c:v>
                </c:pt>
                <c:pt idx="129">
                  <c:v>3.3487680000000002</c:v>
                </c:pt>
                <c:pt idx="130">
                  <c:v>4.185924</c:v>
                </c:pt>
                <c:pt idx="131">
                  <c:v>5.023593</c:v>
                </c:pt>
                <c:pt idx="132">
                  <c:v>4.5673199999999996</c:v>
                </c:pt>
                <c:pt idx="133">
                  <c:v>4.3308869999999997</c:v>
                </c:pt>
                <c:pt idx="134">
                  <c:v>5.2847799999999996</c:v>
                </c:pt>
                <c:pt idx="135">
                  <c:v>6.4649400000000004</c:v>
                </c:pt>
                <c:pt idx="136">
                  <c:v>7.8342710000000002</c:v>
                </c:pt>
                <c:pt idx="137">
                  <c:v>8.9348390000000002</c:v>
                </c:pt>
                <c:pt idx="138">
                  <c:v>9.0338840000000005</c:v>
                </c:pt>
                <c:pt idx="139">
                  <c:v>8.1971439999999998</c:v>
                </c:pt>
                <c:pt idx="140">
                  <c:v>7.267639</c:v>
                </c:pt>
                <c:pt idx="141">
                  <c:v>7.086875</c:v>
                </c:pt>
              </c:numCache>
            </c:numRef>
          </c:yVal>
          <c:smooth val="1"/>
        </c:ser>
        <c:axId val="128097664"/>
        <c:axId val="128112128"/>
      </c:scatterChart>
      <c:valAx>
        <c:axId val="128097664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28112128"/>
        <c:crosses val="autoZero"/>
        <c:crossBetween val="midCat"/>
      </c:valAx>
      <c:valAx>
        <c:axId val="1281121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Fuel</a:t>
                </a:r>
                <a:r>
                  <a:rPr lang="en-US" baseline="0"/>
                  <a:t> Flow</a:t>
                </a:r>
                <a:r>
                  <a:rPr lang="en-US"/>
                  <a:t> (L/hr)</a:t>
                </a:r>
              </a:p>
            </c:rich>
          </c:tx>
          <c:layout>
            <c:manualLayout>
              <c:xMode val="edge"/>
              <c:yMode val="edge"/>
              <c:x val="1.1714589989350425E-2"/>
              <c:y val="0.43807184838889623"/>
            </c:manualLayout>
          </c:layout>
        </c:title>
        <c:numFmt formatCode="General" sourceLinked="1"/>
        <c:majorTickMark val="none"/>
        <c:tickLblPos val="nextTo"/>
        <c:crossAx val="128097664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CO2 (g/hr)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data'!$CE$10:$CE$497</c:f>
              <c:numCache>
                <c:formatCode>General</c:formatCode>
                <c:ptCount val="488"/>
                <c:pt idx="0">
                  <c:v>21362.579349554078</c:v>
                </c:pt>
                <c:pt idx="1">
                  <c:v>26364.766499566202</c:v>
                </c:pt>
                <c:pt idx="2">
                  <c:v>32928.680864961141</c:v>
                </c:pt>
                <c:pt idx="3">
                  <c:v>31326.381291394096</c:v>
                </c:pt>
                <c:pt idx="4">
                  <c:v>26680.434718109129</c:v>
                </c:pt>
                <c:pt idx="5">
                  <c:v>27505.781608372996</c:v>
                </c:pt>
                <c:pt idx="6">
                  <c:v>25949.102679200609</c:v>
                </c:pt>
                <c:pt idx="7">
                  <c:v>26629.157003165299</c:v>
                </c:pt>
                <c:pt idx="8">
                  <c:v>28686.41242806528</c:v>
                </c:pt>
                <c:pt idx="9">
                  <c:v>28299.273844525651</c:v>
                </c:pt>
                <c:pt idx="10">
                  <c:v>27638.752521888004</c:v>
                </c:pt>
                <c:pt idx="11">
                  <c:v>21705.099607644257</c:v>
                </c:pt>
                <c:pt idx="12">
                  <c:v>16376.10768136413</c:v>
                </c:pt>
                <c:pt idx="13">
                  <c:v>15532.08438668947</c:v>
                </c:pt>
                <c:pt idx="14">
                  <c:v>14973.597013085602</c:v>
                </c:pt>
                <c:pt idx="15">
                  <c:v>14946.577305134939</c:v>
                </c:pt>
                <c:pt idx="16">
                  <c:v>14562.145733769974</c:v>
                </c:pt>
                <c:pt idx="17">
                  <c:v>11699.438516442568</c:v>
                </c:pt>
                <c:pt idx="18">
                  <c:v>12048.536680612002</c:v>
                </c:pt>
                <c:pt idx="19">
                  <c:v>12847.218572473364</c:v>
                </c:pt>
                <c:pt idx="20">
                  <c:v>11106.719796255929</c:v>
                </c:pt>
                <c:pt idx="21">
                  <c:v>10352.754757272043</c:v>
                </c:pt>
                <c:pt idx="22">
                  <c:v>9023.2739693966359</c:v>
                </c:pt>
                <c:pt idx="23">
                  <c:v>8733.3722204122805</c:v>
                </c:pt>
                <c:pt idx="24">
                  <c:v>9142.4848601766262</c:v>
                </c:pt>
                <c:pt idx="25">
                  <c:v>8170.4960344593183</c:v>
                </c:pt>
                <c:pt idx="26">
                  <c:v>7302.9815649759157</c:v>
                </c:pt>
                <c:pt idx="27">
                  <c:v>6674.7906645524454</c:v>
                </c:pt>
                <c:pt idx="28">
                  <c:v>6394.2241336541556</c:v>
                </c:pt>
                <c:pt idx="29">
                  <c:v>7594.6721728278608</c:v>
                </c:pt>
                <c:pt idx="30">
                  <c:v>9200.2462544217597</c:v>
                </c:pt>
                <c:pt idx="31">
                  <c:v>10466.81504276184</c:v>
                </c:pt>
                <c:pt idx="32">
                  <c:v>11957.937319781244</c:v>
                </c:pt>
                <c:pt idx="33">
                  <c:v>12428.584579548125</c:v>
                </c:pt>
                <c:pt idx="34">
                  <c:v>13802.7851994132</c:v>
                </c:pt>
                <c:pt idx="35">
                  <c:v>15249.167956067218</c:v>
                </c:pt>
                <c:pt idx="36">
                  <c:v>16796.825295592826</c:v>
                </c:pt>
                <c:pt idx="37">
                  <c:v>21137.225794652117</c:v>
                </c:pt>
                <c:pt idx="38">
                  <c:v>24075.400679766364</c:v>
                </c:pt>
                <c:pt idx="39">
                  <c:v>22860.983129762535</c:v>
                </c:pt>
                <c:pt idx="40">
                  <c:v>23502.681375993052</c:v>
                </c:pt>
                <c:pt idx="41">
                  <c:v>23085.554542208614</c:v>
                </c:pt>
                <c:pt idx="42">
                  <c:v>19353.343825919248</c:v>
                </c:pt>
                <c:pt idx="43">
                  <c:v>19907.825565872252</c:v>
                </c:pt>
                <c:pt idx="44">
                  <c:v>21930.176343183317</c:v>
                </c:pt>
                <c:pt idx="45">
                  <c:v>21351.669002517097</c:v>
                </c:pt>
                <c:pt idx="46">
                  <c:v>21194.580665063339</c:v>
                </c:pt>
                <c:pt idx="47">
                  <c:v>20359.028303633953</c:v>
                </c:pt>
                <c:pt idx="48">
                  <c:v>20351.847522556673</c:v>
                </c:pt>
                <c:pt idx="49">
                  <c:v>20138.19110979301</c:v>
                </c:pt>
                <c:pt idx="50">
                  <c:v>19100.115059467051</c:v>
                </c:pt>
                <c:pt idx="51">
                  <c:v>17455.596384940829</c:v>
                </c:pt>
                <c:pt idx="52">
                  <c:v>19256.491367640647</c:v>
                </c:pt>
                <c:pt idx="53">
                  <c:v>20450.395356319888</c:v>
                </c:pt>
                <c:pt idx="54">
                  <c:v>22067.038814500131</c:v>
                </c:pt>
                <c:pt idx="55">
                  <c:v>24676.098148711044</c:v>
                </c:pt>
                <c:pt idx="56">
                  <c:v>26232.0059894439</c:v>
                </c:pt>
                <c:pt idx="57">
                  <c:v>27537.368272806962</c:v>
                </c:pt>
                <c:pt idx="58">
                  <c:v>28543.91567924745</c:v>
                </c:pt>
                <c:pt idx="59">
                  <c:v>27075.413945899138</c:v>
                </c:pt>
                <c:pt idx="60">
                  <c:v>28302.213209309055</c:v>
                </c:pt>
                <c:pt idx="61">
                  <c:v>32190.706551177591</c:v>
                </c:pt>
                <c:pt idx="62">
                  <c:v>33245.705541665186</c:v>
                </c:pt>
                <c:pt idx="63">
                  <c:v>33896.431671650193</c:v>
                </c:pt>
                <c:pt idx="64">
                  <c:v>30610.259205649327</c:v>
                </c:pt>
                <c:pt idx="65">
                  <c:v>27223.516645455074</c:v>
                </c:pt>
                <c:pt idx="66">
                  <c:v>26339.409882356253</c:v>
                </c:pt>
                <c:pt idx="67">
                  <c:v>24853.943828061932</c:v>
                </c:pt>
                <c:pt idx="68">
                  <c:v>24588.034192983476</c:v>
                </c:pt>
                <c:pt idx="69">
                  <c:v>23414.870664525013</c:v>
                </c:pt>
                <c:pt idx="70">
                  <c:v>17490.297313005445</c:v>
                </c:pt>
                <c:pt idx="71">
                  <c:v>15559.92856902204</c:v>
                </c:pt>
                <c:pt idx="72">
                  <c:v>16353.876739263102</c:v>
                </c:pt>
                <c:pt idx="73">
                  <c:v>14497.662091183129</c:v>
                </c:pt>
                <c:pt idx="74">
                  <c:v>13798.135174418128</c:v>
                </c:pt>
                <c:pt idx="75">
                  <c:v>14368.4921388438</c:v>
                </c:pt>
                <c:pt idx="76">
                  <c:v>13810.856350327</c:v>
                </c:pt>
                <c:pt idx="77">
                  <c:v>13888.650722418844</c:v>
                </c:pt>
                <c:pt idx="78">
                  <c:v>12556.687160568257</c:v>
                </c:pt>
                <c:pt idx="79">
                  <c:v>12118.32017748</c:v>
                </c:pt>
                <c:pt idx="80">
                  <c:v>11820.05882944883</c:v>
                </c:pt>
                <c:pt idx="81">
                  <c:v>9181.7473706078399</c:v>
                </c:pt>
                <c:pt idx="82">
                  <c:v>7922.6980347434401</c:v>
                </c:pt>
                <c:pt idx="83">
                  <c:v>7143.9530273479795</c:v>
                </c:pt>
                <c:pt idx="84">
                  <c:v>6568.0081684747202</c:v>
                </c:pt>
                <c:pt idx="85">
                  <c:v>7075.8498372624726</c:v>
                </c:pt>
                <c:pt idx="86">
                  <c:v>7769.2966716385345</c:v>
                </c:pt>
                <c:pt idx="87">
                  <c:v>7798.2149364750003</c:v>
                </c:pt>
                <c:pt idx="88">
                  <c:v>7519.8746141766733</c:v>
                </c:pt>
                <c:pt idx="89">
                  <c:v>7138.3686698998263</c:v>
                </c:pt>
                <c:pt idx="90">
                  <c:v>8576.70065743345</c:v>
                </c:pt>
                <c:pt idx="91">
                  <c:v>10901.493441025274</c:v>
                </c:pt>
                <c:pt idx="92">
                  <c:v>11320.910111819394</c:v>
                </c:pt>
                <c:pt idx="93">
                  <c:v>12029.685056684046</c:v>
                </c:pt>
                <c:pt idx="94">
                  <c:v>14007.022719216722</c:v>
                </c:pt>
                <c:pt idx="95">
                  <c:v>15554.753437667598</c:v>
                </c:pt>
                <c:pt idx="96">
                  <c:v>17762.097824867215</c:v>
                </c:pt>
                <c:pt idx="97">
                  <c:v>19254.800887865549</c:v>
                </c:pt>
                <c:pt idx="98">
                  <c:v>16943.654266573569</c:v>
                </c:pt>
                <c:pt idx="99">
                  <c:v>15155.845668931966</c:v>
                </c:pt>
                <c:pt idx="100">
                  <c:v>16217.718808823352</c:v>
                </c:pt>
                <c:pt idx="101">
                  <c:v>17626.355226403561</c:v>
                </c:pt>
                <c:pt idx="102">
                  <c:v>17234.151208465464</c:v>
                </c:pt>
                <c:pt idx="103">
                  <c:v>17377.830060475913</c:v>
                </c:pt>
                <c:pt idx="104">
                  <c:v>16454.219287726261</c:v>
                </c:pt>
                <c:pt idx="105">
                  <c:v>13586.81342636646</c:v>
                </c:pt>
                <c:pt idx="106">
                  <c:v>12427.018536332809</c:v>
                </c:pt>
                <c:pt idx="107">
                  <c:v>13897.048690998901</c:v>
                </c:pt>
                <c:pt idx="108">
                  <c:v>16661.426006980746</c:v>
                </c:pt>
                <c:pt idx="109">
                  <c:v>20191.4376707968</c:v>
                </c:pt>
                <c:pt idx="110">
                  <c:v>24441.904032130351</c:v>
                </c:pt>
                <c:pt idx="111">
                  <c:v>23954.390807431391</c:v>
                </c:pt>
                <c:pt idx="112">
                  <c:v>24997.963472962743</c:v>
                </c:pt>
                <c:pt idx="113">
                  <c:v>27502.734933064807</c:v>
                </c:pt>
                <c:pt idx="114">
                  <c:v>26425.301949248696</c:v>
                </c:pt>
                <c:pt idx="115">
                  <c:v>28314.456031142134</c:v>
                </c:pt>
                <c:pt idx="116">
                  <c:v>31013.437877971966</c:v>
                </c:pt>
                <c:pt idx="117">
                  <c:v>29922.354760721104</c:v>
                </c:pt>
                <c:pt idx="118">
                  <c:v>29042.913542565748</c:v>
                </c:pt>
                <c:pt idx="119">
                  <c:v>26569.234699895158</c:v>
                </c:pt>
                <c:pt idx="120">
                  <c:v>25213.562351797351</c:v>
                </c:pt>
                <c:pt idx="121">
                  <c:v>20352.568446025198</c:v>
                </c:pt>
                <c:pt idx="122">
                  <c:v>15739.376164764022</c:v>
                </c:pt>
                <c:pt idx="123">
                  <c:v>10670.269981807971</c:v>
                </c:pt>
                <c:pt idx="124">
                  <c:v>6963.1660894334764</c:v>
                </c:pt>
                <c:pt idx="125">
                  <c:v>7369.8635569746593</c:v>
                </c:pt>
                <c:pt idx="126">
                  <c:v>9662.0670575558906</c:v>
                </c:pt>
                <c:pt idx="127">
                  <c:v>11281.499997730451</c:v>
                </c:pt>
                <c:pt idx="128">
                  <c:v>13623.676352557424</c:v>
                </c:pt>
                <c:pt idx="129">
                  <c:v>14079.121169835458</c:v>
                </c:pt>
                <c:pt idx="130">
                  <c:v>15254.841762961649</c:v>
                </c:pt>
                <c:pt idx="131">
                  <c:v>18489.624939431145</c:v>
                </c:pt>
                <c:pt idx="132">
                  <c:v>18943.697176136702</c:v>
                </c:pt>
                <c:pt idx="133">
                  <c:v>19690.652662810833</c:v>
                </c:pt>
                <c:pt idx="134">
                  <c:v>21022.565159051188</c:v>
                </c:pt>
                <c:pt idx="135">
                  <c:v>19778.122615798326</c:v>
                </c:pt>
                <c:pt idx="136">
                  <c:v>17030.66108536152</c:v>
                </c:pt>
                <c:pt idx="137">
                  <c:v>15979.491249413986</c:v>
                </c:pt>
                <c:pt idx="138">
                  <c:v>15603.118352772748</c:v>
                </c:pt>
                <c:pt idx="139">
                  <c:v>15837.730387559326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data'!$CE$10:$CE$147</c:f>
              <c:numCache>
                <c:formatCode>General</c:formatCode>
                <c:ptCount val="138"/>
                <c:pt idx="0">
                  <c:v>15837.730387559326</c:v>
                </c:pt>
                <c:pt idx="1">
                  <c:v>18036.045037344869</c:v>
                </c:pt>
                <c:pt idx="2">
                  <c:v>19364.282689099324</c:v>
                </c:pt>
                <c:pt idx="3">
                  <c:v>19554.26743842617</c:v>
                </c:pt>
                <c:pt idx="4">
                  <c:v>23170.404663201989</c:v>
                </c:pt>
                <c:pt idx="5">
                  <c:v>28964.13932160243</c:v>
                </c:pt>
                <c:pt idx="6">
                  <c:v>30881.048508203654</c:v>
                </c:pt>
                <c:pt idx="7">
                  <c:v>27701.072123067443</c:v>
                </c:pt>
                <c:pt idx="8">
                  <c:v>24988.910376530737</c:v>
                </c:pt>
                <c:pt idx="9">
                  <c:v>26801.2262435886</c:v>
                </c:pt>
                <c:pt idx="10">
                  <c:v>26010.026855427826</c:v>
                </c:pt>
                <c:pt idx="11">
                  <c:v>22222.018637727761</c:v>
                </c:pt>
                <c:pt idx="12">
                  <c:v>17236.890011717864</c:v>
                </c:pt>
                <c:pt idx="13">
                  <c:v>12256.851500922941</c:v>
                </c:pt>
                <c:pt idx="14">
                  <c:v>8556.3999351682814</c:v>
                </c:pt>
                <c:pt idx="15">
                  <c:v>10259.521383186269</c:v>
                </c:pt>
                <c:pt idx="16">
                  <c:v>12488.128387609093</c:v>
                </c:pt>
                <c:pt idx="17">
                  <c:v>11235.211670279845</c:v>
                </c:pt>
                <c:pt idx="18">
                  <c:v>8799.6355270340027</c:v>
                </c:pt>
                <c:pt idx="19">
                  <c:v>7892.1340755599695</c:v>
                </c:pt>
                <c:pt idx="20">
                  <c:v>8345.6446661464324</c:v>
                </c:pt>
                <c:pt idx="21">
                  <c:v>7984.5902192041376</c:v>
                </c:pt>
                <c:pt idx="22">
                  <c:v>8702.8441613555933</c:v>
                </c:pt>
                <c:pt idx="23">
                  <c:v>9418.7850199679269</c:v>
                </c:pt>
                <c:pt idx="24">
                  <c:v>8777.0989822893316</c:v>
                </c:pt>
                <c:pt idx="25">
                  <c:v>7539.3722024261551</c:v>
                </c:pt>
                <c:pt idx="26">
                  <c:v>6886.6766936110798</c:v>
                </c:pt>
                <c:pt idx="27">
                  <c:v>5744.6357881361218</c:v>
                </c:pt>
                <c:pt idx="28">
                  <c:v>6397.823276835119</c:v>
                </c:pt>
                <c:pt idx="29">
                  <c:v>8815.8873560566044</c:v>
                </c:pt>
                <c:pt idx="30">
                  <c:v>10905.54131627865</c:v>
                </c:pt>
                <c:pt idx="31">
                  <c:v>12418.220704681044</c:v>
                </c:pt>
                <c:pt idx="32">
                  <c:v>12905.152146794251</c:v>
                </c:pt>
                <c:pt idx="33">
                  <c:v>14285.112399788581</c:v>
                </c:pt>
                <c:pt idx="34">
                  <c:v>16833.604685874121</c:v>
                </c:pt>
                <c:pt idx="35">
                  <c:v>17381.213159746356</c:v>
                </c:pt>
                <c:pt idx="36">
                  <c:v>17738.117162413055</c:v>
                </c:pt>
                <c:pt idx="37">
                  <c:v>18780.373468472131</c:v>
                </c:pt>
                <c:pt idx="38">
                  <c:v>19980.113789351231</c:v>
                </c:pt>
                <c:pt idx="39">
                  <c:v>22376.608090647627</c:v>
                </c:pt>
                <c:pt idx="40">
                  <c:v>24284.636116052887</c:v>
                </c:pt>
                <c:pt idx="41">
                  <c:v>23001.534819482687</c:v>
                </c:pt>
                <c:pt idx="42">
                  <c:v>17934.414478314164</c:v>
                </c:pt>
                <c:pt idx="43">
                  <c:v>16255.646870990542</c:v>
                </c:pt>
                <c:pt idx="44">
                  <c:v>15648.8644518867</c:v>
                </c:pt>
                <c:pt idx="45">
                  <c:v>15544.198545072984</c:v>
                </c:pt>
                <c:pt idx="46">
                  <c:v>16845.081887221022</c:v>
                </c:pt>
                <c:pt idx="47">
                  <c:v>17487.229780441332</c:v>
                </c:pt>
                <c:pt idx="48">
                  <c:v>17297.871810661549</c:v>
                </c:pt>
                <c:pt idx="49">
                  <c:v>18398.704616862102</c:v>
                </c:pt>
                <c:pt idx="50">
                  <c:v>18884.361161579669</c:v>
                </c:pt>
                <c:pt idx="51">
                  <c:v>19001.145195514691</c:v>
                </c:pt>
                <c:pt idx="52">
                  <c:v>20734.34060044451</c:v>
                </c:pt>
                <c:pt idx="53">
                  <c:v>20350.110305226601</c:v>
                </c:pt>
                <c:pt idx="54">
                  <c:v>19253.44154333304</c:v>
                </c:pt>
                <c:pt idx="55">
                  <c:v>20658.994096204078</c:v>
                </c:pt>
                <c:pt idx="56">
                  <c:v>23505.826145526782</c:v>
                </c:pt>
                <c:pt idx="57">
                  <c:v>28789.861128069257</c:v>
                </c:pt>
                <c:pt idx="58">
                  <c:v>28391.044094638819</c:v>
                </c:pt>
                <c:pt idx="59">
                  <c:v>28647.126692009413</c:v>
                </c:pt>
                <c:pt idx="60">
                  <c:v>28777.865826815127</c:v>
                </c:pt>
                <c:pt idx="61">
                  <c:v>27361.757967690006</c:v>
                </c:pt>
                <c:pt idx="62">
                  <c:v>31577.301860859214</c:v>
                </c:pt>
                <c:pt idx="63">
                  <c:v>35181.944337199871</c:v>
                </c:pt>
                <c:pt idx="64">
                  <c:v>32917.561055596081</c:v>
                </c:pt>
                <c:pt idx="65">
                  <c:v>30166.398660574006</c:v>
                </c:pt>
                <c:pt idx="66">
                  <c:v>26761.84519486404</c:v>
                </c:pt>
                <c:pt idx="67">
                  <c:v>26208.442380417622</c:v>
                </c:pt>
                <c:pt idx="68">
                  <c:v>26165.926144878518</c:v>
                </c:pt>
                <c:pt idx="69">
                  <c:v>23664.784613037558</c:v>
                </c:pt>
                <c:pt idx="70">
                  <c:v>17697.448334744731</c:v>
                </c:pt>
                <c:pt idx="71">
                  <c:v>15958.085942638936</c:v>
                </c:pt>
                <c:pt idx="72">
                  <c:v>15382.255478699522</c:v>
                </c:pt>
                <c:pt idx="73">
                  <c:v>14877.471467398822</c:v>
                </c:pt>
                <c:pt idx="74">
                  <c:v>13671.605721903083</c:v>
                </c:pt>
                <c:pt idx="75">
                  <c:v>12117.070885097486</c:v>
                </c:pt>
                <c:pt idx="76">
                  <c:v>11350.739081548241</c:v>
                </c:pt>
                <c:pt idx="77">
                  <c:v>11759.870448849095</c:v>
                </c:pt>
                <c:pt idx="78">
                  <c:v>12255.606136450186</c:v>
                </c:pt>
                <c:pt idx="79">
                  <c:v>12550.945059918937</c:v>
                </c:pt>
                <c:pt idx="80">
                  <c:v>11618.457792534613</c:v>
                </c:pt>
                <c:pt idx="81">
                  <c:v>11373.912210654216</c:v>
                </c:pt>
                <c:pt idx="82">
                  <c:v>11749.73206486464</c:v>
                </c:pt>
                <c:pt idx="83">
                  <c:v>10489.576957360201</c:v>
                </c:pt>
                <c:pt idx="84">
                  <c:v>8488.3703084796962</c:v>
                </c:pt>
                <c:pt idx="85">
                  <c:v>7878.8184345538739</c:v>
                </c:pt>
                <c:pt idx="86">
                  <c:v>7322.1005155670646</c:v>
                </c:pt>
                <c:pt idx="87">
                  <c:v>6109.1178650208176</c:v>
                </c:pt>
                <c:pt idx="88">
                  <c:v>6679.3902607899008</c:v>
                </c:pt>
                <c:pt idx="89">
                  <c:v>7538.3581329864364</c:v>
                </c:pt>
                <c:pt idx="90">
                  <c:v>8639.8868710100705</c:v>
                </c:pt>
                <c:pt idx="91">
                  <c:v>9241.3478352483453</c:v>
                </c:pt>
                <c:pt idx="92">
                  <c:v>8495.6697642420622</c:v>
                </c:pt>
                <c:pt idx="93">
                  <c:v>8886.3975564961129</c:v>
                </c:pt>
                <c:pt idx="94">
                  <c:v>8886.8199385782809</c:v>
                </c:pt>
                <c:pt idx="95">
                  <c:v>10775.857090595615</c:v>
                </c:pt>
                <c:pt idx="96">
                  <c:v>12785.928848648289</c:v>
                </c:pt>
                <c:pt idx="97">
                  <c:v>13197.387334117544</c:v>
                </c:pt>
                <c:pt idx="98">
                  <c:v>13655.261316357</c:v>
                </c:pt>
                <c:pt idx="99">
                  <c:v>12280.028712135912</c:v>
                </c:pt>
                <c:pt idx="100">
                  <c:v>11514.803949921285</c:v>
                </c:pt>
                <c:pt idx="101">
                  <c:v>13468.713495367103</c:v>
                </c:pt>
                <c:pt idx="102">
                  <c:v>15494.293814585104</c:v>
                </c:pt>
                <c:pt idx="103">
                  <c:v>14583.770118056162</c:v>
                </c:pt>
                <c:pt idx="104">
                  <c:v>15059.726484172796</c:v>
                </c:pt>
                <c:pt idx="105">
                  <c:v>15784.543399408129</c:v>
                </c:pt>
                <c:pt idx="106">
                  <c:v>16301.535302567923</c:v>
                </c:pt>
                <c:pt idx="107">
                  <c:v>19319.53599737856</c:v>
                </c:pt>
                <c:pt idx="108">
                  <c:v>18940.436561867627</c:v>
                </c:pt>
                <c:pt idx="109">
                  <c:v>17821.0155076956</c:v>
                </c:pt>
                <c:pt idx="110">
                  <c:v>19323.229681383749</c:v>
                </c:pt>
                <c:pt idx="111">
                  <c:v>17913.975055241852</c:v>
                </c:pt>
                <c:pt idx="112">
                  <c:v>20919.464610850449</c:v>
                </c:pt>
                <c:pt idx="113">
                  <c:v>24363.470695145075</c:v>
                </c:pt>
                <c:pt idx="114">
                  <c:v>27601.00582281845</c:v>
                </c:pt>
                <c:pt idx="115">
                  <c:v>28128.280670086217</c:v>
                </c:pt>
                <c:pt idx="116">
                  <c:v>27200.54321035988</c:v>
                </c:pt>
                <c:pt idx="117">
                  <c:v>27041.338763163069</c:v>
                </c:pt>
                <c:pt idx="118">
                  <c:v>25464.89936217873</c:v>
                </c:pt>
                <c:pt idx="119">
                  <c:v>25544.930186800513</c:v>
                </c:pt>
                <c:pt idx="120">
                  <c:v>25260.429663664338</c:v>
                </c:pt>
                <c:pt idx="121">
                  <c:v>22160.016985525046</c:v>
                </c:pt>
                <c:pt idx="122">
                  <c:v>15083.648149619474</c:v>
                </c:pt>
                <c:pt idx="123">
                  <c:v>11173.955404739399</c:v>
                </c:pt>
                <c:pt idx="124">
                  <c:v>10038.250251421165</c:v>
                </c:pt>
                <c:pt idx="125">
                  <c:v>8088.8890737035345</c:v>
                </c:pt>
                <c:pt idx="126">
                  <c:v>7271.2572958564551</c:v>
                </c:pt>
                <c:pt idx="127">
                  <c:v>6891.4685202424198</c:v>
                </c:pt>
                <c:pt idx="128">
                  <c:v>6309.804697334208</c:v>
                </c:pt>
                <c:pt idx="129">
                  <c:v>7284.1006778406299</c:v>
                </c:pt>
                <c:pt idx="130">
                  <c:v>9340.0970992774219</c:v>
                </c:pt>
                <c:pt idx="131">
                  <c:v>10849.194250129998</c:v>
                </c:pt>
                <c:pt idx="132">
                  <c:v>13934.046684450817</c:v>
                </c:pt>
                <c:pt idx="133">
                  <c:v>15239.795514575248</c:v>
                </c:pt>
                <c:pt idx="134">
                  <c:v>18101.901117288602</c:v>
                </c:pt>
                <c:pt idx="135">
                  <c:v>20129.094886413346</c:v>
                </c:pt>
                <c:pt idx="136">
                  <c:v>20385.237960986869</c:v>
                </c:pt>
                <c:pt idx="137">
                  <c:v>19678.609366384644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data'!$CE$10:$CE$494</c:f>
              <c:numCache>
                <c:formatCode>General</c:formatCode>
                <c:ptCount val="485"/>
                <c:pt idx="0">
                  <c:v>17935.490167080214</c:v>
                </c:pt>
                <c:pt idx="1">
                  <c:v>19143.315122580181</c:v>
                </c:pt>
                <c:pt idx="2">
                  <c:v>18053.544363519995</c:v>
                </c:pt>
                <c:pt idx="3">
                  <c:v>17805.15197807565</c:v>
                </c:pt>
                <c:pt idx="4">
                  <c:v>21264.255849672827</c:v>
                </c:pt>
                <c:pt idx="5">
                  <c:v>25434.096590066831</c:v>
                </c:pt>
                <c:pt idx="6">
                  <c:v>26896.107709448406</c:v>
                </c:pt>
                <c:pt idx="7">
                  <c:v>26405.243339032979</c:v>
                </c:pt>
                <c:pt idx="8">
                  <c:v>26541.893950328755</c:v>
                </c:pt>
                <c:pt idx="9">
                  <c:v>26562.180117154752</c:v>
                </c:pt>
                <c:pt idx="10">
                  <c:v>25484.149764519461</c:v>
                </c:pt>
                <c:pt idx="11">
                  <c:v>20324.65300158384</c:v>
                </c:pt>
                <c:pt idx="12">
                  <c:v>14290.713167000318</c:v>
                </c:pt>
                <c:pt idx="13">
                  <c:v>11646.428328180404</c:v>
                </c:pt>
                <c:pt idx="14">
                  <c:v>7689.8827093104001</c:v>
                </c:pt>
                <c:pt idx="15">
                  <c:v>6882.2053751015283</c:v>
                </c:pt>
                <c:pt idx="16">
                  <c:v>7007.55365962612</c:v>
                </c:pt>
                <c:pt idx="17">
                  <c:v>7095.9694160831041</c:v>
                </c:pt>
                <c:pt idx="18">
                  <c:v>7974.8807731777806</c:v>
                </c:pt>
                <c:pt idx="19">
                  <c:v>8607.7002223776963</c:v>
                </c:pt>
                <c:pt idx="20">
                  <c:v>9948.1750360799397</c:v>
                </c:pt>
                <c:pt idx="21">
                  <c:v>9354.0913506997276</c:v>
                </c:pt>
                <c:pt idx="22">
                  <c:v>7968.4458140792613</c:v>
                </c:pt>
                <c:pt idx="23">
                  <c:v>7190.8248784583257</c:v>
                </c:pt>
                <c:pt idx="24">
                  <c:v>5631.4879215429064</c:v>
                </c:pt>
                <c:pt idx="25">
                  <c:v>5496.5387079142738</c:v>
                </c:pt>
                <c:pt idx="26">
                  <c:v>6973.0205210902259</c:v>
                </c:pt>
                <c:pt idx="27">
                  <c:v>8255.4000410745721</c:v>
                </c:pt>
                <c:pt idx="28">
                  <c:v>8334.4714196216846</c:v>
                </c:pt>
                <c:pt idx="29">
                  <c:v>8890.8712786858323</c:v>
                </c:pt>
                <c:pt idx="30">
                  <c:v>10687.653298020312</c:v>
                </c:pt>
                <c:pt idx="31">
                  <c:v>10930.28510702231</c:v>
                </c:pt>
                <c:pt idx="32">
                  <c:v>12019.182060238161</c:v>
                </c:pt>
                <c:pt idx="33">
                  <c:v>14335.41320664307</c:v>
                </c:pt>
                <c:pt idx="34">
                  <c:v>15039.872300253932</c:v>
                </c:pt>
                <c:pt idx="35">
                  <c:v>15970.765943008422</c:v>
                </c:pt>
                <c:pt idx="36">
                  <c:v>15384.574542222395</c:v>
                </c:pt>
                <c:pt idx="37">
                  <c:v>16375.851829217791</c:v>
                </c:pt>
                <c:pt idx="38">
                  <c:v>18503.237035100763</c:v>
                </c:pt>
                <c:pt idx="39">
                  <c:v>19065.890214317358</c:v>
                </c:pt>
                <c:pt idx="40">
                  <c:v>19600.467057642745</c:v>
                </c:pt>
                <c:pt idx="41">
                  <c:v>21640.948699048819</c:v>
                </c:pt>
                <c:pt idx="42">
                  <c:v>21400.589486446646</c:v>
                </c:pt>
                <c:pt idx="43">
                  <c:v>19170.542524828699</c:v>
                </c:pt>
                <c:pt idx="44">
                  <c:v>18241.480806679527</c:v>
                </c:pt>
                <c:pt idx="45">
                  <c:v>19292.852210875772</c:v>
                </c:pt>
                <c:pt idx="46">
                  <c:v>20222.056607816248</c:v>
                </c:pt>
                <c:pt idx="47">
                  <c:v>18750.401317319578</c:v>
                </c:pt>
                <c:pt idx="48">
                  <c:v>15035.603455375021</c:v>
                </c:pt>
                <c:pt idx="49">
                  <c:v>14569.308426783826</c:v>
                </c:pt>
                <c:pt idx="50">
                  <c:v>18101.907008613158</c:v>
                </c:pt>
                <c:pt idx="51">
                  <c:v>18593.426708527211</c:v>
                </c:pt>
                <c:pt idx="52">
                  <c:v>17397.729615060765</c:v>
                </c:pt>
                <c:pt idx="53">
                  <c:v>15144.752775523195</c:v>
                </c:pt>
                <c:pt idx="54">
                  <c:v>15525.713514639996</c:v>
                </c:pt>
                <c:pt idx="55">
                  <c:v>22722.96340090935</c:v>
                </c:pt>
                <c:pt idx="56">
                  <c:v>24906.581879188241</c:v>
                </c:pt>
                <c:pt idx="57">
                  <c:v>23025.86929551528</c:v>
                </c:pt>
                <c:pt idx="58">
                  <c:v>24674.372847622082</c:v>
                </c:pt>
                <c:pt idx="59">
                  <c:v>25930.193823431408</c:v>
                </c:pt>
                <c:pt idx="60">
                  <c:v>24750.055571205026</c:v>
                </c:pt>
                <c:pt idx="61">
                  <c:v>24814.446983532765</c:v>
                </c:pt>
                <c:pt idx="62">
                  <c:v>25151.267046436584</c:v>
                </c:pt>
                <c:pt idx="63">
                  <c:v>27099.044801059859</c:v>
                </c:pt>
                <c:pt idx="64">
                  <c:v>27229.850653898666</c:v>
                </c:pt>
                <c:pt idx="65">
                  <c:v>28179.896007776402</c:v>
                </c:pt>
                <c:pt idx="66">
                  <c:v>28057.448804123112</c:v>
                </c:pt>
                <c:pt idx="67">
                  <c:v>25547.457349306998</c:v>
                </c:pt>
                <c:pt idx="68">
                  <c:v>22059.52948972645</c:v>
                </c:pt>
                <c:pt idx="69">
                  <c:v>17937.678324038759</c:v>
                </c:pt>
                <c:pt idx="70">
                  <c:v>14291.904748556968</c:v>
                </c:pt>
                <c:pt idx="71">
                  <c:v>12277.808551983744</c:v>
                </c:pt>
                <c:pt idx="72">
                  <c:v>13171.831595345342</c:v>
                </c:pt>
                <c:pt idx="73">
                  <c:v>12221.121422582963</c:v>
                </c:pt>
                <c:pt idx="74">
                  <c:v>11777.670439176169</c:v>
                </c:pt>
                <c:pt idx="75">
                  <c:v>10997.900674600392</c:v>
                </c:pt>
                <c:pt idx="76">
                  <c:v>10089.154830567833</c:v>
                </c:pt>
                <c:pt idx="77">
                  <c:v>10585.629857644335</c:v>
                </c:pt>
                <c:pt idx="78">
                  <c:v>8672.062286731536</c:v>
                </c:pt>
                <c:pt idx="79">
                  <c:v>8652.5068068702367</c:v>
                </c:pt>
                <c:pt idx="80">
                  <c:v>8926.2007932322431</c:v>
                </c:pt>
                <c:pt idx="81">
                  <c:v>8257.1949627278755</c:v>
                </c:pt>
                <c:pt idx="82">
                  <c:v>6760.6924235188953</c:v>
                </c:pt>
                <c:pt idx="83">
                  <c:v>5619.628854861975</c:v>
                </c:pt>
                <c:pt idx="84">
                  <c:v>6057.9728434115286</c:v>
                </c:pt>
                <c:pt idx="85">
                  <c:v>5583.1861412373419</c:v>
                </c:pt>
                <c:pt idx="86">
                  <c:v>6026.5919632374998</c:v>
                </c:pt>
                <c:pt idx="87">
                  <c:v>6719.0711059833302</c:v>
                </c:pt>
                <c:pt idx="88">
                  <c:v>6312.0590091625509</c:v>
                </c:pt>
                <c:pt idx="89">
                  <c:v>6422.6830679687619</c:v>
                </c:pt>
                <c:pt idx="90">
                  <c:v>7063.4331298503002</c:v>
                </c:pt>
                <c:pt idx="91">
                  <c:v>7609.4744522408373</c:v>
                </c:pt>
                <c:pt idx="92">
                  <c:v>9366.3077733003229</c:v>
                </c:pt>
                <c:pt idx="93">
                  <c:v>11335.861184749794</c:v>
                </c:pt>
                <c:pt idx="94">
                  <c:v>13042.052587532433</c:v>
                </c:pt>
                <c:pt idx="95">
                  <c:v>13273.512680733696</c:v>
                </c:pt>
                <c:pt idx="96">
                  <c:v>14286.878471666936</c:v>
                </c:pt>
                <c:pt idx="97">
                  <c:v>15350.699109482513</c:v>
                </c:pt>
                <c:pt idx="98">
                  <c:v>14351.045883192541</c:v>
                </c:pt>
                <c:pt idx="99">
                  <c:v>16607.996000403913</c:v>
                </c:pt>
                <c:pt idx="100">
                  <c:v>20222.72946828288</c:v>
                </c:pt>
                <c:pt idx="101">
                  <c:v>19980.902791947356</c:v>
                </c:pt>
                <c:pt idx="102">
                  <c:v>20070.406424450735</c:v>
                </c:pt>
                <c:pt idx="103">
                  <c:v>21098.122963784259</c:v>
                </c:pt>
                <c:pt idx="104">
                  <c:v>17733.898330502598</c:v>
                </c:pt>
                <c:pt idx="105">
                  <c:v>16785.705307548349</c:v>
                </c:pt>
                <c:pt idx="106">
                  <c:v>15960.565433680586</c:v>
                </c:pt>
                <c:pt idx="107">
                  <c:v>12634.675307939628</c:v>
                </c:pt>
                <c:pt idx="108">
                  <c:v>13422.425704967663</c:v>
                </c:pt>
                <c:pt idx="109">
                  <c:v>17670.523347406248</c:v>
                </c:pt>
                <c:pt idx="110">
                  <c:v>19740.098307934033</c:v>
                </c:pt>
                <c:pt idx="111">
                  <c:v>18155.962421355151</c:v>
                </c:pt>
                <c:pt idx="112">
                  <c:v>19027.878640577012</c:v>
                </c:pt>
                <c:pt idx="113">
                  <c:v>22559.818467733443</c:v>
                </c:pt>
                <c:pt idx="114">
                  <c:v>27388.661928879603</c:v>
                </c:pt>
                <c:pt idx="115">
                  <c:v>28825.534154161727</c:v>
                </c:pt>
                <c:pt idx="116">
                  <c:v>25891.401940157291</c:v>
                </c:pt>
                <c:pt idx="117">
                  <c:v>25894.722907311301</c:v>
                </c:pt>
                <c:pt idx="118">
                  <c:v>29285.724323130693</c:v>
                </c:pt>
                <c:pt idx="119">
                  <c:v>29965.767866827635</c:v>
                </c:pt>
                <c:pt idx="120">
                  <c:v>26259.956666326263</c:v>
                </c:pt>
                <c:pt idx="121">
                  <c:v>18970.506378747836</c:v>
                </c:pt>
                <c:pt idx="122">
                  <c:v>12883.32207556056</c:v>
                </c:pt>
                <c:pt idx="123">
                  <c:v>10232.927487025596</c:v>
                </c:pt>
                <c:pt idx="124">
                  <c:v>8941.2715808121684</c:v>
                </c:pt>
                <c:pt idx="125">
                  <c:v>8024.4215455471021</c:v>
                </c:pt>
                <c:pt idx="126">
                  <c:v>7274.2708865615396</c:v>
                </c:pt>
                <c:pt idx="127">
                  <c:v>7255.0369384099822</c:v>
                </c:pt>
                <c:pt idx="128">
                  <c:v>7624.058198575698</c:v>
                </c:pt>
                <c:pt idx="129">
                  <c:v>7467.1612006884488</c:v>
                </c:pt>
                <c:pt idx="130">
                  <c:v>9339.0524760414592</c:v>
                </c:pt>
                <c:pt idx="131">
                  <c:v>11198.27649171655</c:v>
                </c:pt>
                <c:pt idx="132">
                  <c:v>10160.669844440279</c:v>
                </c:pt>
                <c:pt idx="133">
                  <c:v>9611.85305020327</c:v>
                </c:pt>
                <c:pt idx="134">
                  <c:v>11714.547280982579</c:v>
                </c:pt>
                <c:pt idx="135">
                  <c:v>14335.285703830559</c:v>
                </c:pt>
                <c:pt idx="136">
                  <c:v>17394.261270877621</c:v>
                </c:pt>
                <c:pt idx="137">
                  <c:v>19864.03182980834</c:v>
                </c:pt>
                <c:pt idx="138">
                  <c:v>20118.585410631396</c:v>
                </c:pt>
                <c:pt idx="139">
                  <c:v>18278.575278669934</c:v>
                </c:pt>
                <c:pt idx="140">
                  <c:v>16200.236484325649</c:v>
                </c:pt>
                <c:pt idx="141">
                  <c:v>15786.650860739999</c:v>
                </c:pt>
              </c:numCache>
            </c:numRef>
          </c:yVal>
          <c:smooth val="1"/>
        </c:ser>
        <c:axId val="128228736"/>
        <c:axId val="128239104"/>
      </c:scatterChart>
      <c:valAx>
        <c:axId val="128228736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28239104"/>
        <c:crosses val="autoZero"/>
        <c:crossBetween val="midCat"/>
      </c:valAx>
      <c:valAx>
        <c:axId val="128239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(g/hr)</a:t>
                </a:r>
              </a:p>
            </c:rich>
          </c:tx>
        </c:title>
        <c:numFmt formatCode="General" sourceLinked="1"/>
        <c:majorTickMark val="none"/>
        <c:tickLblPos val="nextTo"/>
        <c:crossAx val="128228736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data'!$CF$10:$CF$497</c:f>
              <c:numCache>
                <c:formatCode>General</c:formatCode>
                <c:ptCount val="488"/>
                <c:pt idx="0">
                  <c:v>156.69662189535902</c:v>
                </c:pt>
                <c:pt idx="1">
                  <c:v>150.29432266023002</c:v>
                </c:pt>
                <c:pt idx="2">
                  <c:v>124.00873606951198</c:v>
                </c:pt>
                <c:pt idx="3">
                  <c:v>91.660101624818992</c:v>
                </c:pt>
                <c:pt idx="4">
                  <c:v>72.766129094820002</c:v>
                </c:pt>
                <c:pt idx="5">
                  <c:v>76.079833444224008</c:v>
                </c:pt>
                <c:pt idx="6">
                  <c:v>71.904638668230007</c:v>
                </c:pt>
                <c:pt idx="7">
                  <c:v>89.41169740489201</c:v>
                </c:pt>
                <c:pt idx="8">
                  <c:v>95.738375213279994</c:v>
                </c:pt>
                <c:pt idx="9">
                  <c:v>94.111397156700008</c:v>
                </c:pt>
                <c:pt idx="10">
                  <c:v>102.6246085776</c:v>
                </c:pt>
                <c:pt idx="11">
                  <c:v>95.260517285174998</c:v>
                </c:pt>
                <c:pt idx="12">
                  <c:v>62.156721005685</c:v>
                </c:pt>
                <c:pt idx="13">
                  <c:v>47.029580967851999</c:v>
                </c:pt>
                <c:pt idx="14">
                  <c:v>36.518252733468003</c:v>
                </c:pt>
                <c:pt idx="15">
                  <c:v>31.78272487464</c:v>
                </c:pt>
                <c:pt idx="16">
                  <c:v>28.393806588488999</c:v>
                </c:pt>
                <c:pt idx="17">
                  <c:v>21.431875433858998</c:v>
                </c:pt>
                <c:pt idx="18">
                  <c:v>23.709340544382002</c:v>
                </c:pt>
                <c:pt idx="19">
                  <c:v>25.028945770500002</c:v>
                </c:pt>
                <c:pt idx="20">
                  <c:v>20.962003115034001</c:v>
                </c:pt>
                <c:pt idx="21">
                  <c:v>19.194874957764</c:v>
                </c:pt>
                <c:pt idx="22">
                  <c:v>20.973690750987</c:v>
                </c:pt>
                <c:pt idx="23">
                  <c:v>32.734544248871998</c:v>
                </c:pt>
                <c:pt idx="24">
                  <c:v>57.285466943759999</c:v>
                </c:pt>
                <c:pt idx="25">
                  <c:v>57.443114785896007</c:v>
                </c:pt>
                <c:pt idx="26">
                  <c:v>55.607711007905991</c:v>
                </c:pt>
                <c:pt idx="27">
                  <c:v>43.807815826182001</c:v>
                </c:pt>
                <c:pt idx="28">
                  <c:v>30.065554467584999</c:v>
                </c:pt>
                <c:pt idx="29">
                  <c:v>20.406108332700001</c:v>
                </c:pt>
                <c:pt idx="30">
                  <c:v>17.631711406529998</c:v>
                </c:pt>
                <c:pt idx="31">
                  <c:v>23.276767992048001</c:v>
                </c:pt>
                <c:pt idx="32">
                  <c:v>36.075710713157996</c:v>
                </c:pt>
                <c:pt idx="33">
                  <c:v>45.599979595823996</c:v>
                </c:pt>
                <c:pt idx="34">
                  <c:v>54.891794224709997</c:v>
                </c:pt>
                <c:pt idx="35">
                  <c:v>64.833541200279001</c:v>
                </c:pt>
                <c:pt idx="36">
                  <c:v>88.650152408780997</c:v>
                </c:pt>
                <c:pt idx="37">
                  <c:v>135.36963037097999</c:v>
                </c:pt>
                <c:pt idx="38">
                  <c:v>169.55806051368003</c:v>
                </c:pt>
                <c:pt idx="39">
                  <c:v>153.07119416657699</c:v>
                </c:pt>
                <c:pt idx="40">
                  <c:v>148.84780348618199</c:v>
                </c:pt>
                <c:pt idx="41">
                  <c:v>143.62530528528899</c:v>
                </c:pt>
                <c:pt idx="42">
                  <c:v>123.50644066687501</c:v>
                </c:pt>
                <c:pt idx="43">
                  <c:v>127.16280754380003</c:v>
                </c:pt>
                <c:pt idx="44">
                  <c:v>143.60306328409499</c:v>
                </c:pt>
                <c:pt idx="45">
                  <c:v>142.73682174403203</c:v>
                </c:pt>
                <c:pt idx="46">
                  <c:v>143.09671475059199</c:v>
                </c:pt>
                <c:pt idx="47">
                  <c:v>136.33203828645</c:v>
                </c:pt>
                <c:pt idx="48">
                  <c:v>134.83739516576398</c:v>
                </c:pt>
                <c:pt idx="49">
                  <c:v>130.65085878139803</c:v>
                </c:pt>
                <c:pt idx="50">
                  <c:v>109.9109372634</c:v>
                </c:pt>
                <c:pt idx="51">
                  <c:v>90.007185452129988</c:v>
                </c:pt>
                <c:pt idx="52">
                  <c:v>101.749448665044</c:v>
                </c:pt>
                <c:pt idx="53">
                  <c:v>119.83077542293201</c:v>
                </c:pt>
                <c:pt idx="54">
                  <c:v>137.67803362567798</c:v>
                </c:pt>
                <c:pt idx="55">
                  <c:v>154.82581837077601</c:v>
                </c:pt>
                <c:pt idx="56">
                  <c:v>127.09230297891301</c:v>
                </c:pt>
                <c:pt idx="57">
                  <c:v>101.10662082395999</c:v>
                </c:pt>
                <c:pt idx="58">
                  <c:v>84.106544182874998</c:v>
                </c:pt>
                <c:pt idx="59">
                  <c:v>74.434518203454004</c:v>
                </c:pt>
                <c:pt idx="60">
                  <c:v>90.902961464354988</c:v>
                </c:pt>
                <c:pt idx="61">
                  <c:v>135.582816174345</c:v>
                </c:pt>
                <c:pt idx="62">
                  <c:v>142.01702672657399</c:v>
                </c:pt>
                <c:pt idx="63">
                  <c:v>129.19108526140499</c:v>
                </c:pt>
                <c:pt idx="64">
                  <c:v>97.016875528859998</c:v>
                </c:pt>
                <c:pt idx="65">
                  <c:v>71.843371373124</c:v>
                </c:pt>
                <c:pt idx="66">
                  <c:v>71.050762364831996</c:v>
                </c:pt>
                <c:pt idx="67">
                  <c:v>65.779581940127997</c:v>
                </c:pt>
                <c:pt idx="68">
                  <c:v>71.838162023706005</c:v>
                </c:pt>
                <c:pt idx="69">
                  <c:v>82.629948793589989</c:v>
                </c:pt>
                <c:pt idx="70">
                  <c:v>69.519698937936013</c:v>
                </c:pt>
                <c:pt idx="71">
                  <c:v>56.798927377920009</c:v>
                </c:pt>
                <c:pt idx="72">
                  <c:v>61.585820308818001</c:v>
                </c:pt>
                <c:pt idx="73">
                  <c:v>55.984336981794002</c:v>
                </c:pt>
                <c:pt idx="74">
                  <c:v>44.942736490119003</c:v>
                </c:pt>
                <c:pt idx="75">
                  <c:v>39.126678925769994</c:v>
                </c:pt>
                <c:pt idx="76">
                  <c:v>37.968313313502001</c:v>
                </c:pt>
                <c:pt idx="77">
                  <c:v>43.160920622387998</c:v>
                </c:pt>
                <c:pt idx="78">
                  <c:v>30.365132584617001</c:v>
                </c:pt>
                <c:pt idx="79">
                  <c:v>25.126133216471999</c:v>
                </c:pt>
                <c:pt idx="80">
                  <c:v>29.933949024251998</c:v>
                </c:pt>
                <c:pt idx="81">
                  <c:v>36.383681233259999</c:v>
                </c:pt>
                <c:pt idx="82">
                  <c:v>43.437097482371996</c:v>
                </c:pt>
                <c:pt idx="83">
                  <c:v>40.618819181124003</c:v>
                </c:pt>
                <c:pt idx="84">
                  <c:v>33.598553986745998</c:v>
                </c:pt>
                <c:pt idx="85">
                  <c:v>40.985775525366002</c:v>
                </c:pt>
                <c:pt idx="86">
                  <c:v>50.263619610104996</c:v>
                </c:pt>
                <c:pt idx="87">
                  <c:v>52.594889543999997</c:v>
                </c:pt>
                <c:pt idx="88">
                  <c:v>49.613578475571011</c:v>
                </c:pt>
                <c:pt idx="89">
                  <c:v>41.14228320198</c:v>
                </c:pt>
                <c:pt idx="90">
                  <c:v>32.949404629775998</c:v>
                </c:pt>
                <c:pt idx="91">
                  <c:v>26.060392288008003</c:v>
                </c:pt>
                <c:pt idx="92">
                  <c:v>29.591996967683997</c:v>
                </c:pt>
                <c:pt idx="93">
                  <c:v>38.389841953398005</c:v>
                </c:pt>
                <c:pt idx="94">
                  <c:v>50.664293595882</c:v>
                </c:pt>
                <c:pt idx="95">
                  <c:v>60.753994354052999</c:v>
                </c:pt>
                <c:pt idx="96">
                  <c:v>77.049679257368993</c:v>
                </c:pt>
                <c:pt idx="97">
                  <c:v>83.530173747330011</c:v>
                </c:pt>
                <c:pt idx="98">
                  <c:v>73.499786768709001</c:v>
                </c:pt>
                <c:pt idx="99">
                  <c:v>65.906341959743997</c:v>
                </c:pt>
                <c:pt idx="100">
                  <c:v>69.192844045686002</c:v>
                </c:pt>
                <c:pt idx="101">
                  <c:v>73.562521168079996</c:v>
                </c:pt>
                <c:pt idx="102">
                  <c:v>82.138200504317993</c:v>
                </c:pt>
                <c:pt idx="103">
                  <c:v>83.039033804400006</c:v>
                </c:pt>
                <c:pt idx="104">
                  <c:v>68.56314151302</c:v>
                </c:pt>
                <c:pt idx="105">
                  <c:v>52.513088965380007</c:v>
                </c:pt>
                <c:pt idx="106">
                  <c:v>48.308143021487993</c:v>
                </c:pt>
                <c:pt idx="107">
                  <c:v>57.738353830920005</c:v>
                </c:pt>
                <c:pt idx="108">
                  <c:v>79.551042787700993</c:v>
                </c:pt>
                <c:pt idx="109">
                  <c:v>111.298476163518</c:v>
                </c:pt>
                <c:pt idx="110">
                  <c:v>150.40367648325</c:v>
                </c:pt>
                <c:pt idx="111">
                  <c:v>155.58152250740397</c:v>
                </c:pt>
                <c:pt idx="112">
                  <c:v>137.49570726555601</c:v>
                </c:pt>
                <c:pt idx="113">
                  <c:v>100.21098380976001</c:v>
                </c:pt>
                <c:pt idx="114">
                  <c:v>80.020626745851004</c:v>
                </c:pt>
                <c:pt idx="115">
                  <c:v>82.292667878916006</c:v>
                </c:pt>
                <c:pt idx="116">
                  <c:v>80.888274610524007</c:v>
                </c:pt>
                <c:pt idx="117">
                  <c:v>74.148944842421997</c:v>
                </c:pt>
                <c:pt idx="118">
                  <c:v>72.571072021559999</c:v>
                </c:pt>
                <c:pt idx="119">
                  <c:v>73.35957180825001</c:v>
                </c:pt>
                <c:pt idx="120">
                  <c:v>88.905893762322009</c:v>
                </c:pt>
                <c:pt idx="121">
                  <c:v>61.215436677780005</c:v>
                </c:pt>
                <c:pt idx="122">
                  <c:v>45.085791259970996</c:v>
                </c:pt>
                <c:pt idx="123">
                  <c:v>38.059697880458998</c:v>
                </c:pt>
                <c:pt idx="124">
                  <c:v>37.429438173191997</c:v>
                </c:pt>
                <c:pt idx="125">
                  <c:v>44.871788636010002</c:v>
                </c:pt>
                <c:pt idx="126">
                  <c:v>38.782407364731</c:v>
                </c:pt>
                <c:pt idx="127">
                  <c:v>28.035273512609997</c:v>
                </c:pt>
                <c:pt idx="128">
                  <c:v>26.394887130975</c:v>
                </c:pt>
                <c:pt idx="129">
                  <c:v>35.359598725415999</c:v>
                </c:pt>
                <c:pt idx="130">
                  <c:v>57.526014068550005</c:v>
                </c:pt>
                <c:pt idx="131">
                  <c:v>92.295743762897999</c:v>
                </c:pt>
                <c:pt idx="132">
                  <c:v>109.81336973710499</c:v>
                </c:pt>
                <c:pt idx="133">
                  <c:v>128.495190460392</c:v>
                </c:pt>
                <c:pt idx="134">
                  <c:v>136.44470911814997</c:v>
                </c:pt>
                <c:pt idx="135">
                  <c:v>116.31134223800103</c:v>
                </c:pt>
                <c:pt idx="136">
                  <c:v>91.309148410229994</c:v>
                </c:pt>
                <c:pt idx="137">
                  <c:v>81.024476523390007</c:v>
                </c:pt>
                <c:pt idx="138">
                  <c:v>79.184153456081987</c:v>
                </c:pt>
                <c:pt idx="139">
                  <c:v>90.696373926930008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data'!$CF$10:$CF$147</c:f>
              <c:numCache>
                <c:formatCode>General</c:formatCode>
                <c:ptCount val="138"/>
                <c:pt idx="0">
                  <c:v>90.696373926930008</c:v>
                </c:pt>
                <c:pt idx="1">
                  <c:v>115.14621050964003</c:v>
                </c:pt>
                <c:pt idx="2">
                  <c:v>124.564339188684</c:v>
                </c:pt>
                <c:pt idx="3">
                  <c:v>120.10923989870399</c:v>
                </c:pt>
                <c:pt idx="4">
                  <c:v>122.15282348196901</c:v>
                </c:pt>
                <c:pt idx="5">
                  <c:v>114.84998271450002</c:v>
                </c:pt>
                <c:pt idx="6">
                  <c:v>89.066221112880015</c:v>
                </c:pt>
                <c:pt idx="7">
                  <c:v>67.924337088635994</c:v>
                </c:pt>
                <c:pt idx="8">
                  <c:v>62.563554844595998</c:v>
                </c:pt>
                <c:pt idx="9">
                  <c:v>72.926535694608006</c:v>
                </c:pt>
                <c:pt idx="10">
                  <c:v>73.863681161445001</c:v>
                </c:pt>
                <c:pt idx="11">
                  <c:v>74.446480281977998</c:v>
                </c:pt>
                <c:pt idx="12">
                  <c:v>52.256878979895006</c:v>
                </c:pt>
                <c:pt idx="13">
                  <c:v>54.264816910143004</c:v>
                </c:pt>
                <c:pt idx="14">
                  <c:v>47.082578275259998</c:v>
                </c:pt>
                <c:pt idx="15">
                  <c:v>55.410124549320003</c:v>
                </c:pt>
                <c:pt idx="16">
                  <c:v>54.105795869112001</c:v>
                </c:pt>
                <c:pt idx="17">
                  <c:v>53.694111638934004</c:v>
                </c:pt>
                <c:pt idx="18">
                  <c:v>29.191906799009999</c:v>
                </c:pt>
                <c:pt idx="19">
                  <c:v>19.369309980006001</c:v>
                </c:pt>
                <c:pt idx="20">
                  <c:v>22.491784093823998</c:v>
                </c:pt>
                <c:pt idx="21">
                  <c:v>25.747946041212</c:v>
                </c:pt>
                <c:pt idx="22">
                  <c:v>29.381364273618001</c:v>
                </c:pt>
                <c:pt idx="23">
                  <c:v>26.768123751473997</c:v>
                </c:pt>
                <c:pt idx="24">
                  <c:v>44.928380335607997</c:v>
                </c:pt>
                <c:pt idx="25">
                  <c:v>49.912325469944996</c:v>
                </c:pt>
                <c:pt idx="26">
                  <c:v>49.494127631337008</c:v>
                </c:pt>
                <c:pt idx="27">
                  <c:v>41.403366762623996</c:v>
                </c:pt>
                <c:pt idx="28">
                  <c:v>45.470792304288004</c:v>
                </c:pt>
                <c:pt idx="29">
                  <c:v>63.13818378186</c:v>
                </c:pt>
                <c:pt idx="30">
                  <c:v>43.939227568679996</c:v>
                </c:pt>
                <c:pt idx="31">
                  <c:v>34.503254710506006</c:v>
                </c:pt>
                <c:pt idx="32">
                  <c:v>37.689798628125004</c:v>
                </c:pt>
                <c:pt idx="33">
                  <c:v>51.536411820054006</c:v>
                </c:pt>
                <c:pt idx="34">
                  <c:v>70.250186736000003</c:v>
                </c:pt>
                <c:pt idx="35">
                  <c:v>77.467260875508003</c:v>
                </c:pt>
                <c:pt idx="36">
                  <c:v>103.42275840460799</c:v>
                </c:pt>
                <c:pt idx="37">
                  <c:v>120.02779240681498</c:v>
                </c:pt>
                <c:pt idx="38">
                  <c:v>135.12006416016899</c:v>
                </c:pt>
                <c:pt idx="39">
                  <c:v>152.98249941216</c:v>
                </c:pt>
                <c:pt idx="40">
                  <c:v>160.45859669209199</c:v>
                </c:pt>
                <c:pt idx="41">
                  <c:v>127.72355299603198</c:v>
                </c:pt>
                <c:pt idx="42">
                  <c:v>78.646462968878993</c:v>
                </c:pt>
                <c:pt idx="43">
                  <c:v>66.234620983590005</c:v>
                </c:pt>
                <c:pt idx="44">
                  <c:v>66.808229473287</c:v>
                </c:pt>
                <c:pt idx="45">
                  <c:v>72.563145643403999</c:v>
                </c:pt>
                <c:pt idx="46">
                  <c:v>86.364086120639996</c:v>
                </c:pt>
                <c:pt idx="47">
                  <c:v>100.83371551621201</c:v>
                </c:pt>
                <c:pt idx="48">
                  <c:v>107.54427770027999</c:v>
                </c:pt>
                <c:pt idx="49">
                  <c:v>107.43350405435999</c:v>
                </c:pt>
                <c:pt idx="50">
                  <c:v>106.56425146113</c:v>
                </c:pt>
                <c:pt idx="51">
                  <c:v>107.222923217781</c:v>
                </c:pt>
                <c:pt idx="52">
                  <c:v>119.14374208720501</c:v>
                </c:pt>
                <c:pt idx="53">
                  <c:v>123.91973873154001</c:v>
                </c:pt>
                <c:pt idx="54">
                  <c:v>118.640076799365</c:v>
                </c:pt>
                <c:pt idx="55">
                  <c:v>144.98878743809999</c:v>
                </c:pt>
                <c:pt idx="56">
                  <c:v>145.30346515989899</c:v>
                </c:pt>
                <c:pt idx="57">
                  <c:v>133.800299064846</c:v>
                </c:pt>
                <c:pt idx="58">
                  <c:v>96.009364337544</c:v>
                </c:pt>
                <c:pt idx="59">
                  <c:v>107.66481323557498</c:v>
                </c:pt>
                <c:pt idx="60">
                  <c:v>85.090880933982007</c:v>
                </c:pt>
                <c:pt idx="61">
                  <c:v>112.833592398576</c:v>
                </c:pt>
                <c:pt idx="62">
                  <c:v>139.22942430751198</c:v>
                </c:pt>
                <c:pt idx="63">
                  <c:v>153.17898250991399</c:v>
                </c:pt>
                <c:pt idx="64">
                  <c:v>136.48194868913998</c:v>
                </c:pt>
                <c:pt idx="65">
                  <c:v>102.30825588235199</c:v>
                </c:pt>
                <c:pt idx="66">
                  <c:v>82.435335236639986</c:v>
                </c:pt>
                <c:pt idx="67">
                  <c:v>79.702572567618006</c:v>
                </c:pt>
                <c:pt idx="68">
                  <c:v>111.24060518458802</c:v>
                </c:pt>
                <c:pt idx="69">
                  <c:v>123.21683089134299</c:v>
                </c:pt>
                <c:pt idx="70">
                  <c:v>79.074756455715004</c:v>
                </c:pt>
                <c:pt idx="71">
                  <c:v>51.121889618850005</c:v>
                </c:pt>
                <c:pt idx="72">
                  <c:v>44.025613905600004</c:v>
                </c:pt>
                <c:pt idx="73">
                  <c:v>35.337736363067997</c:v>
                </c:pt>
                <c:pt idx="74">
                  <c:v>31.95080726994</c:v>
                </c:pt>
                <c:pt idx="75">
                  <c:v>31.769070563231999</c:v>
                </c:pt>
                <c:pt idx="76">
                  <c:v>32.891661653778002</c:v>
                </c:pt>
                <c:pt idx="77">
                  <c:v>27.134828616671999</c:v>
                </c:pt>
                <c:pt idx="78">
                  <c:v>26.264637318590999</c:v>
                </c:pt>
                <c:pt idx="79">
                  <c:v>25.44501626964</c:v>
                </c:pt>
                <c:pt idx="80">
                  <c:v>22.969328559065996</c:v>
                </c:pt>
                <c:pt idx="81">
                  <c:v>23.425223816916002</c:v>
                </c:pt>
                <c:pt idx="82">
                  <c:v>27.516485378592002</c:v>
                </c:pt>
                <c:pt idx="83">
                  <c:v>28.047861483011996</c:v>
                </c:pt>
                <c:pt idx="84">
                  <c:v>46.911692355344996</c:v>
                </c:pt>
                <c:pt idx="85">
                  <c:v>52.538612766902993</c:v>
                </c:pt>
                <c:pt idx="86">
                  <c:v>51.647628489264001</c:v>
                </c:pt>
                <c:pt idx="87">
                  <c:v>42.652906101846</c:v>
                </c:pt>
                <c:pt idx="88">
                  <c:v>40.290234317550002</c:v>
                </c:pt>
                <c:pt idx="89">
                  <c:v>51.060488795252994</c:v>
                </c:pt>
                <c:pt idx="90">
                  <c:v>43.939476028349993</c:v>
                </c:pt>
                <c:pt idx="91">
                  <c:v>30.614125212224998</c:v>
                </c:pt>
                <c:pt idx="92">
                  <c:v>19.886818129523999</c:v>
                </c:pt>
                <c:pt idx="93">
                  <c:v>17.030995984764001</c:v>
                </c:pt>
                <c:pt idx="94">
                  <c:v>16.839361407789003</c:v>
                </c:pt>
                <c:pt idx="95">
                  <c:v>26.304947371080001</c:v>
                </c:pt>
                <c:pt idx="96">
                  <c:v>30.896957074292999</c:v>
                </c:pt>
                <c:pt idx="97">
                  <c:v>30.534547675725005</c:v>
                </c:pt>
                <c:pt idx="98">
                  <c:v>28.095559151112003</c:v>
                </c:pt>
                <c:pt idx="99">
                  <c:v>25.213097345939996</c:v>
                </c:pt>
                <c:pt idx="100">
                  <c:v>30.188436849045001</c:v>
                </c:pt>
                <c:pt idx="101">
                  <c:v>48.44589216408</c:v>
                </c:pt>
                <c:pt idx="102">
                  <c:v>63.393175532106</c:v>
                </c:pt>
                <c:pt idx="103">
                  <c:v>62.076232963584005</c:v>
                </c:pt>
                <c:pt idx="104">
                  <c:v>61.254154067255996</c:v>
                </c:pt>
                <c:pt idx="105">
                  <c:v>60.920726989823997</c:v>
                </c:pt>
                <c:pt idx="106">
                  <c:v>65.314990392884994</c:v>
                </c:pt>
                <c:pt idx="107">
                  <c:v>99.463037330879999</c:v>
                </c:pt>
                <c:pt idx="108">
                  <c:v>97.076221593749992</c:v>
                </c:pt>
                <c:pt idx="109">
                  <c:v>105.47714616336</c:v>
                </c:pt>
                <c:pt idx="110">
                  <c:v>122.06984683252499</c:v>
                </c:pt>
                <c:pt idx="111">
                  <c:v>119.67729758653499</c:v>
                </c:pt>
                <c:pt idx="112">
                  <c:v>147.28059283909499</c:v>
                </c:pt>
                <c:pt idx="113">
                  <c:v>162.55875434201999</c:v>
                </c:pt>
                <c:pt idx="114">
                  <c:v>136.710859064364</c:v>
                </c:pt>
                <c:pt idx="115">
                  <c:v>101.11749385716</c:v>
                </c:pt>
                <c:pt idx="116">
                  <c:v>81.741526533224999</c:v>
                </c:pt>
                <c:pt idx="117">
                  <c:v>80.919619862976006</c:v>
                </c:pt>
                <c:pt idx="118">
                  <c:v>77.471615296871988</c:v>
                </c:pt>
                <c:pt idx="119">
                  <c:v>69.062732898912003</c:v>
                </c:pt>
                <c:pt idx="120">
                  <c:v>72.631748710080004</c:v>
                </c:pt>
                <c:pt idx="121">
                  <c:v>93.567117327966002</c:v>
                </c:pt>
                <c:pt idx="122">
                  <c:v>77.294548246274999</c:v>
                </c:pt>
                <c:pt idx="123">
                  <c:v>62.510114415293998</c:v>
                </c:pt>
                <c:pt idx="124">
                  <c:v>62.446362578766006</c:v>
                </c:pt>
                <c:pt idx="125">
                  <c:v>52.058400757938003</c:v>
                </c:pt>
                <c:pt idx="126">
                  <c:v>46.452730621410005</c:v>
                </c:pt>
                <c:pt idx="127">
                  <c:v>42.259483538640005</c:v>
                </c:pt>
                <c:pt idx="128">
                  <c:v>31.179694471487998</c:v>
                </c:pt>
                <c:pt idx="129">
                  <c:v>24.413668844669996</c:v>
                </c:pt>
                <c:pt idx="130">
                  <c:v>20.256635801241003</c:v>
                </c:pt>
                <c:pt idx="131">
                  <c:v>32.727072169971002</c:v>
                </c:pt>
                <c:pt idx="132">
                  <c:v>67.377038476032013</c:v>
                </c:pt>
                <c:pt idx="133">
                  <c:v>95.789980296450011</c:v>
                </c:pt>
                <c:pt idx="134">
                  <c:v>115.38748656449999</c:v>
                </c:pt>
                <c:pt idx="135">
                  <c:v>124.84806851597402</c:v>
                </c:pt>
                <c:pt idx="136">
                  <c:v>130.29914834859602</c:v>
                </c:pt>
                <c:pt idx="137">
                  <c:v>111.889564331454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data'!$CF$10:$CF$150</c:f>
              <c:numCache>
                <c:formatCode>General</c:formatCode>
                <c:ptCount val="141"/>
                <c:pt idx="0">
                  <c:v>93.138955952562014</c:v>
                </c:pt>
                <c:pt idx="1">
                  <c:v>104.64772908265199</c:v>
                </c:pt>
                <c:pt idx="2">
                  <c:v>108.52892469916199</c:v>
                </c:pt>
                <c:pt idx="3">
                  <c:v>111.57729212295901</c:v>
                </c:pt>
                <c:pt idx="4">
                  <c:v>138.76261043452197</c:v>
                </c:pt>
                <c:pt idx="5">
                  <c:v>160.675245955728</c:v>
                </c:pt>
                <c:pt idx="6">
                  <c:v>152.41598278434</c:v>
                </c:pt>
                <c:pt idx="7">
                  <c:v>122.17374795892499</c:v>
                </c:pt>
                <c:pt idx="8">
                  <c:v>86.252390795493014</c:v>
                </c:pt>
                <c:pt idx="9">
                  <c:v>85.22616034666801</c:v>
                </c:pt>
                <c:pt idx="10">
                  <c:v>70.421493945986995</c:v>
                </c:pt>
                <c:pt idx="11">
                  <c:v>56.177384844671991</c:v>
                </c:pt>
                <c:pt idx="12">
                  <c:v>43.877406326759996</c:v>
                </c:pt>
                <c:pt idx="13">
                  <c:v>40.758042639518997</c:v>
                </c:pt>
                <c:pt idx="14">
                  <c:v>33.882283938527998</c:v>
                </c:pt>
                <c:pt idx="15">
                  <c:v>35.686077791507998</c:v>
                </c:pt>
                <c:pt idx="16">
                  <c:v>40.852623094335001</c:v>
                </c:pt>
                <c:pt idx="17">
                  <c:v>35.536293935846999</c:v>
                </c:pt>
                <c:pt idx="18">
                  <c:v>28.643676708779999</c:v>
                </c:pt>
                <c:pt idx="19">
                  <c:v>23.277024525293999</c:v>
                </c:pt>
                <c:pt idx="20">
                  <c:v>29.674667696724001</c:v>
                </c:pt>
                <c:pt idx="21">
                  <c:v>30.126377294702998</c:v>
                </c:pt>
                <c:pt idx="22">
                  <c:v>35.912695839615004</c:v>
                </c:pt>
                <c:pt idx="23">
                  <c:v>38.703537182700003</c:v>
                </c:pt>
                <c:pt idx="24">
                  <c:v>33.086025951768001</c:v>
                </c:pt>
                <c:pt idx="25">
                  <c:v>31.835807135370001</c:v>
                </c:pt>
                <c:pt idx="26">
                  <c:v>44.357149861398</c:v>
                </c:pt>
                <c:pt idx="27">
                  <c:v>57.267708730884003</c:v>
                </c:pt>
                <c:pt idx="28">
                  <c:v>56.761328399085002</c:v>
                </c:pt>
                <c:pt idx="29">
                  <c:v>46.640023643349004</c:v>
                </c:pt>
                <c:pt idx="30">
                  <c:v>38.06462996514</c:v>
                </c:pt>
                <c:pt idx="31">
                  <c:v>30.119056397396999</c:v>
                </c:pt>
                <c:pt idx="32">
                  <c:v>35.201053340369995</c:v>
                </c:pt>
                <c:pt idx="33">
                  <c:v>47.405441387753996</c:v>
                </c:pt>
                <c:pt idx="34">
                  <c:v>57.041619316748992</c:v>
                </c:pt>
                <c:pt idx="35">
                  <c:v>61.974435919554004</c:v>
                </c:pt>
                <c:pt idx="36">
                  <c:v>70.591911394563013</c:v>
                </c:pt>
                <c:pt idx="37">
                  <c:v>90.782003071035007</c:v>
                </c:pt>
                <c:pt idx="38">
                  <c:v>115.64067654103502</c:v>
                </c:pt>
                <c:pt idx="39">
                  <c:v>126.351235420596</c:v>
                </c:pt>
                <c:pt idx="40">
                  <c:v>113.56696440696599</c:v>
                </c:pt>
                <c:pt idx="41">
                  <c:v>116.28894095474401</c:v>
                </c:pt>
                <c:pt idx="42">
                  <c:v>107.0935567695</c:v>
                </c:pt>
                <c:pt idx="43">
                  <c:v>92.560908044853008</c:v>
                </c:pt>
                <c:pt idx="44">
                  <c:v>92.381832320966993</c:v>
                </c:pt>
                <c:pt idx="45">
                  <c:v>108.85794766329599</c:v>
                </c:pt>
                <c:pt idx="46">
                  <c:v>107.90565707250001</c:v>
                </c:pt>
                <c:pt idx="47">
                  <c:v>87.380193578795996</c:v>
                </c:pt>
                <c:pt idx="48">
                  <c:v>63.346025132640001</c:v>
                </c:pt>
                <c:pt idx="49">
                  <c:v>58.579830211454997</c:v>
                </c:pt>
                <c:pt idx="50">
                  <c:v>76.175609016122991</c:v>
                </c:pt>
                <c:pt idx="51">
                  <c:v>91.366150678955989</c:v>
                </c:pt>
                <c:pt idx="52">
                  <c:v>89.695354821479995</c:v>
                </c:pt>
                <c:pt idx="53">
                  <c:v>83.718502116498016</c:v>
                </c:pt>
                <c:pt idx="54">
                  <c:v>90.267989373323999</c:v>
                </c:pt>
                <c:pt idx="55">
                  <c:v>137.46866217687003</c:v>
                </c:pt>
                <c:pt idx="56">
                  <c:v>149.696300242935</c:v>
                </c:pt>
                <c:pt idx="57">
                  <c:v>116.26354942525799</c:v>
                </c:pt>
                <c:pt idx="58">
                  <c:v>93.144686203008007</c:v>
                </c:pt>
                <c:pt idx="59">
                  <c:v>77.390480369952016</c:v>
                </c:pt>
                <c:pt idx="60">
                  <c:v>62.986050398304002</c:v>
                </c:pt>
                <c:pt idx="61">
                  <c:v>67.46129730765</c:v>
                </c:pt>
                <c:pt idx="62">
                  <c:v>89.852999242355992</c:v>
                </c:pt>
                <c:pt idx="63">
                  <c:v>107.96106977004601</c:v>
                </c:pt>
                <c:pt idx="64">
                  <c:v>108.00231352846201</c:v>
                </c:pt>
                <c:pt idx="65">
                  <c:v>101.09294328384</c:v>
                </c:pt>
                <c:pt idx="66">
                  <c:v>93.855334791114004</c:v>
                </c:pt>
                <c:pt idx="67">
                  <c:v>94.465572982325995</c:v>
                </c:pt>
                <c:pt idx="68">
                  <c:v>108.81082178186399</c:v>
                </c:pt>
                <c:pt idx="69">
                  <c:v>62.467371492120009</c:v>
                </c:pt>
                <c:pt idx="70">
                  <c:v>40.887177308640005</c:v>
                </c:pt>
                <c:pt idx="71">
                  <c:v>32.586876673343994</c:v>
                </c:pt>
                <c:pt idx="72">
                  <c:v>30.945653870580003</c:v>
                </c:pt>
                <c:pt idx="73">
                  <c:v>23.796583787412001</c:v>
                </c:pt>
                <c:pt idx="74">
                  <c:v>22.119527926511999</c:v>
                </c:pt>
                <c:pt idx="75">
                  <c:v>29.290734241650004</c:v>
                </c:pt>
                <c:pt idx="76">
                  <c:v>21.602105009694</c:v>
                </c:pt>
                <c:pt idx="77">
                  <c:v>25.132294839249003</c:v>
                </c:pt>
                <c:pt idx="78">
                  <c:v>32.587521579360001</c:v>
                </c:pt>
                <c:pt idx="79">
                  <c:v>45.337639781375998</c:v>
                </c:pt>
                <c:pt idx="80">
                  <c:v>51.426829043027993</c:v>
                </c:pt>
                <c:pt idx="81">
                  <c:v>53.360434246284001</c:v>
                </c:pt>
                <c:pt idx="82">
                  <c:v>36.675822995172005</c:v>
                </c:pt>
                <c:pt idx="83">
                  <c:v>30.250433875005005</c:v>
                </c:pt>
                <c:pt idx="84">
                  <c:v>34.012842985008</c:v>
                </c:pt>
                <c:pt idx="85">
                  <c:v>33.701283299475001</c:v>
                </c:pt>
                <c:pt idx="86">
                  <c:v>38.309281322319002</c:v>
                </c:pt>
                <c:pt idx="87">
                  <c:v>40.145201876403</c:v>
                </c:pt>
                <c:pt idx="88">
                  <c:v>39.133642544927994</c:v>
                </c:pt>
                <c:pt idx="89">
                  <c:v>42.271855868069999</c:v>
                </c:pt>
                <c:pt idx="90">
                  <c:v>45.70517447244</c:v>
                </c:pt>
                <c:pt idx="91">
                  <c:v>39.799069777404</c:v>
                </c:pt>
                <c:pt idx="92">
                  <c:v>31.194097860302993</c:v>
                </c:pt>
                <c:pt idx="93">
                  <c:v>24.012614735990997</c:v>
                </c:pt>
                <c:pt idx="94">
                  <c:v>30.902698809863999</c:v>
                </c:pt>
                <c:pt idx="95">
                  <c:v>39.795602624711996</c:v>
                </c:pt>
                <c:pt idx="96">
                  <c:v>51.716788946423996</c:v>
                </c:pt>
                <c:pt idx="97">
                  <c:v>59.126884184546995</c:v>
                </c:pt>
                <c:pt idx="98">
                  <c:v>53.206922420639998</c:v>
                </c:pt>
                <c:pt idx="99">
                  <c:v>61.573711876559997</c:v>
                </c:pt>
                <c:pt idx="100">
                  <c:v>74.979114577920001</c:v>
                </c:pt>
                <c:pt idx="101">
                  <c:v>81.534030877610988</c:v>
                </c:pt>
                <c:pt idx="102">
                  <c:v>94.548445136928009</c:v>
                </c:pt>
                <c:pt idx="103">
                  <c:v>113.91739773271199</c:v>
                </c:pt>
                <c:pt idx="104">
                  <c:v>102.22528653109799</c:v>
                </c:pt>
                <c:pt idx="105">
                  <c:v>91.474219953306005</c:v>
                </c:pt>
                <c:pt idx="106">
                  <c:v>60.885978127487988</c:v>
                </c:pt>
                <c:pt idx="107">
                  <c:v>43.514981130635995</c:v>
                </c:pt>
                <c:pt idx="108">
                  <c:v>47.776678651548004</c:v>
                </c:pt>
                <c:pt idx="109">
                  <c:v>67.964304259161011</c:v>
                </c:pt>
                <c:pt idx="110">
                  <c:v>88.956959760989989</c:v>
                </c:pt>
                <c:pt idx="111">
                  <c:v>102.39433160845499</c:v>
                </c:pt>
                <c:pt idx="112">
                  <c:v>122.36991781941001</c:v>
                </c:pt>
                <c:pt idx="113">
                  <c:v>154.339002973692</c:v>
                </c:pt>
                <c:pt idx="114">
                  <c:v>164.87480467008001</c:v>
                </c:pt>
                <c:pt idx="115">
                  <c:v>133.104144371328</c:v>
                </c:pt>
                <c:pt idx="116">
                  <c:v>85.593025277531993</c:v>
                </c:pt>
                <c:pt idx="117">
                  <c:v>96.683057018198994</c:v>
                </c:pt>
                <c:pt idx="118">
                  <c:v>107.63069305067999</c:v>
                </c:pt>
                <c:pt idx="119">
                  <c:v>112.614157434492</c:v>
                </c:pt>
                <c:pt idx="120">
                  <c:v>104.51255674644</c:v>
                </c:pt>
                <c:pt idx="121">
                  <c:v>76.880089724579989</c:v>
                </c:pt>
                <c:pt idx="122">
                  <c:v>48.813482581344005</c:v>
                </c:pt>
                <c:pt idx="123">
                  <c:v>49.488877321668006</c:v>
                </c:pt>
                <c:pt idx="124">
                  <c:v>46.261994036291995</c:v>
                </c:pt>
                <c:pt idx="125">
                  <c:v>43.387580574954001</c:v>
                </c:pt>
                <c:pt idx="126">
                  <c:v>39.000060099612</c:v>
                </c:pt>
                <c:pt idx="127">
                  <c:v>38.646745983306005</c:v>
                </c:pt>
                <c:pt idx="128">
                  <c:v>40.069530683028006</c:v>
                </c:pt>
                <c:pt idx="129">
                  <c:v>29.235377557151999</c:v>
                </c:pt>
                <c:pt idx="130">
                  <c:v>23.498542488419996</c:v>
                </c:pt>
                <c:pt idx="131">
                  <c:v>23.011090190171998</c:v>
                </c:pt>
                <c:pt idx="132">
                  <c:v>20.979084657959998</c:v>
                </c:pt>
                <c:pt idx="133">
                  <c:v>23.396768163647998</c:v>
                </c:pt>
                <c:pt idx="134">
                  <c:v>39.319397373599998</c:v>
                </c:pt>
                <c:pt idx="135">
                  <c:v>64.505096074259995</c:v>
                </c:pt>
                <c:pt idx="136">
                  <c:v>88.397487600885</c:v>
                </c:pt>
                <c:pt idx="137">
                  <c:v>105.367564559871</c:v>
                </c:pt>
                <c:pt idx="138">
                  <c:v>97.614323648820005</c:v>
                </c:pt>
                <c:pt idx="139">
                  <c:v>74.875303593503986</c:v>
                </c:pt>
                <c:pt idx="140">
                  <c:v>57.997220015438998</c:v>
                </c:pt>
              </c:numCache>
            </c:numRef>
          </c:yVal>
          <c:smooth val="1"/>
        </c:ser>
        <c:axId val="128265600"/>
        <c:axId val="128280064"/>
      </c:scatterChart>
      <c:valAx>
        <c:axId val="128265600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28280064"/>
        <c:crosses val="autoZero"/>
        <c:crossBetween val="midCat"/>
      </c:valAx>
      <c:valAx>
        <c:axId val="1282800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(g/hr)</a:t>
                </a:r>
              </a:p>
            </c:rich>
          </c:tx>
        </c:title>
        <c:numFmt formatCode="General" sourceLinked="1"/>
        <c:majorTickMark val="none"/>
        <c:tickLblPos val="nextTo"/>
        <c:crossAx val="128265600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NOx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data'!$CG$10:$CG$497</c:f>
              <c:numCache>
                <c:formatCode>General</c:formatCode>
                <c:ptCount val="488"/>
                <c:pt idx="0">
                  <c:v>89.892728922905988</c:v>
                </c:pt>
                <c:pt idx="1">
                  <c:v>115.40681883112501</c:v>
                </c:pt>
                <c:pt idx="2">
                  <c:v>218.04944364361796</c:v>
                </c:pt>
                <c:pt idx="3">
                  <c:v>238.538548253187</c:v>
                </c:pt>
                <c:pt idx="4">
                  <c:v>198.97841579017501</c:v>
                </c:pt>
                <c:pt idx="5">
                  <c:v>199.87488236505604</c:v>
                </c:pt>
                <c:pt idx="6">
                  <c:v>164.78515603102497</c:v>
                </c:pt>
                <c:pt idx="7">
                  <c:v>160.86619562707799</c:v>
                </c:pt>
                <c:pt idx="8">
                  <c:v>193.8475835982</c:v>
                </c:pt>
                <c:pt idx="9">
                  <c:v>208.1470171293</c:v>
                </c:pt>
                <c:pt idx="10">
                  <c:v>192.46251816000003</c:v>
                </c:pt>
                <c:pt idx="11">
                  <c:v>122.65022995038001</c:v>
                </c:pt>
                <c:pt idx="12">
                  <c:v>67.840193213594986</c:v>
                </c:pt>
                <c:pt idx="13">
                  <c:v>52.410865532256004</c:v>
                </c:pt>
                <c:pt idx="14">
                  <c:v>40.615943350644002</c:v>
                </c:pt>
                <c:pt idx="15">
                  <c:v>30.899871405899997</c:v>
                </c:pt>
                <c:pt idx="16">
                  <c:v>24.719255866304998</c:v>
                </c:pt>
                <c:pt idx="17">
                  <c:v>16.526595014721</c:v>
                </c:pt>
                <c:pt idx="18">
                  <c:v>15.272913120516</c:v>
                </c:pt>
                <c:pt idx="19">
                  <c:v>15.731236524275999</c:v>
                </c:pt>
                <c:pt idx="20">
                  <c:v>13.692466224305999</c:v>
                </c:pt>
                <c:pt idx="21">
                  <c:v>12.35157616395</c:v>
                </c:pt>
                <c:pt idx="22">
                  <c:v>10.0644437223</c:v>
                </c:pt>
                <c:pt idx="23">
                  <c:v>8.2647790193879995</c:v>
                </c:pt>
                <c:pt idx="24">
                  <c:v>7.6411596080160002</c:v>
                </c:pt>
                <c:pt idx="25">
                  <c:v>4.7028640385790004</c:v>
                </c:pt>
                <c:pt idx="26">
                  <c:v>3.6127902853170002</c:v>
                </c:pt>
                <c:pt idx="27">
                  <c:v>3.2168079839340002</c:v>
                </c:pt>
                <c:pt idx="28">
                  <c:v>2.8417919758200001</c:v>
                </c:pt>
                <c:pt idx="29">
                  <c:v>3.7304516738700002</c:v>
                </c:pt>
                <c:pt idx="30">
                  <c:v>5.3537585242500008</c:v>
                </c:pt>
                <c:pt idx="31">
                  <c:v>8.0709817108319992</c:v>
                </c:pt>
                <c:pt idx="32">
                  <c:v>18.771729557381999</c:v>
                </c:pt>
                <c:pt idx="33">
                  <c:v>27.266184982565999</c:v>
                </c:pt>
                <c:pt idx="34">
                  <c:v>38.169697546979997</c:v>
                </c:pt>
                <c:pt idx="35">
                  <c:v>44.316991172771992</c:v>
                </c:pt>
                <c:pt idx="36">
                  <c:v>48.965174692577996</c:v>
                </c:pt>
                <c:pt idx="37">
                  <c:v>69.216243444945007</c:v>
                </c:pt>
                <c:pt idx="38">
                  <c:v>107.44686956959202</c:v>
                </c:pt>
                <c:pt idx="39">
                  <c:v>116.07840493592398</c:v>
                </c:pt>
                <c:pt idx="40">
                  <c:v>131.838456383118</c:v>
                </c:pt>
                <c:pt idx="41">
                  <c:v>122.495835958074</c:v>
                </c:pt>
                <c:pt idx="42">
                  <c:v>89.201661072299999</c:v>
                </c:pt>
                <c:pt idx="43">
                  <c:v>84.933367725150006</c:v>
                </c:pt>
                <c:pt idx="44">
                  <c:v>89.601745072247994</c:v>
                </c:pt>
                <c:pt idx="45">
                  <c:v>90.008980351200009</c:v>
                </c:pt>
                <c:pt idx="46">
                  <c:v>92.049381272987986</c:v>
                </c:pt>
                <c:pt idx="47">
                  <c:v>89.201586115332006</c:v>
                </c:pt>
                <c:pt idx="48">
                  <c:v>89.50711012975799</c:v>
                </c:pt>
                <c:pt idx="49">
                  <c:v>92.950237134711003</c:v>
                </c:pt>
                <c:pt idx="50">
                  <c:v>88.890567469200008</c:v>
                </c:pt>
                <c:pt idx="51">
                  <c:v>71.871277237379999</c:v>
                </c:pt>
                <c:pt idx="52">
                  <c:v>71.825053558644001</c:v>
                </c:pt>
                <c:pt idx="53">
                  <c:v>80.746805109879006</c:v>
                </c:pt>
                <c:pt idx="54">
                  <c:v>90.871684665488999</c:v>
                </c:pt>
                <c:pt idx="55">
                  <c:v>112.621868096976</c:v>
                </c:pt>
                <c:pt idx="56">
                  <c:v>151.17042374049601</c:v>
                </c:pt>
                <c:pt idx="57">
                  <c:v>210.19951713239999</c:v>
                </c:pt>
                <c:pt idx="58">
                  <c:v>225.70119151199998</c:v>
                </c:pt>
                <c:pt idx="59">
                  <c:v>194.70097749721501</c:v>
                </c:pt>
                <c:pt idx="60">
                  <c:v>188.86196651053498</c:v>
                </c:pt>
                <c:pt idx="61">
                  <c:v>215.34063841647003</c:v>
                </c:pt>
                <c:pt idx="62">
                  <c:v>262.77795467071201</c:v>
                </c:pt>
                <c:pt idx="63">
                  <c:v>273.577728198015</c:v>
                </c:pt>
                <c:pt idx="64">
                  <c:v>228.61875941881198</c:v>
                </c:pt>
                <c:pt idx="65">
                  <c:v>179.414307125703</c:v>
                </c:pt>
                <c:pt idx="66">
                  <c:v>151.21220316364801</c:v>
                </c:pt>
                <c:pt idx="67">
                  <c:v>138.70948547975399</c:v>
                </c:pt>
                <c:pt idx="68">
                  <c:v>140.67958919190301</c:v>
                </c:pt>
                <c:pt idx="69">
                  <c:v>130.03536819564002</c:v>
                </c:pt>
                <c:pt idx="70">
                  <c:v>75.523995604205993</c:v>
                </c:pt>
                <c:pt idx="71">
                  <c:v>55.102731599160002</c:v>
                </c:pt>
                <c:pt idx="72">
                  <c:v>53.262667291158003</c:v>
                </c:pt>
                <c:pt idx="73">
                  <c:v>45.784939405841996</c:v>
                </c:pt>
                <c:pt idx="74">
                  <c:v>42.987896934138</c:v>
                </c:pt>
                <c:pt idx="75">
                  <c:v>38.222714389185001</c:v>
                </c:pt>
                <c:pt idx="76">
                  <c:v>30.943872572885997</c:v>
                </c:pt>
                <c:pt idx="77">
                  <c:v>33.263820531809998</c:v>
                </c:pt>
                <c:pt idx="78">
                  <c:v>32.198131665774</c:v>
                </c:pt>
                <c:pt idx="79">
                  <c:v>27.953741257883998</c:v>
                </c:pt>
                <c:pt idx="80">
                  <c:v>17.649584123301</c:v>
                </c:pt>
                <c:pt idx="81">
                  <c:v>8.7785399494800007</c:v>
                </c:pt>
                <c:pt idx="82">
                  <c:v>5.7029713087680003</c:v>
                </c:pt>
                <c:pt idx="83">
                  <c:v>3.6886825309319993</c:v>
                </c:pt>
                <c:pt idx="84">
                  <c:v>3.178510235154</c:v>
                </c:pt>
                <c:pt idx="85">
                  <c:v>3.3894786175739999</c:v>
                </c:pt>
                <c:pt idx="86">
                  <c:v>3.6577734331049996</c:v>
                </c:pt>
                <c:pt idx="87">
                  <c:v>3.456731295</c:v>
                </c:pt>
                <c:pt idx="88">
                  <c:v>3.1323687488280005</c:v>
                </c:pt>
                <c:pt idx="89">
                  <c:v>2.9085408615060002</c:v>
                </c:pt>
                <c:pt idx="90">
                  <c:v>3.7458209912039995</c:v>
                </c:pt>
                <c:pt idx="91">
                  <c:v>6.1275454796160007</c:v>
                </c:pt>
                <c:pt idx="92">
                  <c:v>14.031939693042</c:v>
                </c:pt>
                <c:pt idx="93">
                  <c:v>21.642268323743998</c:v>
                </c:pt>
                <c:pt idx="94">
                  <c:v>33.784074111753</c:v>
                </c:pt>
                <c:pt idx="95">
                  <c:v>43.859526960941999</c:v>
                </c:pt>
                <c:pt idx="96">
                  <c:v>51.965269028946004</c:v>
                </c:pt>
                <c:pt idx="97">
                  <c:v>60.452709970995009</c:v>
                </c:pt>
                <c:pt idx="98">
                  <c:v>58.003634006189991</c:v>
                </c:pt>
                <c:pt idx="99">
                  <c:v>50.447900748959995</c:v>
                </c:pt>
                <c:pt idx="100">
                  <c:v>54.90194873355</c:v>
                </c:pt>
                <c:pt idx="101">
                  <c:v>59.086243200600002</c:v>
                </c:pt>
                <c:pt idx="102">
                  <c:v>59.55324268068</c:v>
                </c:pt>
                <c:pt idx="103">
                  <c:v>62.226644979762</c:v>
                </c:pt>
                <c:pt idx="104">
                  <c:v>63.375416519940003</c:v>
                </c:pt>
                <c:pt idx="105">
                  <c:v>50.506714199862003</c:v>
                </c:pt>
                <c:pt idx="106">
                  <c:v>43.672470836607005</c:v>
                </c:pt>
                <c:pt idx="107">
                  <c:v>48.098127546630003</c:v>
                </c:pt>
                <c:pt idx="108">
                  <c:v>54.052257914477998</c:v>
                </c:pt>
                <c:pt idx="109">
                  <c:v>68.960288183471988</c:v>
                </c:pt>
                <c:pt idx="110">
                  <c:v>104.78383840935001</c:v>
                </c:pt>
                <c:pt idx="111">
                  <c:v>115.510559705856</c:v>
                </c:pt>
                <c:pt idx="112">
                  <c:v>143.61376344282002</c:v>
                </c:pt>
                <c:pt idx="113">
                  <c:v>204.48244049155204</c:v>
                </c:pt>
                <c:pt idx="114">
                  <c:v>216.81137814147897</c:v>
                </c:pt>
                <c:pt idx="115">
                  <c:v>234.76657402331998</c:v>
                </c:pt>
                <c:pt idx="116">
                  <c:v>236.19292407635399</c:v>
                </c:pt>
                <c:pt idx="117">
                  <c:v>200.92200447960903</c:v>
                </c:pt>
                <c:pt idx="118">
                  <c:v>175.86078603897602</c:v>
                </c:pt>
                <c:pt idx="119">
                  <c:v>160.34692174137001</c:v>
                </c:pt>
                <c:pt idx="120">
                  <c:v>151.66450760669102</c:v>
                </c:pt>
                <c:pt idx="121">
                  <c:v>117.23962830425998</c:v>
                </c:pt>
                <c:pt idx="122">
                  <c:v>53.548308013662002</c:v>
                </c:pt>
                <c:pt idx="123">
                  <c:v>15.462761055759</c:v>
                </c:pt>
                <c:pt idx="124">
                  <c:v>5.9921892917639994</c:v>
                </c:pt>
                <c:pt idx="125">
                  <c:v>4.5819521407800003</c:v>
                </c:pt>
                <c:pt idx="126">
                  <c:v>5.6567825194139996</c:v>
                </c:pt>
                <c:pt idx="127">
                  <c:v>6.9577419689189988</c:v>
                </c:pt>
                <c:pt idx="128">
                  <c:v>12.018487201875002</c:v>
                </c:pt>
                <c:pt idx="129">
                  <c:v>18.254250416115003</c:v>
                </c:pt>
                <c:pt idx="130">
                  <c:v>33.415164539549998</c:v>
                </c:pt>
                <c:pt idx="131">
                  <c:v>58.868638512011991</c:v>
                </c:pt>
                <c:pt idx="132">
                  <c:v>67.695360233399995</c:v>
                </c:pt>
                <c:pt idx="133">
                  <c:v>76.421033524278002</c:v>
                </c:pt>
                <c:pt idx="134">
                  <c:v>96.65690701554</c:v>
                </c:pt>
                <c:pt idx="135">
                  <c:v>100.40796832080601</c:v>
                </c:pt>
                <c:pt idx="136">
                  <c:v>82.69821471825</c:v>
                </c:pt>
                <c:pt idx="137">
                  <c:v>66.943774165095007</c:v>
                </c:pt>
                <c:pt idx="138">
                  <c:v>58.887115578674994</c:v>
                </c:pt>
                <c:pt idx="139">
                  <c:v>57.408704897219998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data'!$CG$10:$CG$492</c:f>
              <c:numCache>
                <c:formatCode>General</c:formatCode>
                <c:ptCount val="483"/>
                <c:pt idx="0">
                  <c:v>57.408704897219998</c:v>
                </c:pt>
                <c:pt idx="1">
                  <c:v>68.983224679529997</c:v>
                </c:pt>
                <c:pt idx="2">
                  <c:v>88.682548255479006</c:v>
                </c:pt>
                <c:pt idx="3">
                  <c:v>103.857923750616</c:v>
                </c:pt>
                <c:pt idx="4">
                  <c:v>140.33847466949399</c:v>
                </c:pt>
                <c:pt idx="5">
                  <c:v>213.00517645228803</c:v>
                </c:pt>
                <c:pt idx="6">
                  <c:v>248.50099986435902</c:v>
                </c:pt>
                <c:pt idx="7">
                  <c:v>213.54576047909998</c:v>
                </c:pt>
                <c:pt idx="8">
                  <c:v>156.42995795712</c:v>
                </c:pt>
                <c:pt idx="9">
                  <c:v>161.20983877660797</c:v>
                </c:pt>
                <c:pt idx="10">
                  <c:v>156.62904090844501</c:v>
                </c:pt>
                <c:pt idx="11">
                  <c:v>124.20031611399301</c:v>
                </c:pt>
                <c:pt idx="12">
                  <c:v>89.224018838325009</c:v>
                </c:pt>
                <c:pt idx="13">
                  <c:v>32.130646551828008</c:v>
                </c:pt>
                <c:pt idx="14">
                  <c:v>10.168569077931</c:v>
                </c:pt>
                <c:pt idx="15">
                  <c:v>7.0781119488450006</c:v>
                </c:pt>
                <c:pt idx="16">
                  <c:v>7.681480008696</c:v>
                </c:pt>
                <c:pt idx="17">
                  <c:v>7.0580619123300004</c:v>
                </c:pt>
                <c:pt idx="18">
                  <c:v>5.6495706437700006</c:v>
                </c:pt>
                <c:pt idx="19">
                  <c:v>5.4176928215040006</c:v>
                </c:pt>
                <c:pt idx="20">
                  <c:v>6.7814143004159995</c:v>
                </c:pt>
                <c:pt idx="21">
                  <c:v>6.1637561216009997</c:v>
                </c:pt>
                <c:pt idx="22">
                  <c:v>5.9749307240310001</c:v>
                </c:pt>
                <c:pt idx="23">
                  <c:v>6.3874890913680007</c:v>
                </c:pt>
                <c:pt idx="24">
                  <c:v>5.7473394335280004</c:v>
                </c:pt>
                <c:pt idx="25">
                  <c:v>4.1756583925799999</c:v>
                </c:pt>
                <c:pt idx="26">
                  <c:v>3.3095177079750004</c:v>
                </c:pt>
                <c:pt idx="27">
                  <c:v>2.5877104226639998</c:v>
                </c:pt>
                <c:pt idx="28">
                  <c:v>2.7901747553940002</c:v>
                </c:pt>
                <c:pt idx="29">
                  <c:v>3.8369137291649995</c:v>
                </c:pt>
                <c:pt idx="30">
                  <c:v>4.8243837000599994</c:v>
                </c:pt>
                <c:pt idx="31">
                  <c:v>8.4194943845400001</c:v>
                </c:pt>
                <c:pt idx="32">
                  <c:v>13.842040164750001</c:v>
                </c:pt>
                <c:pt idx="33">
                  <c:v>28.771330775346001</c:v>
                </c:pt>
                <c:pt idx="34">
                  <c:v>44.835482082959999</c:v>
                </c:pt>
                <c:pt idx="35">
                  <c:v>49.247921335392</c:v>
                </c:pt>
                <c:pt idx="36">
                  <c:v>52.347578807807999</c:v>
                </c:pt>
                <c:pt idx="37">
                  <c:v>67.279585318424992</c:v>
                </c:pt>
                <c:pt idx="38">
                  <c:v>90.576469122578999</c:v>
                </c:pt>
                <c:pt idx="39">
                  <c:v>114.09440852898001</c:v>
                </c:pt>
                <c:pt idx="40">
                  <c:v>143.57210669947798</c:v>
                </c:pt>
                <c:pt idx="41">
                  <c:v>142.76582518136399</c:v>
                </c:pt>
                <c:pt idx="42">
                  <c:v>108.57227725351801</c:v>
                </c:pt>
                <c:pt idx="43">
                  <c:v>66.818883509990997</c:v>
                </c:pt>
                <c:pt idx="44">
                  <c:v>54.764980301573992</c:v>
                </c:pt>
                <c:pt idx="45">
                  <c:v>55.974449255040007</c:v>
                </c:pt>
                <c:pt idx="46">
                  <c:v>64.722142369890008</c:v>
                </c:pt>
                <c:pt idx="47">
                  <c:v>70.566557218811994</c:v>
                </c:pt>
                <c:pt idx="48">
                  <c:v>71.919145146779996</c:v>
                </c:pt>
                <c:pt idx="49">
                  <c:v>79.598459822094014</c:v>
                </c:pt>
                <c:pt idx="50">
                  <c:v>78.044377699259982</c:v>
                </c:pt>
                <c:pt idx="51">
                  <c:v>74.611225244871008</c:v>
                </c:pt>
                <c:pt idx="52">
                  <c:v>83.369275009749003</c:v>
                </c:pt>
                <c:pt idx="53">
                  <c:v>84.679514468640008</c:v>
                </c:pt>
                <c:pt idx="54">
                  <c:v>82.766271431366988</c:v>
                </c:pt>
                <c:pt idx="55">
                  <c:v>92.014257849164977</c:v>
                </c:pt>
                <c:pt idx="56">
                  <c:v>124.00222609150198</c:v>
                </c:pt>
                <c:pt idx="57">
                  <c:v>210.71532476629795</c:v>
                </c:pt>
                <c:pt idx="58">
                  <c:v>229.760604713736</c:v>
                </c:pt>
                <c:pt idx="59">
                  <c:v>250.54428743244</c:v>
                </c:pt>
                <c:pt idx="60">
                  <c:v>255.57314602693498</c:v>
                </c:pt>
                <c:pt idx="61">
                  <c:v>225.61172923077001</c:v>
                </c:pt>
                <c:pt idx="62">
                  <c:v>247.12100169094799</c:v>
                </c:pt>
                <c:pt idx="63">
                  <c:v>305.22656995386302</c:v>
                </c:pt>
                <c:pt idx="64">
                  <c:v>272.23976655918</c:v>
                </c:pt>
                <c:pt idx="65">
                  <c:v>243.35419334630399</c:v>
                </c:pt>
                <c:pt idx="66">
                  <c:v>206.88376676493598</c:v>
                </c:pt>
                <c:pt idx="67">
                  <c:v>168.60601931331598</c:v>
                </c:pt>
                <c:pt idx="68">
                  <c:v>158.22124731694802</c:v>
                </c:pt>
                <c:pt idx="69">
                  <c:v>134.01438803827202</c:v>
                </c:pt>
                <c:pt idx="70">
                  <c:v>73.021385938932013</c:v>
                </c:pt>
                <c:pt idx="71">
                  <c:v>53.006172880194001</c:v>
                </c:pt>
                <c:pt idx="72">
                  <c:v>48.786673265280001</c:v>
                </c:pt>
                <c:pt idx="73">
                  <c:v>42.444209542140001</c:v>
                </c:pt>
                <c:pt idx="74">
                  <c:v>32.869593963539998</c:v>
                </c:pt>
                <c:pt idx="75">
                  <c:v>25.11517898736</c:v>
                </c:pt>
                <c:pt idx="76">
                  <c:v>26.415662331185995</c:v>
                </c:pt>
                <c:pt idx="77">
                  <c:v>28.300346153351999</c:v>
                </c:pt>
                <c:pt idx="78">
                  <c:v>28.208640582566996</c:v>
                </c:pt>
                <c:pt idx="79">
                  <c:v>23.480247821975997</c:v>
                </c:pt>
                <c:pt idx="80">
                  <c:v>17.329311857051998</c:v>
                </c:pt>
                <c:pt idx="81">
                  <c:v>14.831783161776002</c:v>
                </c:pt>
                <c:pt idx="82">
                  <c:v>12.146916968928002</c:v>
                </c:pt>
                <c:pt idx="83">
                  <c:v>8.6641646520240005</c:v>
                </c:pt>
                <c:pt idx="84">
                  <c:v>6.4423297624589999</c:v>
                </c:pt>
                <c:pt idx="85">
                  <c:v>4.7639394420840002</c:v>
                </c:pt>
                <c:pt idx="86">
                  <c:v>3.7528736064479999</c:v>
                </c:pt>
                <c:pt idx="87">
                  <c:v>3.1067429556600001</c:v>
                </c:pt>
                <c:pt idx="88">
                  <c:v>3.1407241873499996</c:v>
                </c:pt>
                <c:pt idx="89">
                  <c:v>3.2326722022139998</c:v>
                </c:pt>
                <c:pt idx="90">
                  <c:v>3.6473679210599999</c:v>
                </c:pt>
                <c:pt idx="91">
                  <c:v>4.2046080003450008</c:v>
                </c:pt>
                <c:pt idx="92">
                  <c:v>4.8294119012309995</c:v>
                </c:pt>
                <c:pt idx="93">
                  <c:v>6.8314740631919983</c:v>
                </c:pt>
                <c:pt idx="94">
                  <c:v>9.2095390284840004</c:v>
                </c:pt>
                <c:pt idx="95">
                  <c:v>15.125798584944002</c:v>
                </c:pt>
                <c:pt idx="96">
                  <c:v>19.897692015798</c:v>
                </c:pt>
                <c:pt idx="97">
                  <c:v>24.347576690010001</c:v>
                </c:pt>
                <c:pt idx="98">
                  <c:v>27.450954385272002</c:v>
                </c:pt>
                <c:pt idx="99">
                  <c:v>24.091135214453999</c:v>
                </c:pt>
                <c:pt idx="100">
                  <c:v>21.931205763419999</c:v>
                </c:pt>
                <c:pt idx="101">
                  <c:v>29.868519518351999</c:v>
                </c:pt>
                <c:pt idx="102">
                  <c:v>39.635097142293006</c:v>
                </c:pt>
                <c:pt idx="103">
                  <c:v>42.672505276799995</c:v>
                </c:pt>
                <c:pt idx="104">
                  <c:v>45.292851859049996</c:v>
                </c:pt>
                <c:pt idx="105">
                  <c:v>47.434621049855998</c:v>
                </c:pt>
                <c:pt idx="106">
                  <c:v>47.354327179199998</c:v>
                </c:pt>
                <c:pt idx="107">
                  <c:v>61.568640941759995</c:v>
                </c:pt>
                <c:pt idx="108">
                  <c:v>64.61775248512501</c:v>
                </c:pt>
                <c:pt idx="109">
                  <c:v>67.588345222559994</c:v>
                </c:pt>
                <c:pt idx="110">
                  <c:v>77.854547926574995</c:v>
                </c:pt>
                <c:pt idx="111">
                  <c:v>72.912056672790001</c:v>
                </c:pt>
                <c:pt idx="112">
                  <c:v>88.826734374011991</c:v>
                </c:pt>
                <c:pt idx="113">
                  <c:v>128.665624074048</c:v>
                </c:pt>
                <c:pt idx="114">
                  <c:v>166.47313725396899</c:v>
                </c:pt>
                <c:pt idx="115">
                  <c:v>210.11021146270801</c:v>
                </c:pt>
                <c:pt idx="116">
                  <c:v>219.64317027705002</c:v>
                </c:pt>
                <c:pt idx="117">
                  <c:v>195.46096416019202</c:v>
                </c:pt>
                <c:pt idx="118">
                  <c:v>169.842277955421</c:v>
                </c:pt>
                <c:pt idx="119">
                  <c:v>168.64115670230402</c:v>
                </c:pt>
                <c:pt idx="120">
                  <c:v>158.17372249045499</c:v>
                </c:pt>
                <c:pt idx="121">
                  <c:v>114.813308448459</c:v>
                </c:pt>
                <c:pt idx="122">
                  <c:v>56.742299373374998</c:v>
                </c:pt>
                <c:pt idx="123">
                  <c:v>20.131458634287</c:v>
                </c:pt>
                <c:pt idx="124">
                  <c:v>9.5853089403720002</c:v>
                </c:pt>
                <c:pt idx="125">
                  <c:v>5.5689369418979995</c:v>
                </c:pt>
                <c:pt idx="126">
                  <c:v>4.6195950589020001</c:v>
                </c:pt>
                <c:pt idx="127">
                  <c:v>3.7840857136200001</c:v>
                </c:pt>
                <c:pt idx="128">
                  <c:v>3.0623103169920003</c:v>
                </c:pt>
                <c:pt idx="129">
                  <c:v>4.1417134277399992</c:v>
                </c:pt>
                <c:pt idx="130">
                  <c:v>9.343917333576</c:v>
                </c:pt>
                <c:pt idx="131">
                  <c:v>18.410575918851002</c:v>
                </c:pt>
                <c:pt idx="132">
                  <c:v>27.568669077503998</c:v>
                </c:pt>
                <c:pt idx="133">
                  <c:v>46.348996364351997</c:v>
                </c:pt>
                <c:pt idx="134">
                  <c:v>77.120046487799996</c:v>
                </c:pt>
                <c:pt idx="135">
                  <c:v>89.324232347681999</c:v>
                </c:pt>
                <c:pt idx="136">
                  <c:v>90.641394499841994</c:v>
                </c:pt>
                <c:pt idx="137">
                  <c:v>92.254827260699997</c:v>
                </c:pt>
                <c:pt idx="138">
                  <c:v>76.220644421042991</c:v>
                </c:pt>
                <c:pt idx="139">
                  <c:v>69.550376479956</c:v>
                </c:pt>
                <c:pt idx="140">
                  <c:v>70.718954090183999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data'!$CG$10:$CG$150</c:f>
              <c:numCache>
                <c:formatCode>General</c:formatCode>
                <c:ptCount val="141"/>
                <c:pt idx="0">
                  <c:v>70.718954090183999</c:v>
                </c:pt>
                <c:pt idx="1">
                  <c:v>76.17517135704</c:v>
                </c:pt>
                <c:pt idx="2">
                  <c:v>75.055176901241992</c:v>
                </c:pt>
                <c:pt idx="3">
                  <c:v>80.575946692263003</c:v>
                </c:pt>
                <c:pt idx="4">
                  <c:v>98.98819906810499</c:v>
                </c:pt>
                <c:pt idx="5">
                  <c:v>137.22432553900799</c:v>
                </c:pt>
                <c:pt idx="6">
                  <c:v>156.11531181325202</c:v>
                </c:pt>
                <c:pt idx="7">
                  <c:v>182.93547853332001</c:v>
                </c:pt>
                <c:pt idx="8">
                  <c:v>208.48271745546901</c:v>
                </c:pt>
                <c:pt idx="9">
                  <c:v>200.183623563564</c:v>
                </c:pt>
                <c:pt idx="10">
                  <c:v>189.95553239841001</c:v>
                </c:pt>
                <c:pt idx="11">
                  <c:v>132.90264453959998</c:v>
                </c:pt>
                <c:pt idx="12">
                  <c:v>60.427235896514993</c:v>
                </c:pt>
                <c:pt idx="13">
                  <c:v>23.146542733554</c:v>
                </c:pt>
                <c:pt idx="14">
                  <c:v>8.802737592191999</c:v>
                </c:pt>
                <c:pt idx="15">
                  <c:v>5.0412161191319997</c:v>
                </c:pt>
                <c:pt idx="16">
                  <c:v>4.6560926811060002</c:v>
                </c:pt>
                <c:pt idx="17">
                  <c:v>4.4881437328739988</c:v>
                </c:pt>
                <c:pt idx="18">
                  <c:v>5.0494259957400001</c:v>
                </c:pt>
                <c:pt idx="19">
                  <c:v>6.4090310071500003</c:v>
                </c:pt>
                <c:pt idx="20">
                  <c:v>7.6509946906920003</c:v>
                </c:pt>
                <c:pt idx="21">
                  <c:v>7.1110404969299985</c:v>
                </c:pt>
                <c:pt idx="22">
                  <c:v>6.0063883551629997</c:v>
                </c:pt>
                <c:pt idx="23">
                  <c:v>5.0879930903100004</c:v>
                </c:pt>
                <c:pt idx="24">
                  <c:v>3.9070960905420002</c:v>
                </c:pt>
                <c:pt idx="25">
                  <c:v>3.4753549133519996</c:v>
                </c:pt>
                <c:pt idx="26">
                  <c:v>4.1475473423639997</c:v>
                </c:pt>
                <c:pt idx="27">
                  <c:v>4.4847703152360001</c:v>
                </c:pt>
                <c:pt idx="28">
                  <c:v>4.7163161998350001</c:v>
                </c:pt>
                <c:pt idx="29">
                  <c:v>5.0588622304650004</c:v>
                </c:pt>
                <c:pt idx="30">
                  <c:v>6.1919896417200002</c:v>
                </c:pt>
                <c:pt idx="31">
                  <c:v>9.1966304613689989</c:v>
                </c:pt>
                <c:pt idx="32">
                  <c:v>17.946666987677997</c:v>
                </c:pt>
                <c:pt idx="33">
                  <c:v>32.368673107386002</c:v>
                </c:pt>
                <c:pt idx="34">
                  <c:v>39.061274085809998</c:v>
                </c:pt>
                <c:pt idx="35">
                  <c:v>45.812096026856999</c:v>
                </c:pt>
                <c:pt idx="36">
                  <c:v>49.337208147069006</c:v>
                </c:pt>
                <c:pt idx="37">
                  <c:v>57.691690092989994</c:v>
                </c:pt>
                <c:pt idx="38">
                  <c:v>76.902762864294004</c:v>
                </c:pt>
                <c:pt idx="39">
                  <c:v>90.438044993028001</c:v>
                </c:pt>
                <c:pt idx="40">
                  <c:v>101.09642670918001</c:v>
                </c:pt>
                <c:pt idx="41">
                  <c:v>113.91836849656201</c:v>
                </c:pt>
                <c:pt idx="42">
                  <c:v>98.488722362399983</c:v>
                </c:pt>
                <c:pt idx="43">
                  <c:v>80.094727542042008</c:v>
                </c:pt>
                <c:pt idx="44">
                  <c:v>76.406670774503993</c:v>
                </c:pt>
                <c:pt idx="45">
                  <c:v>80.610081230015993</c:v>
                </c:pt>
                <c:pt idx="46">
                  <c:v>88.477206167250003</c:v>
                </c:pt>
                <c:pt idx="47">
                  <c:v>84.236568827795992</c:v>
                </c:pt>
                <c:pt idx="48">
                  <c:v>62.736153312059997</c:v>
                </c:pt>
                <c:pt idx="49">
                  <c:v>54.207471939480001</c:v>
                </c:pt>
                <c:pt idx="50">
                  <c:v>66.440338247339994</c:v>
                </c:pt>
                <c:pt idx="51">
                  <c:v>68.485604986691996</c:v>
                </c:pt>
                <c:pt idx="52">
                  <c:v>66.191763341384998</c:v>
                </c:pt>
                <c:pt idx="53">
                  <c:v>63.318820958351999</c:v>
                </c:pt>
                <c:pt idx="54">
                  <c:v>69.655121139672005</c:v>
                </c:pt>
                <c:pt idx="55">
                  <c:v>107.28329975199</c:v>
                </c:pt>
                <c:pt idx="56">
                  <c:v>127.591691228613</c:v>
                </c:pt>
                <c:pt idx="57">
                  <c:v>137.62282214901597</c:v>
                </c:pt>
                <c:pt idx="58">
                  <c:v>167.40465268190403</c:v>
                </c:pt>
                <c:pt idx="59">
                  <c:v>194.88187187925303</c:v>
                </c:pt>
                <c:pt idx="60">
                  <c:v>202.465862584506</c:v>
                </c:pt>
                <c:pt idx="61">
                  <c:v>174.17888360621998</c:v>
                </c:pt>
                <c:pt idx="62">
                  <c:v>160.45542685361701</c:v>
                </c:pt>
                <c:pt idx="63">
                  <c:v>209.914621003062</c:v>
                </c:pt>
                <c:pt idx="64">
                  <c:v>227.93629366836902</c:v>
                </c:pt>
                <c:pt idx="65">
                  <c:v>244.79042954544002</c:v>
                </c:pt>
                <c:pt idx="66">
                  <c:v>223.57201040439304</c:v>
                </c:pt>
                <c:pt idx="67">
                  <c:v>175.157433697176</c:v>
                </c:pt>
                <c:pt idx="68">
                  <c:v>132.30288318175201</c:v>
                </c:pt>
                <c:pt idx="69">
                  <c:v>78.173074788480008</c:v>
                </c:pt>
                <c:pt idx="70">
                  <c:v>50.116517871389995</c:v>
                </c:pt>
                <c:pt idx="71">
                  <c:v>39.412561946687994</c:v>
                </c:pt>
                <c:pt idx="72">
                  <c:v>34.864168852620004</c:v>
                </c:pt>
                <c:pt idx="73">
                  <c:v>26.238940242947997</c:v>
                </c:pt>
                <c:pt idx="74">
                  <c:v>18.968047396326</c:v>
                </c:pt>
                <c:pt idx="75">
                  <c:v>14.077974281427002</c:v>
                </c:pt>
                <c:pt idx="76">
                  <c:v>11.253205280745</c:v>
                </c:pt>
                <c:pt idx="77">
                  <c:v>9.9948740495760013</c:v>
                </c:pt>
                <c:pt idx="78">
                  <c:v>7.2639386336879994</c:v>
                </c:pt>
                <c:pt idx="79">
                  <c:v>6.4133482503239998</c:v>
                </c:pt>
                <c:pt idx="80">
                  <c:v>5.85689448789</c:v>
                </c:pt>
                <c:pt idx="81">
                  <c:v>5.251978475964</c:v>
                </c:pt>
                <c:pt idx="82">
                  <c:v>3.7937376916560002</c:v>
                </c:pt>
                <c:pt idx="83">
                  <c:v>3.1410646960950004</c:v>
                </c:pt>
                <c:pt idx="84">
                  <c:v>3.5830819884960001</c:v>
                </c:pt>
                <c:pt idx="85">
                  <c:v>3.2623217213399998</c:v>
                </c:pt>
                <c:pt idx="86">
                  <c:v>3.5432187682500005</c:v>
                </c:pt>
                <c:pt idx="87">
                  <c:v>3.8753417330819997</c:v>
                </c:pt>
                <c:pt idx="88">
                  <c:v>3.6984513778650001</c:v>
                </c:pt>
                <c:pt idx="89">
                  <c:v>3.7459898819280002</c:v>
                </c:pt>
                <c:pt idx="90">
                  <c:v>4.1192079163199997</c:v>
                </c:pt>
                <c:pt idx="91">
                  <c:v>4.4453692967580007</c:v>
                </c:pt>
                <c:pt idx="92">
                  <c:v>6.598208695896</c:v>
                </c:pt>
                <c:pt idx="93">
                  <c:v>10.108775164131</c:v>
                </c:pt>
                <c:pt idx="94">
                  <c:v>15.096196368099001</c:v>
                </c:pt>
                <c:pt idx="95">
                  <c:v>20.843612072568</c:v>
                </c:pt>
                <c:pt idx="96">
                  <c:v>34.590175481106002</c:v>
                </c:pt>
                <c:pt idx="97">
                  <c:v>44.994923313731995</c:v>
                </c:pt>
                <c:pt idx="98">
                  <c:v>44.90903818692</c:v>
                </c:pt>
                <c:pt idx="99">
                  <c:v>51.311426563799998</c:v>
                </c:pt>
                <c:pt idx="100">
                  <c:v>61.39229515776001</c:v>
                </c:pt>
                <c:pt idx="101">
                  <c:v>62.44873947748799</c:v>
                </c:pt>
                <c:pt idx="102">
                  <c:v>70.267206551328002</c:v>
                </c:pt>
                <c:pt idx="103">
                  <c:v>82.553256059787003</c:v>
                </c:pt>
                <c:pt idx="104">
                  <c:v>77.465599057475998</c:v>
                </c:pt>
                <c:pt idx="105">
                  <c:v>77.618416893974995</c:v>
                </c:pt>
                <c:pt idx="106">
                  <c:v>69.250317643773002</c:v>
                </c:pt>
                <c:pt idx="107">
                  <c:v>50.370139008108005</c:v>
                </c:pt>
                <c:pt idx="108">
                  <c:v>44.590665464729994</c:v>
                </c:pt>
                <c:pt idx="109">
                  <c:v>58.241558803913996</c:v>
                </c:pt>
                <c:pt idx="110">
                  <c:v>67.927635244529995</c:v>
                </c:pt>
                <c:pt idx="111">
                  <c:v>70.301861491859995</c:v>
                </c:pt>
                <c:pt idx="112">
                  <c:v>81.385697083410008</c:v>
                </c:pt>
                <c:pt idx="113">
                  <c:v>104.16285460894501</c:v>
                </c:pt>
                <c:pt idx="114">
                  <c:v>162.54481079519999</c:v>
                </c:pt>
                <c:pt idx="115">
                  <c:v>220.69827272332796</c:v>
                </c:pt>
                <c:pt idx="116">
                  <c:v>213.81692177192403</c:v>
                </c:pt>
                <c:pt idx="117">
                  <c:v>207.41609343880802</c:v>
                </c:pt>
                <c:pt idx="118">
                  <c:v>230.87548572595196</c:v>
                </c:pt>
                <c:pt idx="119">
                  <c:v>235.49901687874802</c:v>
                </c:pt>
                <c:pt idx="120">
                  <c:v>168.69593692241997</c:v>
                </c:pt>
                <c:pt idx="121">
                  <c:v>77.79168614502899</c:v>
                </c:pt>
                <c:pt idx="122">
                  <c:v>34.735992027984004</c:v>
                </c:pt>
                <c:pt idx="123">
                  <c:v>14.438121398711999</c:v>
                </c:pt>
                <c:pt idx="124">
                  <c:v>8.7004022801309997</c:v>
                </c:pt>
                <c:pt idx="125">
                  <c:v>6.5756732133420002</c:v>
                </c:pt>
                <c:pt idx="126">
                  <c:v>4.7998946571300003</c:v>
                </c:pt>
                <c:pt idx="127">
                  <c:v>4.4103730773240004</c:v>
                </c:pt>
                <c:pt idx="128">
                  <c:v>4.5502167167819998</c:v>
                </c:pt>
                <c:pt idx="129">
                  <c:v>4.9280135011199997</c:v>
                </c:pt>
                <c:pt idx="130">
                  <c:v>7.7265333983880007</c:v>
                </c:pt>
                <c:pt idx="131">
                  <c:v>11.516802966999</c:v>
                </c:pt>
                <c:pt idx="132">
                  <c:v>14.824219033799999</c:v>
                </c:pt>
                <c:pt idx="133">
                  <c:v>16.735547802896999</c:v>
                </c:pt>
                <c:pt idx="134">
                  <c:v>27.898612574219996</c:v>
                </c:pt>
                <c:pt idx="135">
                  <c:v>45.463126034520002</c:v>
                </c:pt>
                <c:pt idx="136">
                  <c:v>61.407139185441004</c:v>
                </c:pt>
                <c:pt idx="137">
                  <c:v>76.948289846756992</c:v>
                </c:pt>
                <c:pt idx="138">
                  <c:v>86.061214621044002</c:v>
                </c:pt>
                <c:pt idx="139">
                  <c:v>78.445168002647989</c:v>
                </c:pt>
                <c:pt idx="140">
                  <c:v>61.086279098916002</c:v>
                </c:pt>
              </c:numCache>
            </c:numRef>
          </c:yVal>
          <c:smooth val="1"/>
        </c:ser>
        <c:axId val="134610304"/>
        <c:axId val="134919680"/>
      </c:scatterChart>
      <c:valAx>
        <c:axId val="134610304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34919680"/>
        <c:crosses val="autoZero"/>
        <c:crossBetween val="midCat"/>
      </c:valAx>
      <c:valAx>
        <c:axId val="134919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N0x (g/hr)</a:t>
                </a:r>
              </a:p>
            </c:rich>
          </c:tx>
        </c:title>
        <c:numFmt formatCode="General" sourceLinked="1"/>
        <c:majorTickMark val="none"/>
        <c:tickLblPos val="nextTo"/>
        <c:crossAx val="134610304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data'!$CH$10:$CH$497</c:f>
              <c:numCache>
                <c:formatCode>General</c:formatCode>
                <c:ptCount val="488"/>
                <c:pt idx="0">
                  <c:v>169.60567823395559</c:v>
                </c:pt>
                <c:pt idx="1">
                  <c:v>236.87328302684099</c:v>
                </c:pt>
                <c:pt idx="2">
                  <c:v>329.94844336725572</c:v>
                </c:pt>
                <c:pt idx="3">
                  <c:v>320.45341883315666</c:v>
                </c:pt>
                <c:pt idx="4">
                  <c:v>274.24531180286101</c:v>
                </c:pt>
                <c:pt idx="5">
                  <c:v>280.95885723974396</c:v>
                </c:pt>
                <c:pt idx="6">
                  <c:v>277.05440385256048</c:v>
                </c:pt>
                <c:pt idx="7">
                  <c:v>310.50708768778321</c:v>
                </c:pt>
                <c:pt idx="8">
                  <c:v>337.28102298601198</c:v>
                </c:pt>
                <c:pt idx="9">
                  <c:v>328.58574298348498</c:v>
                </c:pt>
                <c:pt idx="10">
                  <c:v>300.05048445407999</c:v>
                </c:pt>
                <c:pt idx="11">
                  <c:v>207.64941611594398</c:v>
                </c:pt>
                <c:pt idx="12">
                  <c:v>137.4493810547205</c:v>
                </c:pt>
                <c:pt idx="13">
                  <c:v>133.32303802873437</c:v>
                </c:pt>
                <c:pt idx="14">
                  <c:v>135.99299705462283</c:v>
                </c:pt>
                <c:pt idx="15">
                  <c:v>136.612948707648</c:v>
                </c:pt>
                <c:pt idx="16">
                  <c:v>129.31010692627589</c:v>
                </c:pt>
                <c:pt idx="17">
                  <c:v>98.266079995825493</c:v>
                </c:pt>
                <c:pt idx="18">
                  <c:v>101.24121057039001</c:v>
                </c:pt>
                <c:pt idx="19">
                  <c:v>108.7405401515076</c:v>
                </c:pt>
                <c:pt idx="20">
                  <c:v>93.788313991153188</c:v>
                </c:pt>
                <c:pt idx="21">
                  <c:v>84.204811901701788</c:v>
                </c:pt>
                <c:pt idx="22">
                  <c:v>66.652845991932622</c:v>
                </c:pt>
                <c:pt idx="23">
                  <c:v>56.224397621041199</c:v>
                </c:pt>
                <c:pt idx="24">
                  <c:v>55.061880205780803</c:v>
                </c:pt>
                <c:pt idx="25">
                  <c:v>49.345154263131306</c:v>
                </c:pt>
                <c:pt idx="26">
                  <c:v>44.475754448604597</c:v>
                </c:pt>
                <c:pt idx="27">
                  <c:v>38.323192122302402</c:v>
                </c:pt>
                <c:pt idx="28">
                  <c:v>36.8597262711735</c:v>
                </c:pt>
                <c:pt idx="29">
                  <c:v>47.635333114059002</c:v>
                </c:pt>
                <c:pt idx="30">
                  <c:v>63.890047232928005</c:v>
                </c:pt>
                <c:pt idx="31">
                  <c:v>87.197808381667215</c:v>
                </c:pt>
                <c:pt idx="32">
                  <c:v>110.1661050279114</c:v>
                </c:pt>
                <c:pt idx="33">
                  <c:v>110.27826051402239</c:v>
                </c:pt>
                <c:pt idx="34">
                  <c:v>115.850798295318</c:v>
                </c:pt>
                <c:pt idx="35">
                  <c:v>126.1236913695513</c:v>
                </c:pt>
                <c:pt idx="36">
                  <c:v>134.84440305647459</c:v>
                </c:pt>
                <c:pt idx="37">
                  <c:v>159.62012040063149</c:v>
                </c:pt>
                <c:pt idx="38">
                  <c:v>178.77516784377841</c:v>
                </c:pt>
                <c:pt idx="39">
                  <c:v>177.89319222770069</c:v>
                </c:pt>
                <c:pt idx="40">
                  <c:v>191.60901380926617</c:v>
                </c:pt>
                <c:pt idx="41">
                  <c:v>193.87881671048908</c:v>
                </c:pt>
                <c:pt idx="42">
                  <c:v>159.75302512832999</c:v>
                </c:pt>
                <c:pt idx="43">
                  <c:v>157.91844755811152</c:v>
                </c:pt>
                <c:pt idx="44">
                  <c:v>166.84668719315999</c:v>
                </c:pt>
                <c:pt idx="45">
                  <c:v>154.53380520102962</c:v>
                </c:pt>
                <c:pt idx="46">
                  <c:v>148.19712754537079</c:v>
                </c:pt>
                <c:pt idx="47">
                  <c:v>137.53673660195457</c:v>
                </c:pt>
                <c:pt idx="48">
                  <c:v>135.96944357615581</c:v>
                </c:pt>
                <c:pt idx="49">
                  <c:v>132.91398904984291</c:v>
                </c:pt>
                <c:pt idx="50">
                  <c:v>118.49166939802498</c:v>
                </c:pt>
                <c:pt idx="51">
                  <c:v>104.28176712762901</c:v>
                </c:pt>
                <c:pt idx="52">
                  <c:v>112.73690591171999</c:v>
                </c:pt>
                <c:pt idx="53">
                  <c:v>118.1479453549686</c:v>
                </c:pt>
                <c:pt idx="54">
                  <c:v>130.52525870958209</c:v>
                </c:pt>
                <c:pt idx="55">
                  <c:v>149.36771937596041</c:v>
                </c:pt>
                <c:pt idx="56">
                  <c:v>181.16186075999011</c:v>
                </c:pt>
                <c:pt idx="57">
                  <c:v>206.16999332194797</c:v>
                </c:pt>
                <c:pt idx="58">
                  <c:v>215.81227158423749</c:v>
                </c:pt>
                <c:pt idx="59">
                  <c:v>207.24908662355941</c:v>
                </c:pt>
                <c:pt idx="60">
                  <c:v>228.8433334564215</c:v>
                </c:pt>
                <c:pt idx="61">
                  <c:v>286.73786749820403</c:v>
                </c:pt>
                <c:pt idx="62">
                  <c:v>302.65580097390148</c:v>
                </c:pt>
                <c:pt idx="63">
                  <c:v>302.86811750270402</c:v>
                </c:pt>
                <c:pt idx="64">
                  <c:v>264.139621884684</c:v>
                </c:pt>
                <c:pt idx="65">
                  <c:v>239.33955462963388</c:v>
                </c:pt>
                <c:pt idx="66">
                  <c:v>236.83826110567676</c:v>
                </c:pt>
                <c:pt idx="67">
                  <c:v>221.21845622002976</c:v>
                </c:pt>
                <c:pt idx="68">
                  <c:v>211.11204049230062</c:v>
                </c:pt>
                <c:pt idx="69">
                  <c:v>185.49573859290598</c:v>
                </c:pt>
                <c:pt idx="70">
                  <c:v>120.35449989549723</c:v>
                </c:pt>
                <c:pt idx="71">
                  <c:v>99.036302821092008</c:v>
                </c:pt>
                <c:pt idx="72">
                  <c:v>96.164938282982419</c:v>
                </c:pt>
                <c:pt idx="73">
                  <c:v>83.107505075774398</c:v>
                </c:pt>
                <c:pt idx="74">
                  <c:v>77.706033181335002</c:v>
                </c:pt>
                <c:pt idx="75">
                  <c:v>83.5297070049225</c:v>
                </c:pt>
                <c:pt idx="76">
                  <c:v>91.713203778457796</c:v>
                </c:pt>
                <c:pt idx="77">
                  <c:v>93.921182569654206</c:v>
                </c:pt>
                <c:pt idx="78">
                  <c:v>83.736308602157393</c:v>
                </c:pt>
                <c:pt idx="79">
                  <c:v>76.851775210388411</c:v>
                </c:pt>
                <c:pt idx="80">
                  <c:v>65.314191694658405</c:v>
                </c:pt>
                <c:pt idx="81">
                  <c:v>44.858277364643996</c:v>
                </c:pt>
                <c:pt idx="82">
                  <c:v>37.0751873538456</c:v>
                </c:pt>
                <c:pt idx="83">
                  <c:v>31.109092436995201</c:v>
                </c:pt>
                <c:pt idx="84">
                  <c:v>27.139706329613396</c:v>
                </c:pt>
                <c:pt idx="85">
                  <c:v>28.962296842449604</c:v>
                </c:pt>
                <c:pt idx="86">
                  <c:v>31.930764904367997</c:v>
                </c:pt>
                <c:pt idx="87">
                  <c:v>31.5805919634</c:v>
                </c:pt>
                <c:pt idx="88">
                  <c:v>30.460005231321599</c:v>
                </c:pt>
                <c:pt idx="89">
                  <c:v>28.069220639417399</c:v>
                </c:pt>
                <c:pt idx="90">
                  <c:v>36.437826392222398</c:v>
                </c:pt>
                <c:pt idx="91">
                  <c:v>61.033578000912009</c:v>
                </c:pt>
                <c:pt idx="92">
                  <c:v>77.707071200732386</c:v>
                </c:pt>
                <c:pt idx="93">
                  <c:v>81.857574228025797</c:v>
                </c:pt>
                <c:pt idx="94">
                  <c:v>89.595629257976114</c:v>
                </c:pt>
                <c:pt idx="95">
                  <c:v>92.928487332265192</c:v>
                </c:pt>
                <c:pt idx="96">
                  <c:v>100.87178495579639</c:v>
                </c:pt>
                <c:pt idx="97">
                  <c:v>102.203531483517</c:v>
                </c:pt>
                <c:pt idx="98">
                  <c:v>87.388149518804696</c:v>
                </c:pt>
                <c:pt idx="99">
                  <c:v>80.005216072953601</c:v>
                </c:pt>
                <c:pt idx="100">
                  <c:v>88.340240096540995</c:v>
                </c:pt>
                <c:pt idx="101">
                  <c:v>94.625832054095994</c:v>
                </c:pt>
                <c:pt idx="102">
                  <c:v>88.044187290632991</c:v>
                </c:pt>
                <c:pt idx="103">
                  <c:v>83.746035155593802</c:v>
                </c:pt>
                <c:pt idx="104">
                  <c:v>78.37170257403001</c:v>
                </c:pt>
                <c:pt idx="105">
                  <c:v>70.474941963016207</c:v>
                </c:pt>
                <c:pt idx="106">
                  <c:v>71.731478492248513</c:v>
                </c:pt>
                <c:pt idx="107">
                  <c:v>77.317049437047004</c:v>
                </c:pt>
                <c:pt idx="108">
                  <c:v>88.651655129483089</c:v>
                </c:pt>
                <c:pt idx="109">
                  <c:v>97.609831745093985</c:v>
                </c:pt>
                <c:pt idx="110">
                  <c:v>117.09064293781501</c:v>
                </c:pt>
                <c:pt idx="111">
                  <c:v>123.802359623082</c:v>
                </c:pt>
                <c:pt idx="112">
                  <c:v>144.78160234295518</c:v>
                </c:pt>
                <c:pt idx="113">
                  <c:v>180.32216231796482</c:v>
                </c:pt>
                <c:pt idx="114">
                  <c:v>175.3878339427599</c:v>
                </c:pt>
                <c:pt idx="115">
                  <c:v>196.93031484392998</c:v>
                </c:pt>
                <c:pt idx="116">
                  <c:v>214.9393309481745</c:v>
                </c:pt>
                <c:pt idx="117">
                  <c:v>215.96613182151302</c:v>
                </c:pt>
                <c:pt idx="118">
                  <c:v>222.35442355496886</c:v>
                </c:pt>
                <c:pt idx="119">
                  <c:v>210.6553858878105</c:v>
                </c:pt>
                <c:pt idx="120">
                  <c:v>217.97284394926263</c:v>
                </c:pt>
                <c:pt idx="121">
                  <c:v>139.16937263090401</c:v>
                </c:pt>
                <c:pt idx="122">
                  <c:v>83.685769961062491</c:v>
                </c:pt>
                <c:pt idx="123">
                  <c:v>51.912696198610796</c:v>
                </c:pt>
                <c:pt idx="124">
                  <c:v>37.833775779383998</c:v>
                </c:pt>
                <c:pt idx="125">
                  <c:v>35.992701683505004</c:v>
                </c:pt>
                <c:pt idx="126">
                  <c:v>43.731604975430699</c:v>
                </c:pt>
                <c:pt idx="127">
                  <c:v>52.491414941154005</c:v>
                </c:pt>
                <c:pt idx="128">
                  <c:v>77.932907335403996</c:v>
                </c:pt>
                <c:pt idx="129">
                  <c:v>93.443721518914202</c:v>
                </c:pt>
                <c:pt idx="130">
                  <c:v>99.718455177022477</c:v>
                </c:pt>
                <c:pt idx="131">
                  <c:v>103.1648558883354</c:v>
                </c:pt>
                <c:pt idx="132">
                  <c:v>92.001826370033996</c:v>
                </c:pt>
                <c:pt idx="133">
                  <c:v>90.819959637425399</c:v>
                </c:pt>
                <c:pt idx="134">
                  <c:v>100.11005411191199</c:v>
                </c:pt>
                <c:pt idx="135">
                  <c:v>95.199530011908308</c:v>
                </c:pt>
                <c:pt idx="136">
                  <c:v>78.689716158041989</c:v>
                </c:pt>
                <c:pt idx="137">
                  <c:v>69.385467878122498</c:v>
                </c:pt>
                <c:pt idx="138">
                  <c:v>68.057242797518995</c:v>
                </c:pt>
                <c:pt idx="139">
                  <c:v>67.941272989345492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data'!$CH$10:$CH$492</c:f>
              <c:numCache>
                <c:formatCode>General</c:formatCode>
                <c:ptCount val="483"/>
                <c:pt idx="0">
                  <c:v>67.941272989345492</c:v>
                </c:pt>
                <c:pt idx="1">
                  <c:v>76.936892059129505</c:v>
                </c:pt>
                <c:pt idx="2">
                  <c:v>87.875452830666603</c:v>
                </c:pt>
                <c:pt idx="3">
                  <c:v>98.113195706878798</c:v>
                </c:pt>
                <c:pt idx="4">
                  <c:v>125.76570618455732</c:v>
                </c:pt>
                <c:pt idx="5">
                  <c:v>173.50948920509822</c:v>
                </c:pt>
                <c:pt idx="6">
                  <c:v>186.71338995377312</c:v>
                </c:pt>
                <c:pt idx="7">
                  <c:v>165.91946080683331</c:v>
                </c:pt>
                <c:pt idx="8">
                  <c:v>164.93077991808721</c:v>
                </c:pt>
                <c:pt idx="9">
                  <c:v>189.11279536917121</c:v>
                </c:pt>
                <c:pt idx="10">
                  <c:v>199.35885908421</c:v>
                </c:pt>
                <c:pt idx="11">
                  <c:v>162.64427395045232</c:v>
                </c:pt>
                <c:pt idx="12">
                  <c:v>101.42561391695101</c:v>
                </c:pt>
                <c:pt idx="13">
                  <c:v>59.186317715442911</c:v>
                </c:pt>
                <c:pt idx="14">
                  <c:v>37.484820626724897</c:v>
                </c:pt>
                <c:pt idx="15">
                  <c:v>41.491678278775495</c:v>
                </c:pt>
                <c:pt idx="16">
                  <c:v>49.679720379385202</c:v>
                </c:pt>
                <c:pt idx="17">
                  <c:v>44.178183460663206</c:v>
                </c:pt>
                <c:pt idx="18">
                  <c:v>35.711186803502393</c:v>
                </c:pt>
                <c:pt idx="19">
                  <c:v>35.361820698952499</c:v>
                </c:pt>
                <c:pt idx="20">
                  <c:v>38.797697579097601</c:v>
                </c:pt>
                <c:pt idx="21">
                  <c:v>34.469888645268</c:v>
                </c:pt>
                <c:pt idx="22">
                  <c:v>36.090099386521196</c:v>
                </c:pt>
                <c:pt idx="23">
                  <c:v>38.560047165454506</c:v>
                </c:pt>
                <c:pt idx="24">
                  <c:v>34.928658804778195</c:v>
                </c:pt>
                <c:pt idx="25">
                  <c:v>29.622537186826495</c:v>
                </c:pt>
                <c:pt idx="26">
                  <c:v>27.4367146631112</c:v>
                </c:pt>
                <c:pt idx="27">
                  <c:v>22.4259197722218</c:v>
                </c:pt>
                <c:pt idx="28">
                  <c:v>24.318938919038398</c:v>
                </c:pt>
                <c:pt idx="29">
                  <c:v>34.24393492443</c:v>
                </c:pt>
                <c:pt idx="30">
                  <c:v>44.539530244559991</c:v>
                </c:pt>
                <c:pt idx="31">
                  <c:v>59.876359693618511</c:v>
                </c:pt>
                <c:pt idx="32">
                  <c:v>75.8470810986</c:v>
                </c:pt>
                <c:pt idx="33">
                  <c:v>79.197379854964211</c:v>
                </c:pt>
                <c:pt idx="34">
                  <c:v>87.134592504492005</c:v>
                </c:pt>
                <c:pt idx="35">
                  <c:v>83.664174053988006</c:v>
                </c:pt>
                <c:pt idx="36">
                  <c:v>79.728654035865603</c:v>
                </c:pt>
                <c:pt idx="37">
                  <c:v>79.917519271468493</c:v>
                </c:pt>
                <c:pt idx="38">
                  <c:v>89.030583993740407</c:v>
                </c:pt>
                <c:pt idx="39">
                  <c:v>109.14817593929041</c:v>
                </c:pt>
                <c:pt idx="40">
                  <c:v>127.6863280000578</c:v>
                </c:pt>
                <c:pt idx="41">
                  <c:v>117.39721544786521</c:v>
                </c:pt>
                <c:pt idx="42">
                  <c:v>84.562886296722596</c:v>
                </c:pt>
                <c:pt idx="43">
                  <c:v>74.716802371546208</c:v>
                </c:pt>
                <c:pt idx="44">
                  <c:v>70.425935313519588</c:v>
                </c:pt>
                <c:pt idx="45">
                  <c:v>66.323978720377198</c:v>
                </c:pt>
                <c:pt idx="46">
                  <c:v>67.073051553794997</c:v>
                </c:pt>
                <c:pt idx="47">
                  <c:v>67.154302440662391</c:v>
                </c:pt>
                <c:pt idx="48">
                  <c:v>65.23732436678641</c:v>
                </c:pt>
                <c:pt idx="49">
                  <c:v>67.953854819930413</c:v>
                </c:pt>
                <c:pt idx="50">
                  <c:v>69.055258493105995</c:v>
                </c:pt>
                <c:pt idx="51">
                  <c:v>70.221728989339198</c:v>
                </c:pt>
                <c:pt idx="52">
                  <c:v>76.903262979374702</c:v>
                </c:pt>
                <c:pt idx="53">
                  <c:v>77.367216705822003</c:v>
                </c:pt>
                <c:pt idx="54">
                  <c:v>76.554104701877989</c:v>
                </c:pt>
                <c:pt idx="55">
                  <c:v>85.34630568912749</c:v>
                </c:pt>
                <c:pt idx="56">
                  <c:v>109.4195579611275</c:v>
                </c:pt>
                <c:pt idx="57">
                  <c:v>155.66700202935121</c:v>
                </c:pt>
                <c:pt idx="58">
                  <c:v>161.57654847848161</c:v>
                </c:pt>
                <c:pt idx="59">
                  <c:v>175.63723088845049</c:v>
                </c:pt>
                <c:pt idx="60">
                  <c:v>168.97296341131471</c:v>
                </c:pt>
                <c:pt idx="61">
                  <c:v>169.32340509360031</c:v>
                </c:pt>
                <c:pt idx="62">
                  <c:v>214.59635810751604</c:v>
                </c:pt>
                <c:pt idx="63">
                  <c:v>237.9693015798552</c:v>
                </c:pt>
                <c:pt idx="64">
                  <c:v>223.77870405018001</c:v>
                </c:pt>
                <c:pt idx="65">
                  <c:v>203.13224691252481</c:v>
                </c:pt>
                <c:pt idx="66">
                  <c:v>180.59032963008269</c:v>
                </c:pt>
                <c:pt idx="67">
                  <c:v>172.36422253528562</c:v>
                </c:pt>
                <c:pt idx="68">
                  <c:v>170.69279404948563</c:v>
                </c:pt>
                <c:pt idx="69">
                  <c:v>134.12627982217799</c:v>
                </c:pt>
                <c:pt idx="70">
                  <c:v>84.032330008742107</c:v>
                </c:pt>
                <c:pt idx="71">
                  <c:v>72.850566283967694</c:v>
                </c:pt>
                <c:pt idx="72">
                  <c:v>71.555162987520006</c:v>
                </c:pt>
                <c:pt idx="73">
                  <c:v>74.586029174956806</c:v>
                </c:pt>
                <c:pt idx="74">
                  <c:v>76.625891459546395</c:v>
                </c:pt>
                <c:pt idx="75">
                  <c:v>71.324662040434802</c:v>
                </c:pt>
                <c:pt idx="76">
                  <c:v>64.402591376512788</c:v>
                </c:pt>
                <c:pt idx="77">
                  <c:v>64.976219852493614</c:v>
                </c:pt>
                <c:pt idx="78">
                  <c:v>69.594493120144207</c:v>
                </c:pt>
                <c:pt idx="79">
                  <c:v>69.948286481620784</c:v>
                </c:pt>
                <c:pt idx="80">
                  <c:v>59.347241400508196</c:v>
                </c:pt>
                <c:pt idx="81">
                  <c:v>52.187145768403198</c:v>
                </c:pt>
                <c:pt idx="82">
                  <c:v>49.936538344435199</c:v>
                </c:pt>
                <c:pt idx="83">
                  <c:v>42.976505281247995</c:v>
                </c:pt>
                <c:pt idx="84">
                  <c:v>33.068818341611106</c:v>
                </c:pt>
                <c:pt idx="85">
                  <c:v>28.964274352915496</c:v>
                </c:pt>
                <c:pt idx="86">
                  <c:v>26.200334480968802</c:v>
                </c:pt>
                <c:pt idx="87">
                  <c:v>22.661941032723597</c:v>
                </c:pt>
                <c:pt idx="88">
                  <c:v>25.057272692137495</c:v>
                </c:pt>
                <c:pt idx="89">
                  <c:v>26.972767275930003</c:v>
                </c:pt>
                <c:pt idx="90">
                  <c:v>29.517586113455998</c:v>
                </c:pt>
                <c:pt idx="91">
                  <c:v>33.210524795661001</c:v>
                </c:pt>
                <c:pt idx="92">
                  <c:v>37.282376872873797</c:v>
                </c:pt>
                <c:pt idx="93">
                  <c:v>45.341077549777197</c:v>
                </c:pt>
                <c:pt idx="94">
                  <c:v>51.345867692464203</c:v>
                </c:pt>
                <c:pt idx="95">
                  <c:v>69.351750204242393</c:v>
                </c:pt>
                <c:pt idx="96">
                  <c:v>79.567521084203406</c:v>
                </c:pt>
                <c:pt idx="97">
                  <c:v>87.1580085913575</c:v>
                </c:pt>
                <c:pt idx="98">
                  <c:v>94.114597972517998</c:v>
                </c:pt>
                <c:pt idx="99">
                  <c:v>83.969136349812004</c:v>
                </c:pt>
                <c:pt idx="100">
                  <c:v>78.994695486586494</c:v>
                </c:pt>
                <c:pt idx="101">
                  <c:v>91.595731278715192</c:v>
                </c:pt>
                <c:pt idx="102">
                  <c:v>88.687773302504411</c:v>
                </c:pt>
                <c:pt idx="103">
                  <c:v>71.389629862387196</c:v>
                </c:pt>
                <c:pt idx="104">
                  <c:v>71.006034015009007</c:v>
                </c:pt>
                <c:pt idx="105">
                  <c:v>73.209304890547202</c:v>
                </c:pt>
                <c:pt idx="106">
                  <c:v>80.026072520395502</c:v>
                </c:pt>
                <c:pt idx="107">
                  <c:v>89.888005051775991</c:v>
                </c:pt>
                <c:pt idx="108">
                  <c:v>79.230747520575008</c:v>
                </c:pt>
                <c:pt idx="109">
                  <c:v>72.631392588287994</c:v>
                </c:pt>
                <c:pt idx="110">
                  <c:v>74.668732285027488</c:v>
                </c:pt>
                <c:pt idx="111">
                  <c:v>68.315715345906</c:v>
                </c:pt>
                <c:pt idx="112">
                  <c:v>85.922729196557398</c:v>
                </c:pt>
                <c:pt idx="113">
                  <c:v>112.45415012054639</c:v>
                </c:pt>
                <c:pt idx="114">
                  <c:v>151.47648884788288</c:v>
                </c:pt>
                <c:pt idx="115">
                  <c:v>158.17069425718441</c:v>
                </c:pt>
                <c:pt idx="116">
                  <c:v>150.37200875351252</c:v>
                </c:pt>
                <c:pt idx="117">
                  <c:v>149.9519810518272</c:v>
                </c:pt>
                <c:pt idx="118">
                  <c:v>148.95444828636181</c:v>
                </c:pt>
                <c:pt idx="119">
                  <c:v>158.00499656645761</c:v>
                </c:pt>
                <c:pt idx="120">
                  <c:v>174.4450431689385</c:v>
                </c:pt>
                <c:pt idx="121">
                  <c:v>140.39261419084741</c:v>
                </c:pt>
                <c:pt idx="122">
                  <c:v>72.709933085977497</c:v>
                </c:pt>
                <c:pt idx="123">
                  <c:v>43.6131497443005</c:v>
                </c:pt>
                <c:pt idx="124">
                  <c:v>37.114194627577795</c:v>
                </c:pt>
                <c:pt idx="125">
                  <c:v>29.384988431591697</c:v>
                </c:pt>
                <c:pt idx="126">
                  <c:v>25.6432767965244</c:v>
                </c:pt>
                <c:pt idx="127">
                  <c:v>23.425204290336001</c:v>
                </c:pt>
                <c:pt idx="128">
                  <c:v>21.2666552483904</c:v>
                </c:pt>
                <c:pt idx="129">
                  <c:v>26.979677399429995</c:v>
                </c:pt>
                <c:pt idx="130">
                  <c:v>44.8943288214519</c:v>
                </c:pt>
                <c:pt idx="131">
                  <c:v>62.894340201572099</c:v>
                </c:pt>
                <c:pt idx="132">
                  <c:v>72.152258727859206</c:v>
                </c:pt>
                <c:pt idx="133">
                  <c:v>68.594357418612304</c:v>
                </c:pt>
                <c:pt idx="134">
                  <c:v>75.046972838534998</c:v>
                </c:pt>
                <c:pt idx="135">
                  <c:v>78.750372230108994</c:v>
                </c:pt>
                <c:pt idx="136">
                  <c:v>79.989847293310191</c:v>
                </c:pt>
                <c:pt idx="137">
                  <c:v>75.996153940238997</c:v>
                </c:pt>
                <c:pt idx="138">
                  <c:v>63.401376211201793</c:v>
                </c:pt>
                <c:pt idx="139">
                  <c:v>62.460546815260798</c:v>
                </c:pt>
                <c:pt idx="140">
                  <c:v>62.369353181952015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data'!$CH$10:$CH$150</c:f>
              <c:numCache>
                <c:formatCode>General</c:formatCode>
                <c:ptCount val="141"/>
                <c:pt idx="0">
                  <c:v>62.369353181952015</c:v>
                </c:pt>
                <c:pt idx="1">
                  <c:v>66.046314255011993</c:v>
                </c:pt>
                <c:pt idx="2">
                  <c:v>63.509159544858001</c:v>
                </c:pt>
                <c:pt idx="3">
                  <c:v>68.411991430439102</c:v>
                </c:pt>
                <c:pt idx="4">
                  <c:v>90.393458222488505</c:v>
                </c:pt>
                <c:pt idx="5">
                  <c:v>113.81456213069758</c:v>
                </c:pt>
                <c:pt idx="6">
                  <c:v>127.749255766803</c:v>
                </c:pt>
                <c:pt idx="7">
                  <c:v>145.88516482491599</c:v>
                </c:pt>
                <c:pt idx="8">
                  <c:v>141.54893337360781</c:v>
                </c:pt>
                <c:pt idx="9">
                  <c:v>142.09185697558561</c:v>
                </c:pt>
                <c:pt idx="10">
                  <c:v>136.8913644575064</c:v>
                </c:pt>
                <c:pt idx="11">
                  <c:v>99.973497905611183</c:v>
                </c:pt>
                <c:pt idx="12">
                  <c:v>59.3652685403313</c:v>
                </c:pt>
                <c:pt idx="13">
                  <c:v>42.057744027928194</c:v>
                </c:pt>
                <c:pt idx="14">
                  <c:v>29.0985688027008</c:v>
                </c:pt>
                <c:pt idx="15">
                  <c:v>25.763133821112</c:v>
                </c:pt>
                <c:pt idx="16">
                  <c:v>24.075388834452898</c:v>
                </c:pt>
                <c:pt idx="17">
                  <c:v>23.313836339657101</c:v>
                </c:pt>
                <c:pt idx="18">
                  <c:v>27.879987742740003</c:v>
                </c:pt>
                <c:pt idx="19">
                  <c:v>32.381305111495799</c:v>
                </c:pt>
                <c:pt idx="20">
                  <c:v>37.549163364231596</c:v>
                </c:pt>
                <c:pt idx="21">
                  <c:v>34.7332037946084</c:v>
                </c:pt>
                <c:pt idx="22">
                  <c:v>28.718395163564399</c:v>
                </c:pt>
                <c:pt idx="23">
                  <c:v>26.799904345441501</c:v>
                </c:pt>
                <c:pt idx="24">
                  <c:v>25.923838732660801</c:v>
                </c:pt>
                <c:pt idx="25">
                  <c:v>25.7318908752402</c:v>
                </c:pt>
                <c:pt idx="26">
                  <c:v>28.131925869633601</c:v>
                </c:pt>
                <c:pt idx="27">
                  <c:v>30.370486441633201</c:v>
                </c:pt>
                <c:pt idx="28">
                  <c:v>29.737201309965002</c:v>
                </c:pt>
                <c:pt idx="29">
                  <c:v>30.631634648927101</c:v>
                </c:pt>
                <c:pt idx="30">
                  <c:v>38.035996487028001</c:v>
                </c:pt>
                <c:pt idx="31">
                  <c:v>49.970802477798898</c:v>
                </c:pt>
                <c:pt idx="32">
                  <c:v>72.850998821693395</c:v>
                </c:pt>
                <c:pt idx="33">
                  <c:v>88.001333438257802</c:v>
                </c:pt>
                <c:pt idx="34">
                  <c:v>85.694153116009488</c:v>
                </c:pt>
                <c:pt idx="35">
                  <c:v>81.663592819078801</c:v>
                </c:pt>
                <c:pt idx="36">
                  <c:v>75.111512321349906</c:v>
                </c:pt>
                <c:pt idx="37">
                  <c:v>73.424885379003001</c:v>
                </c:pt>
                <c:pt idx="38">
                  <c:v>76.502863514230199</c:v>
                </c:pt>
                <c:pt idx="39">
                  <c:v>78.572948549013006</c:v>
                </c:pt>
                <c:pt idx="40">
                  <c:v>81.988344752894989</c:v>
                </c:pt>
                <c:pt idx="41">
                  <c:v>86.482991725166698</c:v>
                </c:pt>
                <c:pt idx="42">
                  <c:v>81.641778203925</c:v>
                </c:pt>
                <c:pt idx="43">
                  <c:v>69.866544683907904</c:v>
                </c:pt>
                <c:pt idx="44">
                  <c:v>64.941387273195303</c:v>
                </c:pt>
                <c:pt idx="45">
                  <c:v>70.648820991215999</c:v>
                </c:pt>
                <c:pt idx="46">
                  <c:v>77.188196455650001</c:v>
                </c:pt>
                <c:pt idx="47">
                  <c:v>69.133966799041801</c:v>
                </c:pt>
                <c:pt idx="48">
                  <c:v>58.000826242350008</c:v>
                </c:pt>
                <c:pt idx="49">
                  <c:v>59.022439886807994</c:v>
                </c:pt>
                <c:pt idx="50">
                  <c:v>74.8304047271115</c:v>
                </c:pt>
                <c:pt idx="51">
                  <c:v>72.774615079360785</c:v>
                </c:pt>
                <c:pt idx="52">
                  <c:v>62.2643814921285</c:v>
                </c:pt>
                <c:pt idx="53">
                  <c:v>53.831672953007406</c:v>
                </c:pt>
                <c:pt idx="54">
                  <c:v>55.640665115193606</c:v>
                </c:pt>
                <c:pt idx="55">
                  <c:v>84.086704184085008</c:v>
                </c:pt>
                <c:pt idx="56">
                  <c:v>98.839778828748294</c:v>
                </c:pt>
                <c:pt idx="57">
                  <c:v>102.99399472041479</c:v>
                </c:pt>
                <c:pt idx="58">
                  <c:v>128.60543959876802</c:v>
                </c:pt>
                <c:pt idx="59">
                  <c:v>149.13906899632741</c:v>
                </c:pt>
                <c:pt idx="60">
                  <c:v>138.06662093915762</c:v>
                </c:pt>
                <c:pt idx="61">
                  <c:v>151.350716234754</c:v>
                </c:pt>
                <c:pt idx="62">
                  <c:v>166.16430498368609</c:v>
                </c:pt>
                <c:pt idx="63">
                  <c:v>186.91728973626959</c:v>
                </c:pt>
                <c:pt idx="64">
                  <c:v>185.52129193417051</c:v>
                </c:pt>
                <c:pt idx="65">
                  <c:v>185.70781299398399</c:v>
                </c:pt>
                <c:pt idx="66">
                  <c:v>183.11833354616371</c:v>
                </c:pt>
                <c:pt idx="67">
                  <c:v>165.19997178350818</c:v>
                </c:pt>
                <c:pt idx="68">
                  <c:v>122.3515090101708</c:v>
                </c:pt>
                <c:pt idx="69">
                  <c:v>86.445829589615997</c:v>
                </c:pt>
                <c:pt idx="70">
                  <c:v>68.647595382602987</c:v>
                </c:pt>
                <c:pt idx="71">
                  <c:v>63.370057769625596</c:v>
                </c:pt>
                <c:pt idx="72">
                  <c:v>70.732291318020003</c:v>
                </c:pt>
                <c:pt idx="73">
                  <c:v>61.976434224632399</c:v>
                </c:pt>
                <c:pt idx="74">
                  <c:v>53.895839059600199</c:v>
                </c:pt>
                <c:pt idx="75">
                  <c:v>46.293360704337601</c:v>
                </c:pt>
                <c:pt idx="76">
                  <c:v>39.255296634063903</c:v>
                </c:pt>
                <c:pt idx="77">
                  <c:v>38.631745476604806</c:v>
                </c:pt>
                <c:pt idx="78">
                  <c:v>30.054001519317595</c:v>
                </c:pt>
                <c:pt idx="79">
                  <c:v>28.5491257060824</c:v>
                </c:pt>
                <c:pt idx="80">
                  <c:v>27.662517106588798</c:v>
                </c:pt>
                <c:pt idx="81">
                  <c:v>26.080664799499203</c:v>
                </c:pt>
                <c:pt idx="82">
                  <c:v>22.656918492841502</c:v>
                </c:pt>
                <c:pt idx="83">
                  <c:v>19.389518822819703</c:v>
                </c:pt>
                <c:pt idx="84">
                  <c:v>19.715288414680799</c:v>
                </c:pt>
                <c:pt idx="85">
                  <c:v>17.602850543186701</c:v>
                </c:pt>
                <c:pt idx="86">
                  <c:v>18.963306847673998</c:v>
                </c:pt>
                <c:pt idx="87">
                  <c:v>20.876091465165299</c:v>
                </c:pt>
                <c:pt idx="88">
                  <c:v>19.222409611201499</c:v>
                </c:pt>
                <c:pt idx="89">
                  <c:v>19.487994481944902</c:v>
                </c:pt>
                <c:pt idx="90">
                  <c:v>21.542793013980003</c:v>
                </c:pt>
                <c:pt idx="91">
                  <c:v>23.736791956173303</c:v>
                </c:pt>
                <c:pt idx="92">
                  <c:v>34.341731923074299</c:v>
                </c:pt>
                <c:pt idx="93">
                  <c:v>53.300331010092599</c:v>
                </c:pt>
                <c:pt idx="94">
                  <c:v>74.502776377316707</c:v>
                </c:pt>
                <c:pt idx="95">
                  <c:v>81.459572793710407</c:v>
                </c:pt>
                <c:pt idx="96">
                  <c:v>83.707647038190004</c:v>
                </c:pt>
                <c:pt idx="97">
                  <c:v>83.194621127936088</c:v>
                </c:pt>
                <c:pt idx="98">
                  <c:v>78.224222290823988</c:v>
                </c:pt>
                <c:pt idx="99">
                  <c:v>93.488580320335188</c:v>
                </c:pt>
                <c:pt idx="100">
                  <c:v>104.30229977395202</c:v>
                </c:pt>
                <c:pt idx="101">
                  <c:v>97.915404717526485</c:v>
                </c:pt>
                <c:pt idx="102">
                  <c:v>88.21373978148479</c:v>
                </c:pt>
                <c:pt idx="103">
                  <c:v>82.738960130257198</c:v>
                </c:pt>
                <c:pt idx="104">
                  <c:v>64.488949767415804</c:v>
                </c:pt>
                <c:pt idx="105">
                  <c:v>61.086680173449906</c:v>
                </c:pt>
                <c:pt idx="106">
                  <c:v>58.964585120392499</c:v>
                </c:pt>
                <c:pt idx="107">
                  <c:v>60.534946746968394</c:v>
                </c:pt>
                <c:pt idx="108">
                  <c:v>63.317393044844401</c:v>
                </c:pt>
                <c:pt idx="109">
                  <c:v>80.000576698878007</c:v>
                </c:pt>
                <c:pt idx="110">
                  <c:v>84.978492660634501</c:v>
                </c:pt>
                <c:pt idx="111">
                  <c:v>73.977508487713493</c:v>
                </c:pt>
                <c:pt idx="112">
                  <c:v>74.603448930051016</c:v>
                </c:pt>
                <c:pt idx="113">
                  <c:v>95.414543884504809</c:v>
                </c:pt>
                <c:pt idx="114">
                  <c:v>137.69709040094401</c:v>
                </c:pt>
                <c:pt idx="115">
                  <c:v>167.48289321330242</c:v>
                </c:pt>
                <c:pt idx="116">
                  <c:v>144.04788306815939</c:v>
                </c:pt>
                <c:pt idx="117">
                  <c:v>145.69654106393548</c:v>
                </c:pt>
                <c:pt idx="118">
                  <c:v>166.09868594961841</c:v>
                </c:pt>
                <c:pt idx="119">
                  <c:v>169.27571170782721</c:v>
                </c:pt>
                <c:pt idx="120">
                  <c:v>144.17990303882402</c:v>
                </c:pt>
                <c:pt idx="121">
                  <c:v>86.883426108975598</c:v>
                </c:pt>
                <c:pt idx="122">
                  <c:v>48.872642587657204</c:v>
                </c:pt>
                <c:pt idx="123">
                  <c:v>39.454348589445601</c:v>
                </c:pt>
                <c:pt idx="124">
                  <c:v>34.261024926383996</c:v>
                </c:pt>
                <c:pt idx="125">
                  <c:v>30.643607753245799</c:v>
                </c:pt>
                <c:pt idx="126">
                  <c:v>26.103366042996601</c:v>
                </c:pt>
                <c:pt idx="127">
                  <c:v>23.364754590763798</c:v>
                </c:pt>
                <c:pt idx="128">
                  <c:v>24.712868981196003</c:v>
                </c:pt>
                <c:pt idx="129">
                  <c:v>26.237294216496</c:v>
                </c:pt>
                <c:pt idx="130">
                  <c:v>38.447555386442403</c:v>
                </c:pt>
                <c:pt idx="131">
                  <c:v>52.465060476153894</c:v>
                </c:pt>
                <c:pt idx="132">
                  <c:v>54.72166837356</c:v>
                </c:pt>
                <c:pt idx="133">
                  <c:v>58.035437556812091</c:v>
                </c:pt>
                <c:pt idx="134">
                  <c:v>70.360403553179992</c:v>
                </c:pt>
                <c:pt idx="135">
                  <c:v>76.119587057160004</c:v>
                </c:pt>
                <c:pt idx="136">
                  <c:v>79.476393254722197</c:v>
                </c:pt>
                <c:pt idx="137">
                  <c:v>79.652058796095304</c:v>
                </c:pt>
                <c:pt idx="138">
                  <c:v>74.028300656425202</c:v>
                </c:pt>
                <c:pt idx="139">
                  <c:v>67.331439181728001</c:v>
                </c:pt>
                <c:pt idx="140">
                  <c:v>65.959283375416803</c:v>
                </c:pt>
              </c:numCache>
            </c:numRef>
          </c:yVal>
          <c:smooth val="1"/>
        </c:ser>
        <c:axId val="136703360"/>
        <c:axId val="138233344"/>
      </c:scatterChart>
      <c:valAx>
        <c:axId val="136703360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38233344"/>
        <c:crosses val="autoZero"/>
        <c:crossBetween val="midCat"/>
      </c:valAx>
      <c:valAx>
        <c:axId val="1382333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(g/hr)</a:t>
                </a:r>
              </a:p>
            </c:rich>
          </c:tx>
        </c:title>
        <c:numFmt formatCode="General" sourceLinked="1"/>
        <c:majorTickMark val="none"/>
        <c:tickLblPos val="nextTo"/>
        <c:crossAx val="136703360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Lap1</c:v>
          </c:tx>
          <c:marker>
            <c:symbol val="none"/>
          </c:marker>
          <c:xVal>
            <c:numRef>
              <c:f>'Lap 1 data'!$AV$10:$AV$488</c:f>
              <c:numCache>
                <c:formatCode>General</c:formatCode>
                <c:ptCount val="479"/>
                <c:pt idx="0">
                  <c:v>47.159376000000002</c:v>
                </c:pt>
                <c:pt idx="1">
                  <c:v>47.159360999999997</c:v>
                </c:pt>
                <c:pt idx="2">
                  <c:v>47.159314999999999</c:v>
                </c:pt>
                <c:pt idx="3">
                  <c:v>47.159261999999998</c:v>
                </c:pt>
                <c:pt idx="4">
                  <c:v>47.159187000000003</c:v>
                </c:pt>
                <c:pt idx="5">
                  <c:v>47.159106000000001</c:v>
                </c:pt>
                <c:pt idx="6">
                  <c:v>47.159039999999997</c:v>
                </c:pt>
                <c:pt idx="7">
                  <c:v>47.158991</c:v>
                </c:pt>
                <c:pt idx="8">
                  <c:v>47.158946999999998</c:v>
                </c:pt>
                <c:pt idx="9">
                  <c:v>47.158926999999998</c:v>
                </c:pt>
                <c:pt idx="10">
                  <c:v>47.158918</c:v>
                </c:pt>
                <c:pt idx="11">
                  <c:v>47.158920000000002</c:v>
                </c:pt>
                <c:pt idx="12">
                  <c:v>47.158921999999997</c:v>
                </c:pt>
                <c:pt idx="13">
                  <c:v>47.158929999999998</c:v>
                </c:pt>
                <c:pt idx="14">
                  <c:v>47.158928000000003</c:v>
                </c:pt>
                <c:pt idx="15">
                  <c:v>47.158929999999998</c:v>
                </c:pt>
                <c:pt idx="16">
                  <c:v>47.158929000000001</c:v>
                </c:pt>
                <c:pt idx="17">
                  <c:v>47.158898000000001</c:v>
                </c:pt>
                <c:pt idx="18">
                  <c:v>47.158824000000003</c:v>
                </c:pt>
                <c:pt idx="19">
                  <c:v>47.158845999999997</c:v>
                </c:pt>
                <c:pt idx="20">
                  <c:v>47.158796000000002</c:v>
                </c:pt>
                <c:pt idx="21">
                  <c:v>47.158740000000002</c:v>
                </c:pt>
                <c:pt idx="22">
                  <c:v>47.15869</c:v>
                </c:pt>
                <c:pt idx="23">
                  <c:v>47.158644000000002</c:v>
                </c:pt>
                <c:pt idx="24">
                  <c:v>47.158611000000001</c:v>
                </c:pt>
                <c:pt idx="25">
                  <c:v>47.158585000000002</c:v>
                </c:pt>
                <c:pt idx="26">
                  <c:v>47.158565000000003</c:v>
                </c:pt>
                <c:pt idx="27">
                  <c:v>47.158551000000003</c:v>
                </c:pt>
                <c:pt idx="28">
                  <c:v>47.158532999999998</c:v>
                </c:pt>
                <c:pt idx="29">
                  <c:v>47.158524999999997</c:v>
                </c:pt>
                <c:pt idx="30">
                  <c:v>47.158540000000002</c:v>
                </c:pt>
                <c:pt idx="31">
                  <c:v>47.158574999999999</c:v>
                </c:pt>
                <c:pt idx="32">
                  <c:v>47.158633999999999</c:v>
                </c:pt>
                <c:pt idx="33">
                  <c:v>47.158709000000002</c:v>
                </c:pt>
                <c:pt idx="34">
                  <c:v>47.158790000000003</c:v>
                </c:pt>
                <c:pt idx="35">
                  <c:v>47.158881999999998</c:v>
                </c:pt>
                <c:pt idx="36">
                  <c:v>47.158982999999999</c:v>
                </c:pt>
                <c:pt idx="37">
                  <c:v>47.159089999999999</c:v>
                </c:pt>
                <c:pt idx="38">
                  <c:v>47.159196000000001</c:v>
                </c:pt>
                <c:pt idx="39">
                  <c:v>47.159314000000002</c:v>
                </c:pt>
                <c:pt idx="40">
                  <c:v>47.159438000000002</c:v>
                </c:pt>
                <c:pt idx="41">
                  <c:v>47.159571</c:v>
                </c:pt>
                <c:pt idx="42">
                  <c:v>47.159708000000002</c:v>
                </c:pt>
                <c:pt idx="43">
                  <c:v>47.159843000000002</c:v>
                </c:pt>
                <c:pt idx="44">
                  <c:v>47.159976</c:v>
                </c:pt>
                <c:pt idx="45">
                  <c:v>47.160114</c:v>
                </c:pt>
                <c:pt idx="46">
                  <c:v>47.160262000000003</c:v>
                </c:pt>
                <c:pt idx="47">
                  <c:v>47.160406000000002</c:v>
                </c:pt>
                <c:pt idx="48">
                  <c:v>47.160547999999999</c:v>
                </c:pt>
                <c:pt idx="49">
                  <c:v>47.160690000000002</c:v>
                </c:pt>
                <c:pt idx="50">
                  <c:v>47.160831000000002</c:v>
                </c:pt>
                <c:pt idx="51">
                  <c:v>47.160983999999999</c:v>
                </c:pt>
                <c:pt idx="52">
                  <c:v>47.161138999999999</c:v>
                </c:pt>
                <c:pt idx="53">
                  <c:v>47.161296999999998</c:v>
                </c:pt>
                <c:pt idx="54">
                  <c:v>47.161451999999997</c:v>
                </c:pt>
                <c:pt idx="55">
                  <c:v>47.1616</c:v>
                </c:pt>
                <c:pt idx="56">
                  <c:v>47.161743999999999</c:v>
                </c:pt>
                <c:pt idx="57">
                  <c:v>47.161884000000001</c:v>
                </c:pt>
                <c:pt idx="58">
                  <c:v>47.162027000000002</c:v>
                </c:pt>
                <c:pt idx="59">
                  <c:v>47.162174999999998</c:v>
                </c:pt>
                <c:pt idx="60">
                  <c:v>47.162329</c:v>
                </c:pt>
                <c:pt idx="61">
                  <c:v>47.162492</c:v>
                </c:pt>
                <c:pt idx="62">
                  <c:v>47.162658999999998</c:v>
                </c:pt>
                <c:pt idx="63">
                  <c:v>47.162835999999999</c:v>
                </c:pt>
                <c:pt idx="64">
                  <c:v>47.163012000000002</c:v>
                </c:pt>
                <c:pt idx="65">
                  <c:v>47.163181999999999</c:v>
                </c:pt>
                <c:pt idx="66">
                  <c:v>47.163345</c:v>
                </c:pt>
                <c:pt idx="67">
                  <c:v>47.163505999999998</c:v>
                </c:pt>
                <c:pt idx="68">
                  <c:v>47.163659000000003</c:v>
                </c:pt>
                <c:pt idx="69">
                  <c:v>47.163806000000001</c:v>
                </c:pt>
                <c:pt idx="70">
                  <c:v>47.163947</c:v>
                </c:pt>
                <c:pt idx="71">
                  <c:v>47.164082999999998</c:v>
                </c:pt>
                <c:pt idx="72">
                  <c:v>47.164185000000003</c:v>
                </c:pt>
                <c:pt idx="73">
                  <c:v>47.164268</c:v>
                </c:pt>
                <c:pt idx="74">
                  <c:v>47.164344</c:v>
                </c:pt>
                <c:pt idx="75">
                  <c:v>47.164405000000002</c:v>
                </c:pt>
                <c:pt idx="76">
                  <c:v>47.164450000000002</c:v>
                </c:pt>
                <c:pt idx="77">
                  <c:v>47.164487000000001</c:v>
                </c:pt>
                <c:pt idx="78">
                  <c:v>47.164512999999999</c:v>
                </c:pt>
                <c:pt idx="79">
                  <c:v>47.164470000000001</c:v>
                </c:pt>
                <c:pt idx="80">
                  <c:v>47.164428999999998</c:v>
                </c:pt>
                <c:pt idx="81">
                  <c:v>47.164383000000001</c:v>
                </c:pt>
                <c:pt idx="82">
                  <c:v>47.164335999999999</c:v>
                </c:pt>
                <c:pt idx="83">
                  <c:v>47.164290999999999</c:v>
                </c:pt>
                <c:pt idx="84">
                  <c:v>47.164248999999998</c:v>
                </c:pt>
                <c:pt idx="85">
                  <c:v>47.164216000000003</c:v>
                </c:pt>
                <c:pt idx="86">
                  <c:v>47.164205000000003</c:v>
                </c:pt>
                <c:pt idx="87">
                  <c:v>47.16422</c:v>
                </c:pt>
                <c:pt idx="88">
                  <c:v>47.164253000000002</c:v>
                </c:pt>
                <c:pt idx="89">
                  <c:v>47.164290000000001</c:v>
                </c:pt>
                <c:pt idx="90">
                  <c:v>47.164315000000002</c:v>
                </c:pt>
                <c:pt idx="91">
                  <c:v>47.164329000000002</c:v>
                </c:pt>
                <c:pt idx="92">
                  <c:v>47.164318000000002</c:v>
                </c:pt>
                <c:pt idx="93">
                  <c:v>47.164307000000001</c:v>
                </c:pt>
                <c:pt idx="94">
                  <c:v>47.164290000000001</c:v>
                </c:pt>
                <c:pt idx="95">
                  <c:v>47.164276999999998</c:v>
                </c:pt>
                <c:pt idx="96">
                  <c:v>47.164253000000002</c:v>
                </c:pt>
                <c:pt idx="97">
                  <c:v>47.164197000000001</c:v>
                </c:pt>
                <c:pt idx="98">
                  <c:v>47.164147</c:v>
                </c:pt>
                <c:pt idx="99">
                  <c:v>47.164079999999998</c:v>
                </c:pt>
                <c:pt idx="100">
                  <c:v>47.164008000000003</c:v>
                </c:pt>
                <c:pt idx="101">
                  <c:v>47.163929000000003</c:v>
                </c:pt>
                <c:pt idx="102">
                  <c:v>47.163859000000002</c:v>
                </c:pt>
                <c:pt idx="103">
                  <c:v>47.163805000000004</c:v>
                </c:pt>
                <c:pt idx="104">
                  <c:v>47.163767</c:v>
                </c:pt>
                <c:pt idx="105">
                  <c:v>47.163736</c:v>
                </c:pt>
                <c:pt idx="106">
                  <c:v>47.163710000000002</c:v>
                </c:pt>
                <c:pt idx="107">
                  <c:v>47.163679000000002</c:v>
                </c:pt>
                <c:pt idx="108">
                  <c:v>47.163643999999998</c:v>
                </c:pt>
                <c:pt idx="109">
                  <c:v>47.163609999999998</c:v>
                </c:pt>
                <c:pt idx="110">
                  <c:v>47.163572000000002</c:v>
                </c:pt>
                <c:pt idx="111">
                  <c:v>47.163508</c:v>
                </c:pt>
                <c:pt idx="112">
                  <c:v>47.163431000000003</c:v>
                </c:pt>
                <c:pt idx="113">
                  <c:v>47.163325</c:v>
                </c:pt>
                <c:pt idx="114">
                  <c:v>47.163195000000002</c:v>
                </c:pt>
                <c:pt idx="115">
                  <c:v>47.163054000000002</c:v>
                </c:pt>
                <c:pt idx="116">
                  <c:v>47.162908999999999</c:v>
                </c:pt>
                <c:pt idx="117">
                  <c:v>47.162762000000001</c:v>
                </c:pt>
                <c:pt idx="118">
                  <c:v>47.162610999999998</c:v>
                </c:pt>
                <c:pt idx="119">
                  <c:v>47.162449000000002</c:v>
                </c:pt>
                <c:pt idx="120">
                  <c:v>47.162281999999998</c:v>
                </c:pt>
                <c:pt idx="121">
                  <c:v>47.162118</c:v>
                </c:pt>
                <c:pt idx="122">
                  <c:v>47.161957000000001</c:v>
                </c:pt>
                <c:pt idx="123">
                  <c:v>47.161802999999999</c:v>
                </c:pt>
                <c:pt idx="124">
                  <c:v>47.161653000000001</c:v>
                </c:pt>
                <c:pt idx="125">
                  <c:v>47.161501999999999</c:v>
                </c:pt>
                <c:pt idx="126">
                  <c:v>47.161355999999998</c:v>
                </c:pt>
                <c:pt idx="127">
                  <c:v>47.161216000000003</c:v>
                </c:pt>
                <c:pt idx="128">
                  <c:v>47.161085</c:v>
                </c:pt>
                <c:pt idx="129">
                  <c:v>47.160952999999999</c:v>
                </c:pt>
                <c:pt idx="130">
                  <c:v>47.160822000000003</c:v>
                </c:pt>
                <c:pt idx="131">
                  <c:v>47.160687000000003</c:v>
                </c:pt>
                <c:pt idx="132">
                  <c:v>47.160553</c:v>
                </c:pt>
                <c:pt idx="133">
                  <c:v>47.160429999999998</c:v>
                </c:pt>
                <c:pt idx="134">
                  <c:v>47.160314</c:v>
                </c:pt>
                <c:pt idx="135">
                  <c:v>47.160195000000002</c:v>
                </c:pt>
                <c:pt idx="136">
                  <c:v>47.160069</c:v>
                </c:pt>
                <c:pt idx="137">
                  <c:v>47.159945999999998</c:v>
                </c:pt>
                <c:pt idx="138">
                  <c:v>47.159829999999999</c:v>
                </c:pt>
                <c:pt idx="139">
                  <c:v>47.15972</c:v>
                </c:pt>
                <c:pt idx="140">
                  <c:v>47.159618000000002</c:v>
                </c:pt>
                <c:pt idx="141">
                  <c:v>47.159520999999998</c:v>
                </c:pt>
                <c:pt idx="142">
                  <c:v>47.159422999999997</c:v>
                </c:pt>
              </c:numCache>
            </c:numRef>
          </c:xVal>
          <c:yVal>
            <c:numRef>
              <c:f>'Lap 1 data'!$AW$10:$AW$488</c:f>
              <c:numCache>
                <c:formatCode>General</c:formatCode>
                <c:ptCount val="479"/>
                <c:pt idx="0">
                  <c:v>-88.489760000000004</c:v>
                </c:pt>
                <c:pt idx="1">
                  <c:v>-88.489733000000001</c:v>
                </c:pt>
                <c:pt idx="2">
                  <c:v>-88.489644999999996</c:v>
                </c:pt>
                <c:pt idx="3">
                  <c:v>-88.489536999999999</c:v>
                </c:pt>
                <c:pt idx="4">
                  <c:v>-88.489402999999996</c:v>
                </c:pt>
                <c:pt idx="5">
                  <c:v>-88.489232999999999</c:v>
                </c:pt>
                <c:pt idx="6">
                  <c:v>-88.489031999999995</c:v>
                </c:pt>
                <c:pt idx="7">
                  <c:v>-88.488805999999997</c:v>
                </c:pt>
                <c:pt idx="8">
                  <c:v>-88.488578000000004</c:v>
                </c:pt>
                <c:pt idx="9">
                  <c:v>-88.488326000000001</c:v>
                </c:pt>
                <c:pt idx="10">
                  <c:v>-88.488057999999995</c:v>
                </c:pt>
                <c:pt idx="11">
                  <c:v>-88.487786</c:v>
                </c:pt>
                <c:pt idx="12">
                  <c:v>-88.487526000000003</c:v>
                </c:pt>
                <c:pt idx="13">
                  <c:v>-88.487280999999996</c:v>
                </c:pt>
                <c:pt idx="14">
                  <c:v>-88.487046000000007</c:v>
                </c:pt>
                <c:pt idx="15">
                  <c:v>-88.486807999999996</c:v>
                </c:pt>
                <c:pt idx="16">
                  <c:v>-88.486579000000006</c:v>
                </c:pt>
                <c:pt idx="17">
                  <c:v>-88.486358999999993</c:v>
                </c:pt>
                <c:pt idx="18">
                  <c:v>-88.486160999999996</c:v>
                </c:pt>
                <c:pt idx="19">
                  <c:v>-88.486003999999994</c:v>
                </c:pt>
                <c:pt idx="20">
                  <c:v>-88.485836000000006</c:v>
                </c:pt>
                <c:pt idx="21">
                  <c:v>-88.485686000000001</c:v>
                </c:pt>
                <c:pt idx="22">
                  <c:v>-88.485545000000002</c:v>
                </c:pt>
                <c:pt idx="23">
                  <c:v>-88.485409000000004</c:v>
                </c:pt>
                <c:pt idx="24">
                  <c:v>-88.485269000000002</c:v>
                </c:pt>
                <c:pt idx="25">
                  <c:v>-88.485129999999998</c:v>
                </c:pt>
                <c:pt idx="26">
                  <c:v>-88.484995999999995</c:v>
                </c:pt>
                <c:pt idx="27">
                  <c:v>-88.484862000000007</c:v>
                </c:pt>
                <c:pt idx="28">
                  <c:v>-88.484728000000004</c:v>
                </c:pt>
                <c:pt idx="29">
                  <c:v>-88.484595999999996</c:v>
                </c:pt>
                <c:pt idx="30">
                  <c:v>-88.484468000000007</c:v>
                </c:pt>
                <c:pt idx="31">
                  <c:v>-88.484345000000005</c:v>
                </c:pt>
                <c:pt idx="32">
                  <c:v>-88.484235999999996</c:v>
                </c:pt>
                <c:pt idx="33">
                  <c:v>-88.484151999999995</c:v>
                </c:pt>
                <c:pt idx="34">
                  <c:v>-88.484087000000002</c:v>
                </c:pt>
                <c:pt idx="35">
                  <c:v>-88.484047000000004</c:v>
                </c:pt>
                <c:pt idx="36">
                  <c:v>-88.484035000000006</c:v>
                </c:pt>
                <c:pt idx="37">
                  <c:v>-88.484043999999997</c:v>
                </c:pt>
                <c:pt idx="38">
                  <c:v>-88.484043999999997</c:v>
                </c:pt>
                <c:pt idx="39">
                  <c:v>-88.484058000000005</c:v>
                </c:pt>
                <c:pt idx="40">
                  <c:v>-88.484069000000005</c:v>
                </c:pt>
                <c:pt idx="41">
                  <c:v>-88.484076000000002</c:v>
                </c:pt>
                <c:pt idx="42">
                  <c:v>-88.484084999999993</c:v>
                </c:pt>
                <c:pt idx="43">
                  <c:v>-88.484086000000005</c:v>
                </c:pt>
                <c:pt idx="44">
                  <c:v>-88.484092000000004</c:v>
                </c:pt>
                <c:pt idx="45">
                  <c:v>-88.484099999999998</c:v>
                </c:pt>
                <c:pt idx="46">
                  <c:v>-88.484106999999995</c:v>
                </c:pt>
                <c:pt idx="47">
                  <c:v>-88.484094999999996</c:v>
                </c:pt>
                <c:pt idx="48">
                  <c:v>-88.484048999999999</c:v>
                </c:pt>
                <c:pt idx="49">
                  <c:v>-88.483981999999997</c:v>
                </c:pt>
                <c:pt idx="50">
                  <c:v>-88.483915999999994</c:v>
                </c:pt>
                <c:pt idx="51">
                  <c:v>-88.483875999999995</c:v>
                </c:pt>
                <c:pt idx="52">
                  <c:v>-88.483860000000007</c:v>
                </c:pt>
                <c:pt idx="53">
                  <c:v>-88.483851999999999</c:v>
                </c:pt>
                <c:pt idx="54">
                  <c:v>-88.483857999999998</c:v>
                </c:pt>
                <c:pt idx="55">
                  <c:v>-88.483891</c:v>
                </c:pt>
                <c:pt idx="56">
                  <c:v>-88.483962000000005</c:v>
                </c:pt>
                <c:pt idx="57">
                  <c:v>-88.484043999999997</c:v>
                </c:pt>
                <c:pt idx="58">
                  <c:v>-88.484114000000005</c:v>
                </c:pt>
                <c:pt idx="59">
                  <c:v>-88.484149000000002</c:v>
                </c:pt>
                <c:pt idx="60">
                  <c:v>-88.484138999999999</c:v>
                </c:pt>
                <c:pt idx="61">
                  <c:v>-88.484110999999999</c:v>
                </c:pt>
                <c:pt idx="62">
                  <c:v>-88.484089999999995</c:v>
                </c:pt>
                <c:pt idx="63">
                  <c:v>-88.484100999999995</c:v>
                </c:pt>
                <c:pt idx="64">
                  <c:v>-88.484138000000002</c:v>
                </c:pt>
                <c:pt idx="65">
                  <c:v>-88.484200000000001</c:v>
                </c:pt>
                <c:pt idx="66">
                  <c:v>-88.484309999999994</c:v>
                </c:pt>
                <c:pt idx="67">
                  <c:v>-88.484429000000006</c:v>
                </c:pt>
                <c:pt idx="68">
                  <c:v>-88.484585999999993</c:v>
                </c:pt>
                <c:pt idx="69">
                  <c:v>-88.484767000000005</c:v>
                </c:pt>
                <c:pt idx="70">
                  <c:v>-88.484949</c:v>
                </c:pt>
                <c:pt idx="71">
                  <c:v>-88.485127000000006</c:v>
                </c:pt>
                <c:pt idx="72">
                  <c:v>-88.485342000000003</c:v>
                </c:pt>
                <c:pt idx="73">
                  <c:v>-88.485569999999996</c:v>
                </c:pt>
                <c:pt idx="74">
                  <c:v>-88.485792000000004</c:v>
                </c:pt>
                <c:pt idx="75">
                  <c:v>-88.486012000000002</c:v>
                </c:pt>
                <c:pt idx="76">
                  <c:v>-88.486230000000006</c:v>
                </c:pt>
                <c:pt idx="77">
                  <c:v>-88.486444000000006</c:v>
                </c:pt>
                <c:pt idx="78">
                  <c:v>-88.486658000000006</c:v>
                </c:pt>
                <c:pt idx="79">
                  <c:v>-88.486863</c:v>
                </c:pt>
                <c:pt idx="80">
                  <c:v>-88.487052000000006</c:v>
                </c:pt>
                <c:pt idx="81">
                  <c:v>-88.487236999999993</c:v>
                </c:pt>
                <c:pt idx="82">
                  <c:v>-88.487416999999994</c:v>
                </c:pt>
                <c:pt idx="83">
                  <c:v>-88.487593000000004</c:v>
                </c:pt>
                <c:pt idx="84">
                  <c:v>-88.487769</c:v>
                </c:pt>
                <c:pt idx="85">
                  <c:v>-88.487933999999996</c:v>
                </c:pt>
                <c:pt idx="86">
                  <c:v>-88.488091999999995</c:v>
                </c:pt>
                <c:pt idx="87">
                  <c:v>-88.488242</c:v>
                </c:pt>
                <c:pt idx="88">
                  <c:v>-88.488383999999996</c:v>
                </c:pt>
                <c:pt idx="89">
                  <c:v>-88.488518999999997</c:v>
                </c:pt>
                <c:pt idx="90">
                  <c:v>-88.488660999999993</c:v>
                </c:pt>
                <c:pt idx="91">
                  <c:v>-88.488800999999995</c:v>
                </c:pt>
                <c:pt idx="92">
                  <c:v>-88.488939999999999</c:v>
                </c:pt>
                <c:pt idx="93">
                  <c:v>-88.489078000000006</c:v>
                </c:pt>
                <c:pt idx="94">
                  <c:v>-88.489217999999994</c:v>
                </c:pt>
                <c:pt idx="95">
                  <c:v>-88.489356999999998</c:v>
                </c:pt>
                <c:pt idx="96">
                  <c:v>-88.489486999999997</c:v>
                </c:pt>
                <c:pt idx="97">
                  <c:v>-88.489592999999999</c:v>
                </c:pt>
                <c:pt idx="98">
                  <c:v>-88.489704000000003</c:v>
                </c:pt>
                <c:pt idx="99">
                  <c:v>-88.489805000000004</c:v>
                </c:pt>
                <c:pt idx="100">
                  <c:v>-88.489906000000005</c:v>
                </c:pt>
                <c:pt idx="101">
                  <c:v>-88.490009000000001</c:v>
                </c:pt>
                <c:pt idx="102">
                  <c:v>-88.490126000000004</c:v>
                </c:pt>
                <c:pt idx="103">
                  <c:v>-88.490261000000004</c:v>
                </c:pt>
                <c:pt idx="104">
                  <c:v>-88.490414999999999</c:v>
                </c:pt>
                <c:pt idx="105">
                  <c:v>-88.490577000000002</c:v>
                </c:pt>
                <c:pt idx="106">
                  <c:v>-88.490737999999993</c:v>
                </c:pt>
                <c:pt idx="107">
                  <c:v>-88.490894999999995</c:v>
                </c:pt>
                <c:pt idx="108">
                  <c:v>-88.491066000000004</c:v>
                </c:pt>
                <c:pt idx="109">
                  <c:v>-88.491238999999993</c:v>
                </c:pt>
                <c:pt idx="110">
                  <c:v>-88.491406999999995</c:v>
                </c:pt>
                <c:pt idx="111">
                  <c:v>-88.491564999999994</c:v>
                </c:pt>
                <c:pt idx="112">
                  <c:v>-88.491712000000007</c:v>
                </c:pt>
                <c:pt idx="113">
                  <c:v>-88.491825000000006</c:v>
                </c:pt>
                <c:pt idx="114">
                  <c:v>-88.491902999999994</c:v>
                </c:pt>
                <c:pt idx="115">
                  <c:v>-88.491945000000001</c:v>
                </c:pt>
                <c:pt idx="116">
                  <c:v>-88.491945999999999</c:v>
                </c:pt>
                <c:pt idx="117">
                  <c:v>-88.491928999999999</c:v>
                </c:pt>
                <c:pt idx="118">
                  <c:v>-88.491900999999999</c:v>
                </c:pt>
                <c:pt idx="119">
                  <c:v>-88.491850999999997</c:v>
                </c:pt>
                <c:pt idx="120">
                  <c:v>-88.491782000000001</c:v>
                </c:pt>
                <c:pt idx="121">
                  <c:v>-88.491698999999997</c:v>
                </c:pt>
                <c:pt idx="122">
                  <c:v>-88.491613999999998</c:v>
                </c:pt>
                <c:pt idx="123">
                  <c:v>-88.491522000000003</c:v>
                </c:pt>
                <c:pt idx="124">
                  <c:v>-88.491421000000003</c:v>
                </c:pt>
                <c:pt idx="125">
                  <c:v>-88.491318000000007</c:v>
                </c:pt>
                <c:pt idx="126">
                  <c:v>-88.491184000000004</c:v>
                </c:pt>
                <c:pt idx="127">
                  <c:v>-88.491035999999994</c:v>
                </c:pt>
                <c:pt idx="128">
                  <c:v>-88.490853999999999</c:v>
                </c:pt>
                <c:pt idx="129">
                  <c:v>-88.490725999999995</c:v>
                </c:pt>
                <c:pt idx="130">
                  <c:v>-88.490616000000003</c:v>
                </c:pt>
                <c:pt idx="131">
                  <c:v>-88.490581000000006</c:v>
                </c:pt>
                <c:pt idx="132">
                  <c:v>-88.490589999999997</c:v>
                </c:pt>
                <c:pt idx="133">
                  <c:v>-88.490615000000005</c:v>
                </c:pt>
                <c:pt idx="134">
                  <c:v>-88.490622999999999</c:v>
                </c:pt>
                <c:pt idx="135">
                  <c:v>-88.490616000000003</c:v>
                </c:pt>
                <c:pt idx="136">
                  <c:v>-88.490575000000007</c:v>
                </c:pt>
                <c:pt idx="137">
                  <c:v>-88.490506999999994</c:v>
                </c:pt>
                <c:pt idx="138">
                  <c:v>-88.490423000000007</c:v>
                </c:pt>
                <c:pt idx="139">
                  <c:v>-88.490294000000006</c:v>
                </c:pt>
                <c:pt idx="140">
                  <c:v>-88.490144999999998</c:v>
                </c:pt>
                <c:pt idx="141">
                  <c:v>-88.489988999999994</c:v>
                </c:pt>
                <c:pt idx="142">
                  <c:v>-88.489834999999999</c:v>
                </c:pt>
              </c:numCache>
            </c:numRef>
          </c:yVal>
          <c:smooth val="1"/>
        </c:ser>
        <c:ser>
          <c:idx val="1"/>
          <c:order val="1"/>
          <c:tx>
            <c:v>Lap2</c:v>
          </c:tx>
          <c:marker>
            <c:symbol val="none"/>
          </c:marker>
          <c:xVal>
            <c:numRef>
              <c:f>'Lap 2 data'!$AV$10:$AV$493</c:f>
              <c:numCache>
                <c:formatCode>General</c:formatCode>
                <c:ptCount val="484"/>
                <c:pt idx="0">
                  <c:v>47.159422999999997</c:v>
                </c:pt>
                <c:pt idx="1">
                  <c:v>47.159322000000003</c:v>
                </c:pt>
                <c:pt idx="2">
                  <c:v>47.159221000000002</c:v>
                </c:pt>
                <c:pt idx="3">
                  <c:v>47.159123999999998</c:v>
                </c:pt>
                <c:pt idx="4">
                  <c:v>47.159044000000002</c:v>
                </c:pt>
                <c:pt idx="5">
                  <c:v>47.158985000000001</c:v>
                </c:pt>
                <c:pt idx="6">
                  <c:v>47.158935999999997</c:v>
                </c:pt>
                <c:pt idx="7">
                  <c:v>47.158903000000002</c:v>
                </c:pt>
                <c:pt idx="8">
                  <c:v>47.158889000000002</c:v>
                </c:pt>
                <c:pt idx="9">
                  <c:v>47.158893999999997</c:v>
                </c:pt>
                <c:pt idx="10">
                  <c:v>47.158898000000001</c:v>
                </c:pt>
                <c:pt idx="11">
                  <c:v>47.158900000000003</c:v>
                </c:pt>
                <c:pt idx="12">
                  <c:v>47.158901999999998</c:v>
                </c:pt>
                <c:pt idx="13">
                  <c:v>47.158900000000003</c:v>
                </c:pt>
                <c:pt idx="14">
                  <c:v>47.15889</c:v>
                </c:pt>
                <c:pt idx="15">
                  <c:v>47.158875999999999</c:v>
                </c:pt>
                <c:pt idx="16">
                  <c:v>47.158844000000002</c:v>
                </c:pt>
                <c:pt idx="17">
                  <c:v>47.158793000000003</c:v>
                </c:pt>
                <c:pt idx="18">
                  <c:v>47.158741999999997</c:v>
                </c:pt>
                <c:pt idx="19">
                  <c:v>47.158681000000001</c:v>
                </c:pt>
                <c:pt idx="20">
                  <c:v>47.158625000000001</c:v>
                </c:pt>
                <c:pt idx="21">
                  <c:v>47.158580000000001</c:v>
                </c:pt>
                <c:pt idx="22">
                  <c:v>47.158549000000001</c:v>
                </c:pt>
                <c:pt idx="23">
                  <c:v>47.158526000000002</c:v>
                </c:pt>
                <c:pt idx="24">
                  <c:v>47.15851</c:v>
                </c:pt>
                <c:pt idx="25">
                  <c:v>47.158504000000001</c:v>
                </c:pt>
                <c:pt idx="26">
                  <c:v>47.158501999999999</c:v>
                </c:pt>
                <c:pt idx="27">
                  <c:v>47.158509000000002</c:v>
                </c:pt>
                <c:pt idx="28">
                  <c:v>47.158532999999998</c:v>
                </c:pt>
                <c:pt idx="29">
                  <c:v>47.158568000000002</c:v>
                </c:pt>
                <c:pt idx="30">
                  <c:v>47.158625999999998</c:v>
                </c:pt>
                <c:pt idx="31">
                  <c:v>47.158686000000003</c:v>
                </c:pt>
                <c:pt idx="32">
                  <c:v>47.158771999999999</c:v>
                </c:pt>
                <c:pt idx="33">
                  <c:v>47.158866000000003</c:v>
                </c:pt>
                <c:pt idx="34">
                  <c:v>47.158963</c:v>
                </c:pt>
                <c:pt idx="35">
                  <c:v>47.15907</c:v>
                </c:pt>
                <c:pt idx="36">
                  <c:v>47.159185999999998</c:v>
                </c:pt>
                <c:pt idx="37">
                  <c:v>47.159301999999997</c:v>
                </c:pt>
                <c:pt idx="38">
                  <c:v>47.159419</c:v>
                </c:pt>
                <c:pt idx="39">
                  <c:v>47.159537999999998</c:v>
                </c:pt>
                <c:pt idx="40">
                  <c:v>47.159663999999999</c:v>
                </c:pt>
                <c:pt idx="41">
                  <c:v>47.159802999999997</c:v>
                </c:pt>
                <c:pt idx="42">
                  <c:v>47.159939999999999</c:v>
                </c:pt>
                <c:pt idx="43">
                  <c:v>47.160077000000001</c:v>
                </c:pt>
                <c:pt idx="44">
                  <c:v>47.160221</c:v>
                </c:pt>
                <c:pt idx="45">
                  <c:v>47.160361999999999</c:v>
                </c:pt>
                <c:pt idx="46">
                  <c:v>47.160500999999996</c:v>
                </c:pt>
                <c:pt idx="47">
                  <c:v>47.160637999999999</c:v>
                </c:pt>
                <c:pt idx="48">
                  <c:v>47.160772999999999</c:v>
                </c:pt>
                <c:pt idx="49">
                  <c:v>47.160915000000003</c:v>
                </c:pt>
                <c:pt idx="50">
                  <c:v>47.161057999999997</c:v>
                </c:pt>
                <c:pt idx="51">
                  <c:v>47.161200999999998</c:v>
                </c:pt>
                <c:pt idx="52">
                  <c:v>47.161349000000001</c:v>
                </c:pt>
                <c:pt idx="53">
                  <c:v>47.161492000000003</c:v>
                </c:pt>
                <c:pt idx="54">
                  <c:v>47.161633000000002</c:v>
                </c:pt>
                <c:pt idx="55">
                  <c:v>47.161771000000002</c:v>
                </c:pt>
                <c:pt idx="56">
                  <c:v>47.161907999999997</c:v>
                </c:pt>
                <c:pt idx="57">
                  <c:v>47.162050000000001</c:v>
                </c:pt>
                <c:pt idx="58">
                  <c:v>47.162208</c:v>
                </c:pt>
                <c:pt idx="59">
                  <c:v>47.162371999999998</c:v>
                </c:pt>
                <c:pt idx="60">
                  <c:v>47.162534000000001</c:v>
                </c:pt>
                <c:pt idx="61">
                  <c:v>47.162700999999998</c:v>
                </c:pt>
                <c:pt idx="62">
                  <c:v>47.162872</c:v>
                </c:pt>
                <c:pt idx="63">
                  <c:v>47.163043000000002</c:v>
                </c:pt>
                <c:pt idx="64">
                  <c:v>47.163209999999999</c:v>
                </c:pt>
                <c:pt idx="65">
                  <c:v>47.163373</c:v>
                </c:pt>
                <c:pt idx="66">
                  <c:v>47.163531999999996</c:v>
                </c:pt>
                <c:pt idx="67">
                  <c:v>47.163682999999999</c:v>
                </c:pt>
                <c:pt idx="68">
                  <c:v>47.163823999999998</c:v>
                </c:pt>
                <c:pt idx="69">
                  <c:v>47.163952999999999</c:v>
                </c:pt>
                <c:pt idx="70">
                  <c:v>47.164068999999998</c:v>
                </c:pt>
                <c:pt idx="71">
                  <c:v>47.164158</c:v>
                </c:pt>
                <c:pt idx="72">
                  <c:v>47.164237</c:v>
                </c:pt>
                <c:pt idx="73">
                  <c:v>47.164304000000001</c:v>
                </c:pt>
                <c:pt idx="74">
                  <c:v>47.164358</c:v>
                </c:pt>
                <c:pt idx="75">
                  <c:v>47.164397999999998</c:v>
                </c:pt>
                <c:pt idx="76">
                  <c:v>47.16442</c:v>
                </c:pt>
                <c:pt idx="77">
                  <c:v>47.164422999999999</c:v>
                </c:pt>
                <c:pt idx="78">
                  <c:v>47.164406</c:v>
                </c:pt>
                <c:pt idx="79">
                  <c:v>47.164366999999999</c:v>
                </c:pt>
                <c:pt idx="80">
                  <c:v>47.164321000000001</c:v>
                </c:pt>
                <c:pt idx="81">
                  <c:v>47.164276000000001</c:v>
                </c:pt>
                <c:pt idx="82">
                  <c:v>47.164231999999998</c:v>
                </c:pt>
                <c:pt idx="83">
                  <c:v>47.164189999999998</c:v>
                </c:pt>
                <c:pt idx="84">
                  <c:v>47.164154000000003</c:v>
                </c:pt>
                <c:pt idx="85">
                  <c:v>47.164144</c:v>
                </c:pt>
                <c:pt idx="86">
                  <c:v>47.164152999999999</c:v>
                </c:pt>
                <c:pt idx="87">
                  <c:v>47.164180000000002</c:v>
                </c:pt>
                <c:pt idx="88">
                  <c:v>47.164211999999999</c:v>
                </c:pt>
                <c:pt idx="89">
                  <c:v>47.164233000000003</c:v>
                </c:pt>
                <c:pt idx="90">
                  <c:v>47.164253000000002</c:v>
                </c:pt>
                <c:pt idx="91">
                  <c:v>47.164267000000002</c:v>
                </c:pt>
                <c:pt idx="92">
                  <c:v>47.164273999999999</c:v>
                </c:pt>
                <c:pt idx="93">
                  <c:v>47.164256000000002</c:v>
                </c:pt>
                <c:pt idx="94">
                  <c:v>47.164234999999998</c:v>
                </c:pt>
                <c:pt idx="95">
                  <c:v>47.164206999999998</c:v>
                </c:pt>
                <c:pt idx="96">
                  <c:v>47.164175999999998</c:v>
                </c:pt>
                <c:pt idx="97">
                  <c:v>47.164124999999999</c:v>
                </c:pt>
                <c:pt idx="98">
                  <c:v>47.164059999999999</c:v>
                </c:pt>
                <c:pt idx="99">
                  <c:v>47.163978</c:v>
                </c:pt>
                <c:pt idx="100">
                  <c:v>47.163885000000001</c:v>
                </c:pt>
                <c:pt idx="101">
                  <c:v>47.163808000000003</c:v>
                </c:pt>
                <c:pt idx="102">
                  <c:v>47.163753999999997</c:v>
                </c:pt>
                <c:pt idx="103">
                  <c:v>47.163713999999999</c:v>
                </c:pt>
                <c:pt idx="104">
                  <c:v>47.163673000000003</c:v>
                </c:pt>
                <c:pt idx="105">
                  <c:v>47.163643</c:v>
                </c:pt>
                <c:pt idx="106">
                  <c:v>47.163604999999997</c:v>
                </c:pt>
                <c:pt idx="107">
                  <c:v>47.16357</c:v>
                </c:pt>
                <c:pt idx="108">
                  <c:v>47.163521000000003</c:v>
                </c:pt>
                <c:pt idx="109">
                  <c:v>47.163449999999997</c:v>
                </c:pt>
                <c:pt idx="110">
                  <c:v>47.163356</c:v>
                </c:pt>
                <c:pt idx="111">
                  <c:v>47.163243000000001</c:v>
                </c:pt>
                <c:pt idx="112">
                  <c:v>47.163103999999997</c:v>
                </c:pt>
                <c:pt idx="113">
                  <c:v>47.162967000000002</c:v>
                </c:pt>
                <c:pt idx="114">
                  <c:v>47.162824999999998</c:v>
                </c:pt>
                <c:pt idx="115">
                  <c:v>47.162663999999999</c:v>
                </c:pt>
                <c:pt idx="116">
                  <c:v>47.162489000000001</c:v>
                </c:pt>
                <c:pt idx="117">
                  <c:v>47.162318999999997</c:v>
                </c:pt>
                <c:pt idx="118">
                  <c:v>47.162146999999997</c:v>
                </c:pt>
                <c:pt idx="119">
                  <c:v>47.161977999999998</c:v>
                </c:pt>
                <c:pt idx="120">
                  <c:v>47.161808000000001</c:v>
                </c:pt>
                <c:pt idx="121">
                  <c:v>47.161641000000003</c:v>
                </c:pt>
                <c:pt idx="122">
                  <c:v>47.161478000000002</c:v>
                </c:pt>
                <c:pt idx="123">
                  <c:v>47.161324999999998</c:v>
                </c:pt>
                <c:pt idx="124">
                  <c:v>47.161194000000002</c:v>
                </c:pt>
                <c:pt idx="125">
                  <c:v>47.161071</c:v>
                </c:pt>
                <c:pt idx="126">
                  <c:v>47.160944000000001</c:v>
                </c:pt>
                <c:pt idx="127">
                  <c:v>47.160822000000003</c:v>
                </c:pt>
                <c:pt idx="128">
                  <c:v>47.160697999999996</c:v>
                </c:pt>
                <c:pt idx="129">
                  <c:v>47.160572999999999</c:v>
                </c:pt>
                <c:pt idx="130">
                  <c:v>47.160452999999997</c:v>
                </c:pt>
                <c:pt idx="131">
                  <c:v>47.160330999999999</c:v>
                </c:pt>
                <c:pt idx="132">
                  <c:v>47.160210999999997</c:v>
                </c:pt>
                <c:pt idx="133">
                  <c:v>47.160086999999997</c:v>
                </c:pt>
                <c:pt idx="134">
                  <c:v>47.159962999999998</c:v>
                </c:pt>
                <c:pt idx="135">
                  <c:v>47.159843000000002</c:v>
                </c:pt>
                <c:pt idx="136">
                  <c:v>47.159734</c:v>
                </c:pt>
                <c:pt idx="137">
                  <c:v>47.159629000000002</c:v>
                </c:pt>
                <c:pt idx="138">
                  <c:v>47.159528000000002</c:v>
                </c:pt>
                <c:pt idx="139">
                  <c:v>47.159429000000003</c:v>
                </c:pt>
              </c:numCache>
            </c:numRef>
          </c:xVal>
          <c:yVal>
            <c:numRef>
              <c:f>'Lap 2 data'!$AW$10:$AW$493</c:f>
              <c:numCache>
                <c:formatCode>General</c:formatCode>
                <c:ptCount val="484"/>
                <c:pt idx="0">
                  <c:v>-88.489834999999999</c:v>
                </c:pt>
                <c:pt idx="1">
                  <c:v>-88.489683999999997</c:v>
                </c:pt>
                <c:pt idx="2">
                  <c:v>-88.489536000000001</c:v>
                </c:pt>
                <c:pt idx="3">
                  <c:v>-88.489377000000005</c:v>
                </c:pt>
                <c:pt idx="4">
                  <c:v>-88.489172999999994</c:v>
                </c:pt>
                <c:pt idx="5">
                  <c:v>-88.488935999999995</c:v>
                </c:pt>
                <c:pt idx="6">
                  <c:v>-88.488708000000003</c:v>
                </c:pt>
                <c:pt idx="7">
                  <c:v>-88.488466000000003</c:v>
                </c:pt>
                <c:pt idx="8">
                  <c:v>-88.488213999999999</c:v>
                </c:pt>
                <c:pt idx="9">
                  <c:v>-88.487954999999999</c:v>
                </c:pt>
                <c:pt idx="10">
                  <c:v>-88.487692999999993</c:v>
                </c:pt>
                <c:pt idx="11">
                  <c:v>-88.487425000000002</c:v>
                </c:pt>
                <c:pt idx="12">
                  <c:v>-88.487156999999996</c:v>
                </c:pt>
                <c:pt idx="13">
                  <c:v>-88.486902999999998</c:v>
                </c:pt>
                <c:pt idx="14">
                  <c:v>-88.486661999999995</c:v>
                </c:pt>
                <c:pt idx="15">
                  <c:v>-88.486422000000005</c:v>
                </c:pt>
                <c:pt idx="16">
                  <c:v>-88.486205999999996</c:v>
                </c:pt>
                <c:pt idx="17">
                  <c:v>-88.486018000000001</c:v>
                </c:pt>
                <c:pt idx="18">
                  <c:v>-88.485838999999999</c:v>
                </c:pt>
                <c:pt idx="19">
                  <c:v>-88.485685000000004</c:v>
                </c:pt>
                <c:pt idx="20">
                  <c:v>-88.485543000000007</c:v>
                </c:pt>
                <c:pt idx="21">
                  <c:v>-88.485399000000001</c:v>
                </c:pt>
                <c:pt idx="22">
                  <c:v>-88.485248999999996</c:v>
                </c:pt>
                <c:pt idx="23">
                  <c:v>-88.485100000000003</c:v>
                </c:pt>
                <c:pt idx="24">
                  <c:v>-88.484953000000004</c:v>
                </c:pt>
                <c:pt idx="25">
                  <c:v>-88.484808999999998</c:v>
                </c:pt>
                <c:pt idx="26">
                  <c:v>-88.484672000000003</c:v>
                </c:pt>
                <c:pt idx="27">
                  <c:v>-88.484549000000001</c:v>
                </c:pt>
                <c:pt idx="28">
                  <c:v>-88.484435000000005</c:v>
                </c:pt>
                <c:pt idx="29">
                  <c:v>-88.484325999999996</c:v>
                </c:pt>
                <c:pt idx="30">
                  <c:v>-88.484234999999998</c:v>
                </c:pt>
                <c:pt idx="31">
                  <c:v>-88.484153000000006</c:v>
                </c:pt>
                <c:pt idx="32">
                  <c:v>-88.484097000000006</c:v>
                </c:pt>
                <c:pt idx="33">
                  <c:v>-88.484060999999997</c:v>
                </c:pt>
                <c:pt idx="34">
                  <c:v>-88.484047000000004</c:v>
                </c:pt>
                <c:pt idx="35">
                  <c:v>-88.484050999999994</c:v>
                </c:pt>
                <c:pt idx="36">
                  <c:v>-88.484066999999996</c:v>
                </c:pt>
                <c:pt idx="37">
                  <c:v>-88.484083999999996</c:v>
                </c:pt>
                <c:pt idx="38">
                  <c:v>-88.484093000000001</c:v>
                </c:pt>
                <c:pt idx="39">
                  <c:v>-88.484104000000002</c:v>
                </c:pt>
                <c:pt idx="40">
                  <c:v>-88.484110999999999</c:v>
                </c:pt>
                <c:pt idx="41">
                  <c:v>-88.484108000000006</c:v>
                </c:pt>
                <c:pt idx="42">
                  <c:v>-88.484114000000005</c:v>
                </c:pt>
                <c:pt idx="43">
                  <c:v>-88.484120000000004</c:v>
                </c:pt>
                <c:pt idx="44">
                  <c:v>-88.484126000000003</c:v>
                </c:pt>
                <c:pt idx="45">
                  <c:v>-88.484117999999995</c:v>
                </c:pt>
                <c:pt idx="46">
                  <c:v>-88.484069000000005</c:v>
                </c:pt>
                <c:pt idx="47">
                  <c:v>-88.484004999999996</c:v>
                </c:pt>
                <c:pt idx="48">
                  <c:v>-88.483942999999996</c:v>
                </c:pt>
                <c:pt idx="49">
                  <c:v>-88.483906000000005</c:v>
                </c:pt>
                <c:pt idx="50">
                  <c:v>-88.483879999999999</c:v>
                </c:pt>
                <c:pt idx="51">
                  <c:v>-88.483857</c:v>
                </c:pt>
                <c:pt idx="52">
                  <c:v>-88.483861000000005</c:v>
                </c:pt>
                <c:pt idx="53">
                  <c:v>-88.483880999999997</c:v>
                </c:pt>
                <c:pt idx="54">
                  <c:v>-88.483920999999995</c:v>
                </c:pt>
                <c:pt idx="55">
                  <c:v>-88.483979000000005</c:v>
                </c:pt>
                <c:pt idx="56">
                  <c:v>-88.484044999999995</c:v>
                </c:pt>
                <c:pt idx="57">
                  <c:v>-88.484098000000003</c:v>
                </c:pt>
                <c:pt idx="58">
                  <c:v>-88.484110000000001</c:v>
                </c:pt>
                <c:pt idx="59">
                  <c:v>-88.484089999999995</c:v>
                </c:pt>
                <c:pt idx="60">
                  <c:v>-88.484069000000005</c:v>
                </c:pt>
                <c:pt idx="61">
                  <c:v>-88.484053000000003</c:v>
                </c:pt>
                <c:pt idx="62">
                  <c:v>-88.484076000000002</c:v>
                </c:pt>
                <c:pt idx="63">
                  <c:v>-88.484138000000002</c:v>
                </c:pt>
                <c:pt idx="64">
                  <c:v>-88.484238000000005</c:v>
                </c:pt>
                <c:pt idx="65">
                  <c:v>-88.484361000000007</c:v>
                </c:pt>
                <c:pt idx="66">
                  <c:v>-88.484506999999994</c:v>
                </c:pt>
                <c:pt idx="67">
                  <c:v>-88.484667000000002</c:v>
                </c:pt>
                <c:pt idx="68">
                  <c:v>-88.484841000000003</c:v>
                </c:pt>
                <c:pt idx="69">
                  <c:v>-88.485028999999997</c:v>
                </c:pt>
                <c:pt idx="70">
                  <c:v>-88.485228000000006</c:v>
                </c:pt>
                <c:pt idx="71">
                  <c:v>-88.485453000000007</c:v>
                </c:pt>
                <c:pt idx="72">
                  <c:v>-88.485675000000001</c:v>
                </c:pt>
                <c:pt idx="73">
                  <c:v>-88.485890999999995</c:v>
                </c:pt>
                <c:pt idx="74">
                  <c:v>-88.486108999999999</c:v>
                </c:pt>
                <c:pt idx="75">
                  <c:v>-88.486323999999996</c:v>
                </c:pt>
                <c:pt idx="76">
                  <c:v>-88.486541000000003</c:v>
                </c:pt>
                <c:pt idx="77">
                  <c:v>-88.486756</c:v>
                </c:pt>
                <c:pt idx="78">
                  <c:v>-88.486956000000006</c:v>
                </c:pt>
                <c:pt idx="79">
                  <c:v>-88.487148000000005</c:v>
                </c:pt>
                <c:pt idx="80">
                  <c:v>-88.487330999999998</c:v>
                </c:pt>
                <c:pt idx="81">
                  <c:v>-88.487506999999994</c:v>
                </c:pt>
                <c:pt idx="82">
                  <c:v>-88.487673999999998</c:v>
                </c:pt>
                <c:pt idx="83">
                  <c:v>-88.487837999999996</c:v>
                </c:pt>
                <c:pt idx="84">
                  <c:v>-88.488001999999994</c:v>
                </c:pt>
                <c:pt idx="85">
                  <c:v>-88.488151000000002</c:v>
                </c:pt>
                <c:pt idx="86">
                  <c:v>-88.488287999999997</c:v>
                </c:pt>
                <c:pt idx="87">
                  <c:v>-88.488411999999997</c:v>
                </c:pt>
                <c:pt idx="88">
                  <c:v>-88.488529</c:v>
                </c:pt>
                <c:pt idx="89">
                  <c:v>-88.488652000000002</c:v>
                </c:pt>
                <c:pt idx="90">
                  <c:v>-88.488771999999997</c:v>
                </c:pt>
                <c:pt idx="91">
                  <c:v>-88.488890999999995</c:v>
                </c:pt>
                <c:pt idx="92">
                  <c:v>-88.489009999999993</c:v>
                </c:pt>
                <c:pt idx="93">
                  <c:v>-88.489132999999995</c:v>
                </c:pt>
                <c:pt idx="94">
                  <c:v>-88.489255</c:v>
                </c:pt>
                <c:pt idx="95">
                  <c:v>-88.489372000000003</c:v>
                </c:pt>
                <c:pt idx="96">
                  <c:v>-88.489497999999998</c:v>
                </c:pt>
                <c:pt idx="97">
                  <c:v>-88.489638999999997</c:v>
                </c:pt>
                <c:pt idx="98">
                  <c:v>-88.489774999999995</c:v>
                </c:pt>
                <c:pt idx="99">
                  <c:v>-88.489907000000002</c:v>
                </c:pt>
                <c:pt idx="100">
                  <c:v>-88.490039999999993</c:v>
                </c:pt>
                <c:pt idx="101">
                  <c:v>-88.490195</c:v>
                </c:pt>
                <c:pt idx="102">
                  <c:v>-88.490367000000006</c:v>
                </c:pt>
                <c:pt idx="103">
                  <c:v>-88.490548000000004</c:v>
                </c:pt>
                <c:pt idx="104">
                  <c:v>-88.490725999999995</c:v>
                </c:pt>
                <c:pt idx="105">
                  <c:v>-88.490907000000007</c:v>
                </c:pt>
                <c:pt idx="106">
                  <c:v>-88.491093000000006</c:v>
                </c:pt>
                <c:pt idx="107">
                  <c:v>-88.491280000000003</c:v>
                </c:pt>
                <c:pt idx="108">
                  <c:v>-88.491459000000006</c:v>
                </c:pt>
                <c:pt idx="109">
                  <c:v>-88.491626999999994</c:v>
                </c:pt>
                <c:pt idx="110">
                  <c:v>-88.491765999999998</c:v>
                </c:pt>
                <c:pt idx="111">
                  <c:v>-88.491878</c:v>
                </c:pt>
                <c:pt idx="112">
                  <c:v>-88.491947999999994</c:v>
                </c:pt>
                <c:pt idx="113">
                  <c:v>-88.492001999999999</c:v>
                </c:pt>
                <c:pt idx="114">
                  <c:v>-88.492039000000005</c:v>
                </c:pt>
                <c:pt idx="115">
                  <c:v>-88.491999000000007</c:v>
                </c:pt>
                <c:pt idx="116">
                  <c:v>-88.491907999999995</c:v>
                </c:pt>
                <c:pt idx="117">
                  <c:v>-88.491826000000003</c:v>
                </c:pt>
                <c:pt idx="118">
                  <c:v>-88.491747000000004</c:v>
                </c:pt>
                <c:pt idx="119">
                  <c:v>-88.491664999999998</c:v>
                </c:pt>
                <c:pt idx="120">
                  <c:v>-88.491562000000002</c:v>
                </c:pt>
                <c:pt idx="121">
                  <c:v>-88.491444999999999</c:v>
                </c:pt>
                <c:pt idx="122">
                  <c:v>-88.491326999999998</c:v>
                </c:pt>
                <c:pt idx="123">
                  <c:v>-88.491190000000003</c:v>
                </c:pt>
                <c:pt idx="124">
                  <c:v>-88.491032000000004</c:v>
                </c:pt>
                <c:pt idx="125">
                  <c:v>-88.490892000000002</c:v>
                </c:pt>
                <c:pt idx="126">
                  <c:v>-88.490778000000006</c:v>
                </c:pt>
                <c:pt idx="127">
                  <c:v>-88.490705000000005</c:v>
                </c:pt>
                <c:pt idx="128">
                  <c:v>-88.490661000000003</c:v>
                </c:pt>
                <c:pt idx="129">
                  <c:v>-88.490646999999996</c:v>
                </c:pt>
                <c:pt idx="130">
                  <c:v>-88.490666000000004</c:v>
                </c:pt>
                <c:pt idx="131">
                  <c:v>-88.490678000000003</c:v>
                </c:pt>
                <c:pt idx="132">
                  <c:v>-88.490679</c:v>
                </c:pt>
                <c:pt idx="133">
                  <c:v>-88.490666000000004</c:v>
                </c:pt>
                <c:pt idx="134">
                  <c:v>-88.490622999999999</c:v>
                </c:pt>
                <c:pt idx="135">
                  <c:v>-88.490561</c:v>
                </c:pt>
                <c:pt idx="136">
                  <c:v>-88.490443999999997</c:v>
                </c:pt>
                <c:pt idx="137">
                  <c:v>-88.490317000000005</c:v>
                </c:pt>
                <c:pt idx="138">
                  <c:v>-88.490161000000001</c:v>
                </c:pt>
                <c:pt idx="139">
                  <c:v>-88.490005999999994</c:v>
                </c:pt>
              </c:numCache>
            </c:numRef>
          </c:yVal>
          <c:smooth val="1"/>
        </c:ser>
        <c:ser>
          <c:idx val="2"/>
          <c:order val="2"/>
          <c:tx>
            <c:v>Lap3</c:v>
          </c:tx>
          <c:marker>
            <c:symbol val="none"/>
          </c:marker>
          <c:xVal>
            <c:numRef>
              <c:f>'Lap 3 data'!$AV$10:$AV$489</c:f>
              <c:numCache>
                <c:formatCode>General</c:formatCode>
                <c:ptCount val="480"/>
                <c:pt idx="0">
                  <c:v>47.159429000000003</c:v>
                </c:pt>
                <c:pt idx="1">
                  <c:v>47.159337999999998</c:v>
                </c:pt>
                <c:pt idx="2">
                  <c:v>47.159238999999999</c:v>
                </c:pt>
                <c:pt idx="3">
                  <c:v>47.159143</c:v>
                </c:pt>
                <c:pt idx="4">
                  <c:v>47.159059999999997</c:v>
                </c:pt>
                <c:pt idx="5">
                  <c:v>47.158991999999998</c:v>
                </c:pt>
                <c:pt idx="6">
                  <c:v>47.158935999999997</c:v>
                </c:pt>
                <c:pt idx="7">
                  <c:v>47.158898999999998</c:v>
                </c:pt>
                <c:pt idx="8">
                  <c:v>47.158886000000003</c:v>
                </c:pt>
                <c:pt idx="9">
                  <c:v>47.158881999999998</c:v>
                </c:pt>
                <c:pt idx="10">
                  <c:v>47.158881999999998</c:v>
                </c:pt>
                <c:pt idx="11">
                  <c:v>47.158883000000003</c:v>
                </c:pt>
                <c:pt idx="12">
                  <c:v>47.158886000000003</c:v>
                </c:pt>
                <c:pt idx="13">
                  <c:v>47.158884999999998</c:v>
                </c:pt>
                <c:pt idx="14">
                  <c:v>47.158873999999997</c:v>
                </c:pt>
                <c:pt idx="15">
                  <c:v>47.158856999999998</c:v>
                </c:pt>
                <c:pt idx="16">
                  <c:v>47.158828999999997</c:v>
                </c:pt>
                <c:pt idx="17">
                  <c:v>47.158791999999998</c:v>
                </c:pt>
                <c:pt idx="18">
                  <c:v>47.158741999999997</c:v>
                </c:pt>
                <c:pt idx="19">
                  <c:v>47.158681000000001</c:v>
                </c:pt>
                <c:pt idx="20">
                  <c:v>47.158625999999998</c:v>
                </c:pt>
                <c:pt idx="21">
                  <c:v>47.158577999999999</c:v>
                </c:pt>
                <c:pt idx="22">
                  <c:v>47.158538999999998</c:v>
                </c:pt>
                <c:pt idx="23">
                  <c:v>47.158506000000003</c:v>
                </c:pt>
                <c:pt idx="24">
                  <c:v>47.158487999999998</c:v>
                </c:pt>
                <c:pt idx="25">
                  <c:v>47.158470000000001</c:v>
                </c:pt>
                <c:pt idx="26">
                  <c:v>47.158462</c:v>
                </c:pt>
                <c:pt idx="27">
                  <c:v>47.158462999999998</c:v>
                </c:pt>
                <c:pt idx="28">
                  <c:v>47.158467999999999</c:v>
                </c:pt>
                <c:pt idx="29">
                  <c:v>47.15849</c:v>
                </c:pt>
                <c:pt idx="30">
                  <c:v>47.158544999999997</c:v>
                </c:pt>
                <c:pt idx="31">
                  <c:v>47.158600999999997</c:v>
                </c:pt>
                <c:pt idx="32">
                  <c:v>47.158673</c:v>
                </c:pt>
                <c:pt idx="33">
                  <c:v>47.158760999999998</c:v>
                </c:pt>
                <c:pt idx="34">
                  <c:v>47.158856</c:v>
                </c:pt>
                <c:pt idx="35">
                  <c:v>47.158957000000001</c:v>
                </c:pt>
                <c:pt idx="36">
                  <c:v>47.159073999999997</c:v>
                </c:pt>
                <c:pt idx="37">
                  <c:v>47.159191999999997</c:v>
                </c:pt>
                <c:pt idx="38">
                  <c:v>47.159314000000002</c:v>
                </c:pt>
                <c:pt idx="39">
                  <c:v>47.159444000000001</c:v>
                </c:pt>
                <c:pt idx="40">
                  <c:v>47.159576000000001</c:v>
                </c:pt>
                <c:pt idx="41">
                  <c:v>47.159702000000003</c:v>
                </c:pt>
                <c:pt idx="42">
                  <c:v>47.159833999999996</c:v>
                </c:pt>
                <c:pt idx="43">
                  <c:v>47.159987999999998</c:v>
                </c:pt>
                <c:pt idx="44">
                  <c:v>47.160136000000001</c:v>
                </c:pt>
                <c:pt idx="45">
                  <c:v>47.160283</c:v>
                </c:pt>
                <c:pt idx="46">
                  <c:v>47.160424999999996</c:v>
                </c:pt>
                <c:pt idx="47">
                  <c:v>47.160561000000001</c:v>
                </c:pt>
                <c:pt idx="48">
                  <c:v>47.160696000000002</c:v>
                </c:pt>
                <c:pt idx="49">
                  <c:v>47.160834000000001</c:v>
                </c:pt>
                <c:pt idx="50">
                  <c:v>47.160977000000003</c:v>
                </c:pt>
                <c:pt idx="51">
                  <c:v>47.161121999999999</c:v>
                </c:pt>
                <c:pt idx="52">
                  <c:v>47.161268</c:v>
                </c:pt>
                <c:pt idx="53">
                  <c:v>47.161413000000003</c:v>
                </c:pt>
                <c:pt idx="54">
                  <c:v>47.161558999999997</c:v>
                </c:pt>
                <c:pt idx="55">
                  <c:v>47.161701000000001</c:v>
                </c:pt>
                <c:pt idx="56">
                  <c:v>47.161839000000001</c:v>
                </c:pt>
                <c:pt idx="57">
                  <c:v>47.161979000000002</c:v>
                </c:pt>
                <c:pt idx="58">
                  <c:v>47.162126999999998</c:v>
                </c:pt>
                <c:pt idx="59">
                  <c:v>47.162278999999998</c:v>
                </c:pt>
                <c:pt idx="60">
                  <c:v>47.16245</c:v>
                </c:pt>
                <c:pt idx="61">
                  <c:v>47.162624999999998</c:v>
                </c:pt>
                <c:pt idx="62">
                  <c:v>47.162799999999997</c:v>
                </c:pt>
                <c:pt idx="63">
                  <c:v>47.162976</c:v>
                </c:pt>
                <c:pt idx="64">
                  <c:v>47.163145999999998</c:v>
                </c:pt>
                <c:pt idx="65">
                  <c:v>47.163310000000003</c:v>
                </c:pt>
                <c:pt idx="66">
                  <c:v>47.163471999999999</c:v>
                </c:pt>
                <c:pt idx="67">
                  <c:v>47.163628000000003</c:v>
                </c:pt>
                <c:pt idx="68">
                  <c:v>47.163777000000003</c:v>
                </c:pt>
                <c:pt idx="69">
                  <c:v>47.163915000000003</c:v>
                </c:pt>
                <c:pt idx="70">
                  <c:v>47.164048999999999</c:v>
                </c:pt>
                <c:pt idx="71">
                  <c:v>47.164149000000002</c:v>
                </c:pt>
                <c:pt idx="72">
                  <c:v>47.164217000000001</c:v>
                </c:pt>
                <c:pt idx="73">
                  <c:v>47.164275000000004</c:v>
                </c:pt>
                <c:pt idx="74">
                  <c:v>47.164329000000002</c:v>
                </c:pt>
                <c:pt idx="75">
                  <c:v>47.164372999999998</c:v>
                </c:pt>
                <c:pt idx="76">
                  <c:v>47.164406999999997</c:v>
                </c:pt>
                <c:pt idx="77">
                  <c:v>47.164416000000003</c:v>
                </c:pt>
                <c:pt idx="78">
                  <c:v>47.164394999999999</c:v>
                </c:pt>
                <c:pt idx="79">
                  <c:v>47.164352999999998</c:v>
                </c:pt>
                <c:pt idx="80">
                  <c:v>47.16431</c:v>
                </c:pt>
                <c:pt idx="81">
                  <c:v>47.164267000000002</c:v>
                </c:pt>
                <c:pt idx="82">
                  <c:v>47.164225000000002</c:v>
                </c:pt>
                <c:pt idx="83">
                  <c:v>47.164185000000003</c:v>
                </c:pt>
                <c:pt idx="84">
                  <c:v>47.164152999999999</c:v>
                </c:pt>
                <c:pt idx="85">
                  <c:v>47.164138000000001</c:v>
                </c:pt>
                <c:pt idx="86">
                  <c:v>47.164144999999998</c:v>
                </c:pt>
                <c:pt idx="87">
                  <c:v>47.164169000000001</c:v>
                </c:pt>
                <c:pt idx="88">
                  <c:v>47.164203000000001</c:v>
                </c:pt>
                <c:pt idx="89">
                  <c:v>47.164228000000001</c:v>
                </c:pt>
                <c:pt idx="90">
                  <c:v>47.164247000000003</c:v>
                </c:pt>
                <c:pt idx="91">
                  <c:v>47.164254999999997</c:v>
                </c:pt>
                <c:pt idx="92">
                  <c:v>47.164256999999999</c:v>
                </c:pt>
                <c:pt idx="93">
                  <c:v>47.164251999999998</c:v>
                </c:pt>
                <c:pt idx="94">
                  <c:v>47.164223999999997</c:v>
                </c:pt>
                <c:pt idx="95">
                  <c:v>47.164188000000003</c:v>
                </c:pt>
                <c:pt idx="96">
                  <c:v>47.164149000000002</c:v>
                </c:pt>
                <c:pt idx="97">
                  <c:v>47.164105999999997</c:v>
                </c:pt>
                <c:pt idx="98">
                  <c:v>47.164048999999999</c:v>
                </c:pt>
                <c:pt idx="99">
                  <c:v>47.163980000000002</c:v>
                </c:pt>
                <c:pt idx="100">
                  <c:v>47.163904000000002</c:v>
                </c:pt>
                <c:pt idx="101">
                  <c:v>47.163820999999999</c:v>
                </c:pt>
                <c:pt idx="102">
                  <c:v>47.163760000000003</c:v>
                </c:pt>
                <c:pt idx="103">
                  <c:v>47.163718000000003</c:v>
                </c:pt>
                <c:pt idx="104">
                  <c:v>47.163682000000001</c:v>
                </c:pt>
                <c:pt idx="105">
                  <c:v>47.163652999999996</c:v>
                </c:pt>
                <c:pt idx="106">
                  <c:v>47.163617000000002</c:v>
                </c:pt>
                <c:pt idx="107">
                  <c:v>47.163581999999998</c:v>
                </c:pt>
                <c:pt idx="108">
                  <c:v>47.163545999999997</c:v>
                </c:pt>
                <c:pt idx="109">
                  <c:v>47.163493000000003</c:v>
                </c:pt>
                <c:pt idx="110">
                  <c:v>47.163415000000001</c:v>
                </c:pt>
                <c:pt idx="111">
                  <c:v>47.163333000000002</c:v>
                </c:pt>
                <c:pt idx="112">
                  <c:v>47.163241999999997</c:v>
                </c:pt>
                <c:pt idx="113">
                  <c:v>47.163113000000003</c:v>
                </c:pt>
                <c:pt idx="114">
                  <c:v>47.162976</c:v>
                </c:pt>
                <c:pt idx="115">
                  <c:v>47.162841</c:v>
                </c:pt>
                <c:pt idx="116">
                  <c:v>47.162686000000001</c:v>
                </c:pt>
                <c:pt idx="117">
                  <c:v>47.162520000000001</c:v>
                </c:pt>
                <c:pt idx="118">
                  <c:v>47.162346999999997</c:v>
                </c:pt>
                <c:pt idx="119">
                  <c:v>47.162174</c:v>
                </c:pt>
                <c:pt idx="120">
                  <c:v>47.161999000000002</c:v>
                </c:pt>
                <c:pt idx="121">
                  <c:v>47.161825999999998</c:v>
                </c:pt>
                <c:pt idx="122">
                  <c:v>47.161653999999999</c:v>
                </c:pt>
                <c:pt idx="123">
                  <c:v>47.161482999999997</c:v>
                </c:pt>
                <c:pt idx="124">
                  <c:v>47.161338000000001</c:v>
                </c:pt>
                <c:pt idx="125">
                  <c:v>47.161212999999996</c:v>
                </c:pt>
                <c:pt idx="126">
                  <c:v>47.161082999999998</c:v>
                </c:pt>
                <c:pt idx="127">
                  <c:v>47.160957000000003</c:v>
                </c:pt>
                <c:pt idx="128">
                  <c:v>47.160826999999998</c:v>
                </c:pt>
                <c:pt idx="129">
                  <c:v>47.160702000000001</c:v>
                </c:pt>
                <c:pt idx="130">
                  <c:v>47.160578999999998</c:v>
                </c:pt>
                <c:pt idx="131">
                  <c:v>47.160459000000003</c:v>
                </c:pt>
                <c:pt idx="132">
                  <c:v>47.160339999999998</c:v>
                </c:pt>
                <c:pt idx="133">
                  <c:v>47.160223000000002</c:v>
                </c:pt>
                <c:pt idx="134">
                  <c:v>47.160102999999999</c:v>
                </c:pt>
                <c:pt idx="135">
                  <c:v>47.159982999999997</c:v>
                </c:pt>
                <c:pt idx="136">
                  <c:v>47.159863000000001</c:v>
                </c:pt>
                <c:pt idx="137">
                  <c:v>47.159740999999997</c:v>
                </c:pt>
                <c:pt idx="138">
                  <c:v>47.159624999999998</c:v>
                </c:pt>
                <c:pt idx="139">
                  <c:v>47.159526999999997</c:v>
                </c:pt>
                <c:pt idx="140">
                  <c:v>47.159430999999998</c:v>
                </c:pt>
              </c:numCache>
            </c:numRef>
          </c:xVal>
          <c:yVal>
            <c:numRef>
              <c:f>'Lap 3 data'!$AW$10:$AW$489</c:f>
              <c:numCache>
                <c:formatCode>General</c:formatCode>
                <c:ptCount val="480"/>
                <c:pt idx="0">
                  <c:v>-88.490005999999994</c:v>
                </c:pt>
                <c:pt idx="1">
                  <c:v>-88.489846</c:v>
                </c:pt>
                <c:pt idx="2">
                  <c:v>-88.489688999999998</c:v>
                </c:pt>
                <c:pt idx="3">
                  <c:v>-88.489528000000007</c:v>
                </c:pt>
                <c:pt idx="4">
                  <c:v>-88.489344000000003</c:v>
                </c:pt>
                <c:pt idx="5">
                  <c:v>-88.489134000000007</c:v>
                </c:pt>
                <c:pt idx="6">
                  <c:v>-88.488915000000006</c:v>
                </c:pt>
                <c:pt idx="7">
                  <c:v>-88.488680000000002</c:v>
                </c:pt>
                <c:pt idx="8">
                  <c:v>-88.488431000000006</c:v>
                </c:pt>
                <c:pt idx="9">
                  <c:v>-88.488174000000001</c:v>
                </c:pt>
                <c:pt idx="10">
                  <c:v>-88.487914000000004</c:v>
                </c:pt>
                <c:pt idx="11">
                  <c:v>-88.487651</c:v>
                </c:pt>
                <c:pt idx="12">
                  <c:v>-88.487384000000006</c:v>
                </c:pt>
                <c:pt idx="13">
                  <c:v>-88.487120000000004</c:v>
                </c:pt>
                <c:pt idx="14">
                  <c:v>-88.486861000000005</c:v>
                </c:pt>
                <c:pt idx="15">
                  <c:v>-88.486624000000006</c:v>
                </c:pt>
                <c:pt idx="16">
                  <c:v>-88.486405000000005</c:v>
                </c:pt>
                <c:pt idx="17">
                  <c:v>-88.486199999999997</c:v>
                </c:pt>
                <c:pt idx="18">
                  <c:v>-88.486018999999999</c:v>
                </c:pt>
                <c:pt idx="19">
                  <c:v>-88.485861999999997</c:v>
                </c:pt>
                <c:pt idx="20">
                  <c:v>-88.485715999999996</c:v>
                </c:pt>
                <c:pt idx="21">
                  <c:v>-88.485572000000005</c:v>
                </c:pt>
                <c:pt idx="22">
                  <c:v>-88.485420000000005</c:v>
                </c:pt>
                <c:pt idx="23">
                  <c:v>-88.485264999999998</c:v>
                </c:pt>
                <c:pt idx="24">
                  <c:v>-88.485118</c:v>
                </c:pt>
                <c:pt idx="25">
                  <c:v>-88.484973999999994</c:v>
                </c:pt>
                <c:pt idx="26">
                  <c:v>-88.484832999999995</c:v>
                </c:pt>
                <c:pt idx="27">
                  <c:v>-88.484702999999996</c:v>
                </c:pt>
                <c:pt idx="28">
                  <c:v>-88.484571000000003</c:v>
                </c:pt>
                <c:pt idx="29">
                  <c:v>-88.484448</c:v>
                </c:pt>
                <c:pt idx="30">
                  <c:v>-88.484350000000006</c:v>
                </c:pt>
                <c:pt idx="31">
                  <c:v>-88.484261000000004</c:v>
                </c:pt>
                <c:pt idx="32">
                  <c:v>-88.484195999999997</c:v>
                </c:pt>
                <c:pt idx="33">
                  <c:v>-88.484155000000001</c:v>
                </c:pt>
                <c:pt idx="34">
                  <c:v>-88.484127999999998</c:v>
                </c:pt>
                <c:pt idx="35">
                  <c:v>-88.484119000000007</c:v>
                </c:pt>
                <c:pt idx="36">
                  <c:v>-88.484131000000005</c:v>
                </c:pt>
                <c:pt idx="37">
                  <c:v>-88.484144999999998</c:v>
                </c:pt>
                <c:pt idx="38">
                  <c:v>-88.484148000000005</c:v>
                </c:pt>
                <c:pt idx="39">
                  <c:v>-88.484157999999994</c:v>
                </c:pt>
                <c:pt idx="40">
                  <c:v>-88.484159000000005</c:v>
                </c:pt>
                <c:pt idx="41">
                  <c:v>-88.484164000000007</c:v>
                </c:pt>
                <c:pt idx="42">
                  <c:v>-88.484172000000001</c:v>
                </c:pt>
                <c:pt idx="43">
                  <c:v>-88.484185999999994</c:v>
                </c:pt>
                <c:pt idx="44">
                  <c:v>-88.484190999999996</c:v>
                </c:pt>
                <c:pt idx="45">
                  <c:v>-88.484193000000005</c:v>
                </c:pt>
                <c:pt idx="46">
                  <c:v>-88.484171000000003</c:v>
                </c:pt>
                <c:pt idx="47">
                  <c:v>-88.484105</c:v>
                </c:pt>
                <c:pt idx="48">
                  <c:v>-88.484037999999998</c:v>
                </c:pt>
                <c:pt idx="49">
                  <c:v>-88.483985000000004</c:v>
                </c:pt>
                <c:pt idx="50">
                  <c:v>-88.483956000000006</c:v>
                </c:pt>
                <c:pt idx="51">
                  <c:v>-88.483935000000002</c:v>
                </c:pt>
                <c:pt idx="52">
                  <c:v>-88.483926999999994</c:v>
                </c:pt>
                <c:pt idx="53">
                  <c:v>-88.483936999999997</c:v>
                </c:pt>
                <c:pt idx="54">
                  <c:v>-88.483986999999999</c:v>
                </c:pt>
                <c:pt idx="55">
                  <c:v>-88.484054</c:v>
                </c:pt>
                <c:pt idx="56">
                  <c:v>-88.484122999999997</c:v>
                </c:pt>
                <c:pt idx="57">
                  <c:v>-88.484190999999996</c:v>
                </c:pt>
                <c:pt idx="58">
                  <c:v>-88.484234999999998</c:v>
                </c:pt>
                <c:pt idx="59">
                  <c:v>-88.484246999999996</c:v>
                </c:pt>
                <c:pt idx="60">
                  <c:v>-88.484168999999994</c:v>
                </c:pt>
                <c:pt idx="61">
                  <c:v>-88.484137000000004</c:v>
                </c:pt>
                <c:pt idx="62">
                  <c:v>-88.48415</c:v>
                </c:pt>
                <c:pt idx="63">
                  <c:v>-88.484188000000003</c:v>
                </c:pt>
                <c:pt idx="64">
                  <c:v>-88.484263999999996</c:v>
                </c:pt>
                <c:pt idx="65">
                  <c:v>-88.484390000000005</c:v>
                </c:pt>
                <c:pt idx="66">
                  <c:v>-88.484527</c:v>
                </c:pt>
                <c:pt idx="67">
                  <c:v>-88.484674999999996</c:v>
                </c:pt>
                <c:pt idx="68">
                  <c:v>-88.484835000000004</c:v>
                </c:pt>
                <c:pt idx="69">
                  <c:v>-88.485014000000007</c:v>
                </c:pt>
                <c:pt idx="70">
                  <c:v>-88.485195000000004</c:v>
                </c:pt>
                <c:pt idx="71">
                  <c:v>-88.485422</c:v>
                </c:pt>
                <c:pt idx="72">
                  <c:v>-88.485664999999997</c:v>
                </c:pt>
                <c:pt idx="73">
                  <c:v>-88.485889</c:v>
                </c:pt>
                <c:pt idx="74">
                  <c:v>-88.486103999999997</c:v>
                </c:pt>
                <c:pt idx="75">
                  <c:v>-88.486316000000002</c:v>
                </c:pt>
                <c:pt idx="76">
                  <c:v>-88.486520999999996</c:v>
                </c:pt>
                <c:pt idx="77">
                  <c:v>-88.486727000000002</c:v>
                </c:pt>
                <c:pt idx="78">
                  <c:v>-88.486930000000001</c:v>
                </c:pt>
                <c:pt idx="79">
                  <c:v>-88.487121000000002</c:v>
                </c:pt>
                <c:pt idx="80">
                  <c:v>-88.487301000000002</c:v>
                </c:pt>
                <c:pt idx="81">
                  <c:v>-88.487477999999996</c:v>
                </c:pt>
                <c:pt idx="82">
                  <c:v>-88.487646999999996</c:v>
                </c:pt>
                <c:pt idx="83">
                  <c:v>-88.487812000000005</c:v>
                </c:pt>
                <c:pt idx="84">
                  <c:v>-88.487976000000003</c:v>
                </c:pt>
                <c:pt idx="85">
                  <c:v>-88.488138000000006</c:v>
                </c:pt>
                <c:pt idx="86">
                  <c:v>-88.488296000000005</c:v>
                </c:pt>
                <c:pt idx="87">
                  <c:v>-88.488438000000002</c:v>
                </c:pt>
                <c:pt idx="88">
                  <c:v>-88.488564999999994</c:v>
                </c:pt>
                <c:pt idx="89">
                  <c:v>-88.488695000000007</c:v>
                </c:pt>
                <c:pt idx="90">
                  <c:v>-88.488823999999994</c:v>
                </c:pt>
                <c:pt idx="91">
                  <c:v>-88.488944000000004</c:v>
                </c:pt>
                <c:pt idx="92">
                  <c:v>-88.489067000000006</c:v>
                </c:pt>
                <c:pt idx="93">
                  <c:v>-88.489188999999996</c:v>
                </c:pt>
                <c:pt idx="94">
                  <c:v>-88.489311000000001</c:v>
                </c:pt>
                <c:pt idx="95">
                  <c:v>-88.489430999999996</c:v>
                </c:pt>
                <c:pt idx="96">
                  <c:v>-88.489553000000001</c:v>
                </c:pt>
                <c:pt idx="97">
                  <c:v>-88.489678999999995</c:v>
                </c:pt>
                <c:pt idx="98">
                  <c:v>-88.489801999999997</c:v>
                </c:pt>
                <c:pt idx="99">
                  <c:v>-88.489922000000007</c:v>
                </c:pt>
                <c:pt idx="100">
                  <c:v>-88.490037999999998</c:v>
                </c:pt>
                <c:pt idx="101">
                  <c:v>-88.490156999999996</c:v>
                </c:pt>
                <c:pt idx="102">
                  <c:v>-88.490305000000006</c:v>
                </c:pt>
                <c:pt idx="103">
                  <c:v>-88.490469000000004</c:v>
                </c:pt>
                <c:pt idx="104">
                  <c:v>-88.490633000000003</c:v>
                </c:pt>
                <c:pt idx="105">
                  <c:v>-88.490810999999994</c:v>
                </c:pt>
                <c:pt idx="106">
                  <c:v>-88.490983999999997</c:v>
                </c:pt>
                <c:pt idx="107">
                  <c:v>-88.491159999999994</c:v>
                </c:pt>
                <c:pt idx="108">
                  <c:v>-88.491335000000007</c:v>
                </c:pt>
                <c:pt idx="109">
                  <c:v>-88.491506999999999</c:v>
                </c:pt>
                <c:pt idx="110">
                  <c:v>-88.491668000000004</c:v>
                </c:pt>
                <c:pt idx="111">
                  <c:v>-88.491826000000003</c:v>
                </c:pt>
                <c:pt idx="112">
                  <c:v>-88.491968</c:v>
                </c:pt>
                <c:pt idx="113">
                  <c:v>-88.492046999999999</c:v>
                </c:pt>
                <c:pt idx="114">
                  <c:v>-88.492091000000002</c:v>
                </c:pt>
                <c:pt idx="115">
                  <c:v>-88.492138999999995</c:v>
                </c:pt>
                <c:pt idx="116">
                  <c:v>-88.492113000000003</c:v>
                </c:pt>
                <c:pt idx="117">
                  <c:v>-88.492052999999999</c:v>
                </c:pt>
                <c:pt idx="118">
                  <c:v>-88.491979999999998</c:v>
                </c:pt>
                <c:pt idx="119">
                  <c:v>-88.491890999999995</c:v>
                </c:pt>
                <c:pt idx="120">
                  <c:v>-88.491798000000003</c:v>
                </c:pt>
                <c:pt idx="121">
                  <c:v>-88.491695000000007</c:v>
                </c:pt>
                <c:pt idx="122">
                  <c:v>-88.491568999999998</c:v>
                </c:pt>
                <c:pt idx="123">
                  <c:v>-88.491427000000002</c:v>
                </c:pt>
                <c:pt idx="124">
                  <c:v>-88.491271999999995</c:v>
                </c:pt>
                <c:pt idx="125">
                  <c:v>-88.491107</c:v>
                </c:pt>
                <c:pt idx="126">
                  <c:v>-88.490961999999996</c:v>
                </c:pt>
                <c:pt idx="127">
                  <c:v>-88.490843999999996</c:v>
                </c:pt>
                <c:pt idx="128">
                  <c:v>-88.490770999999995</c:v>
                </c:pt>
                <c:pt idx="129">
                  <c:v>-88.490735999999998</c:v>
                </c:pt>
                <c:pt idx="130">
                  <c:v>-88.490697999999995</c:v>
                </c:pt>
                <c:pt idx="131">
                  <c:v>-88.490707999999998</c:v>
                </c:pt>
                <c:pt idx="132">
                  <c:v>-88.490711000000005</c:v>
                </c:pt>
                <c:pt idx="133">
                  <c:v>-88.490712000000002</c:v>
                </c:pt>
                <c:pt idx="134">
                  <c:v>-88.490697999999995</c:v>
                </c:pt>
                <c:pt idx="135">
                  <c:v>-88.490657999999996</c:v>
                </c:pt>
                <c:pt idx="136">
                  <c:v>-88.490605000000002</c:v>
                </c:pt>
                <c:pt idx="137">
                  <c:v>-88.490514000000005</c:v>
                </c:pt>
                <c:pt idx="138">
                  <c:v>-88.490407000000005</c:v>
                </c:pt>
                <c:pt idx="139">
                  <c:v>-88.490196999999995</c:v>
                </c:pt>
                <c:pt idx="140">
                  <c:v>-88.490035000000006</c:v>
                </c:pt>
              </c:numCache>
            </c:numRef>
          </c:yVal>
          <c:smooth val="1"/>
        </c:ser>
        <c:ser>
          <c:idx val="3"/>
          <c:order val="3"/>
          <c:tx>
            <c:v>Lap4</c:v>
          </c:tx>
          <c:marker>
            <c:symbol val="none"/>
          </c:marker>
          <c:xVal>
            <c:numRef>
              <c:f>'Lap 4 data'!$AV$10:$AV$490</c:f>
              <c:numCache>
                <c:formatCode>General</c:formatCode>
                <c:ptCount val="481"/>
                <c:pt idx="0">
                  <c:v>47.159430999999998</c:v>
                </c:pt>
                <c:pt idx="1">
                  <c:v>47.159334000000001</c:v>
                </c:pt>
                <c:pt idx="2">
                  <c:v>47.159236</c:v>
                </c:pt>
                <c:pt idx="3">
                  <c:v>47.159140000000001</c:v>
                </c:pt>
                <c:pt idx="4">
                  <c:v>47.159056</c:v>
                </c:pt>
                <c:pt idx="5">
                  <c:v>47.158994</c:v>
                </c:pt>
                <c:pt idx="6">
                  <c:v>47.158946999999998</c:v>
                </c:pt>
                <c:pt idx="7">
                  <c:v>47.158904</c:v>
                </c:pt>
                <c:pt idx="8">
                  <c:v>47.158873999999997</c:v>
                </c:pt>
                <c:pt idx="9">
                  <c:v>47.158861999999999</c:v>
                </c:pt>
                <c:pt idx="10">
                  <c:v>47.158856</c:v>
                </c:pt>
                <c:pt idx="11">
                  <c:v>47.158855000000003</c:v>
                </c:pt>
                <c:pt idx="12">
                  <c:v>47.158861000000002</c:v>
                </c:pt>
                <c:pt idx="13">
                  <c:v>47.158862999999997</c:v>
                </c:pt>
                <c:pt idx="14">
                  <c:v>47.158861999999999</c:v>
                </c:pt>
                <c:pt idx="15">
                  <c:v>47.158850999999999</c:v>
                </c:pt>
                <c:pt idx="16">
                  <c:v>47.158822000000001</c:v>
                </c:pt>
                <c:pt idx="17">
                  <c:v>47.158785000000002</c:v>
                </c:pt>
                <c:pt idx="18">
                  <c:v>47.158729999999998</c:v>
                </c:pt>
                <c:pt idx="19">
                  <c:v>47.158676999999997</c:v>
                </c:pt>
                <c:pt idx="20">
                  <c:v>47.158625999999998</c:v>
                </c:pt>
                <c:pt idx="21">
                  <c:v>47.158580000000001</c:v>
                </c:pt>
                <c:pt idx="22">
                  <c:v>47.158541999999997</c:v>
                </c:pt>
                <c:pt idx="23">
                  <c:v>47.158515000000001</c:v>
                </c:pt>
                <c:pt idx="24">
                  <c:v>47.158489000000003</c:v>
                </c:pt>
                <c:pt idx="25">
                  <c:v>47.158476</c:v>
                </c:pt>
                <c:pt idx="26">
                  <c:v>47.158467999999999</c:v>
                </c:pt>
                <c:pt idx="27">
                  <c:v>47.158465</c:v>
                </c:pt>
                <c:pt idx="28">
                  <c:v>47.158476</c:v>
                </c:pt>
                <c:pt idx="29">
                  <c:v>47.158504000000001</c:v>
                </c:pt>
                <c:pt idx="30">
                  <c:v>47.158538</c:v>
                </c:pt>
                <c:pt idx="31">
                  <c:v>47.158594000000001</c:v>
                </c:pt>
                <c:pt idx="32">
                  <c:v>47.158667000000001</c:v>
                </c:pt>
                <c:pt idx="33">
                  <c:v>47.158752</c:v>
                </c:pt>
                <c:pt idx="34">
                  <c:v>47.158850000000001</c:v>
                </c:pt>
                <c:pt idx="35">
                  <c:v>47.158965000000002</c:v>
                </c:pt>
                <c:pt idx="36">
                  <c:v>47.159080000000003</c:v>
                </c:pt>
                <c:pt idx="37">
                  <c:v>47.159202999999998</c:v>
                </c:pt>
                <c:pt idx="38">
                  <c:v>47.159329</c:v>
                </c:pt>
                <c:pt idx="39">
                  <c:v>47.159458999999998</c:v>
                </c:pt>
                <c:pt idx="40">
                  <c:v>47.159593999999998</c:v>
                </c:pt>
                <c:pt idx="41">
                  <c:v>47.159730000000003</c:v>
                </c:pt>
                <c:pt idx="42">
                  <c:v>47.159866999999998</c:v>
                </c:pt>
                <c:pt idx="43">
                  <c:v>47.160013999999997</c:v>
                </c:pt>
                <c:pt idx="44">
                  <c:v>47.160155000000003</c:v>
                </c:pt>
                <c:pt idx="45">
                  <c:v>47.160299000000002</c:v>
                </c:pt>
                <c:pt idx="46">
                  <c:v>47.160448000000002</c:v>
                </c:pt>
                <c:pt idx="47">
                  <c:v>47.160592000000001</c:v>
                </c:pt>
                <c:pt idx="48">
                  <c:v>47.160733999999998</c:v>
                </c:pt>
                <c:pt idx="49">
                  <c:v>47.160881000000003</c:v>
                </c:pt>
                <c:pt idx="50">
                  <c:v>47.161023</c:v>
                </c:pt>
                <c:pt idx="51">
                  <c:v>47.161166000000001</c:v>
                </c:pt>
                <c:pt idx="52">
                  <c:v>47.16131</c:v>
                </c:pt>
                <c:pt idx="53">
                  <c:v>47.161453000000002</c:v>
                </c:pt>
                <c:pt idx="54">
                  <c:v>47.161596000000003</c:v>
                </c:pt>
                <c:pt idx="55">
                  <c:v>47.161735</c:v>
                </c:pt>
                <c:pt idx="56">
                  <c:v>47.16187</c:v>
                </c:pt>
                <c:pt idx="57">
                  <c:v>47.162014999999997</c:v>
                </c:pt>
                <c:pt idx="58">
                  <c:v>47.162165000000002</c:v>
                </c:pt>
                <c:pt idx="59">
                  <c:v>47.162312999999997</c:v>
                </c:pt>
                <c:pt idx="60">
                  <c:v>47.162474000000003</c:v>
                </c:pt>
                <c:pt idx="61">
                  <c:v>47.162636999999997</c:v>
                </c:pt>
                <c:pt idx="62">
                  <c:v>47.162799999999997</c:v>
                </c:pt>
                <c:pt idx="63">
                  <c:v>47.162970999999999</c:v>
                </c:pt>
                <c:pt idx="64">
                  <c:v>47.163136999999999</c:v>
                </c:pt>
                <c:pt idx="65">
                  <c:v>47.163297999999998</c:v>
                </c:pt>
                <c:pt idx="66">
                  <c:v>47.163455999999996</c:v>
                </c:pt>
                <c:pt idx="67">
                  <c:v>47.163615</c:v>
                </c:pt>
                <c:pt idx="68">
                  <c:v>47.16377</c:v>
                </c:pt>
                <c:pt idx="69">
                  <c:v>47.163919</c:v>
                </c:pt>
                <c:pt idx="70">
                  <c:v>47.164048999999999</c:v>
                </c:pt>
                <c:pt idx="71">
                  <c:v>47.164166999999999</c:v>
                </c:pt>
                <c:pt idx="72">
                  <c:v>47.164239999999999</c:v>
                </c:pt>
                <c:pt idx="73">
                  <c:v>47.164273999999999</c:v>
                </c:pt>
                <c:pt idx="74">
                  <c:v>47.164318999999999</c:v>
                </c:pt>
                <c:pt idx="75">
                  <c:v>47.164363999999999</c:v>
                </c:pt>
                <c:pt idx="76">
                  <c:v>47.164400999999998</c:v>
                </c:pt>
                <c:pt idx="77">
                  <c:v>47.164413000000003</c:v>
                </c:pt>
                <c:pt idx="78">
                  <c:v>47.164399000000003</c:v>
                </c:pt>
                <c:pt idx="79">
                  <c:v>47.164361999999997</c:v>
                </c:pt>
                <c:pt idx="80">
                  <c:v>47.164321000000001</c:v>
                </c:pt>
                <c:pt idx="81">
                  <c:v>47.164282999999998</c:v>
                </c:pt>
                <c:pt idx="82">
                  <c:v>47.164245999999999</c:v>
                </c:pt>
                <c:pt idx="83">
                  <c:v>47.164208000000002</c:v>
                </c:pt>
                <c:pt idx="84">
                  <c:v>47.164177000000002</c:v>
                </c:pt>
                <c:pt idx="85">
                  <c:v>47.164163000000002</c:v>
                </c:pt>
                <c:pt idx="86">
                  <c:v>47.164143000000003</c:v>
                </c:pt>
                <c:pt idx="87">
                  <c:v>47.164132000000002</c:v>
                </c:pt>
                <c:pt idx="88">
                  <c:v>47.164152999999999</c:v>
                </c:pt>
                <c:pt idx="89">
                  <c:v>47.164183000000001</c:v>
                </c:pt>
                <c:pt idx="90">
                  <c:v>47.164209</c:v>
                </c:pt>
                <c:pt idx="91">
                  <c:v>47.164228999999999</c:v>
                </c:pt>
                <c:pt idx="92">
                  <c:v>47.164237</c:v>
                </c:pt>
                <c:pt idx="93">
                  <c:v>47.164237</c:v>
                </c:pt>
                <c:pt idx="94">
                  <c:v>47.164226999999997</c:v>
                </c:pt>
                <c:pt idx="95">
                  <c:v>47.164203000000001</c:v>
                </c:pt>
                <c:pt idx="96">
                  <c:v>47.164175</c:v>
                </c:pt>
                <c:pt idx="97">
                  <c:v>47.164141000000001</c:v>
                </c:pt>
                <c:pt idx="98">
                  <c:v>47.164098000000003</c:v>
                </c:pt>
                <c:pt idx="99">
                  <c:v>47.164036000000003</c:v>
                </c:pt>
                <c:pt idx="100">
                  <c:v>47.163961</c:v>
                </c:pt>
                <c:pt idx="101">
                  <c:v>47.163870000000003</c:v>
                </c:pt>
                <c:pt idx="102">
                  <c:v>47.163789999999999</c:v>
                </c:pt>
                <c:pt idx="103">
                  <c:v>47.163724999999999</c:v>
                </c:pt>
                <c:pt idx="104">
                  <c:v>47.163677999999997</c:v>
                </c:pt>
                <c:pt idx="105">
                  <c:v>47.163643</c:v>
                </c:pt>
                <c:pt idx="106">
                  <c:v>47.163606000000001</c:v>
                </c:pt>
                <c:pt idx="107">
                  <c:v>47.163566000000003</c:v>
                </c:pt>
                <c:pt idx="108">
                  <c:v>47.163522</c:v>
                </c:pt>
                <c:pt idx="109">
                  <c:v>47.163477</c:v>
                </c:pt>
                <c:pt idx="110">
                  <c:v>47.163415999999998</c:v>
                </c:pt>
                <c:pt idx="111">
                  <c:v>47.163355000000003</c:v>
                </c:pt>
                <c:pt idx="112">
                  <c:v>47.163257999999999</c:v>
                </c:pt>
                <c:pt idx="113">
                  <c:v>47.163137999999996</c:v>
                </c:pt>
                <c:pt idx="114">
                  <c:v>47.162996</c:v>
                </c:pt>
                <c:pt idx="115">
                  <c:v>47.162846999999999</c:v>
                </c:pt>
                <c:pt idx="116">
                  <c:v>47.162692999999997</c:v>
                </c:pt>
                <c:pt idx="117">
                  <c:v>47.162531000000001</c:v>
                </c:pt>
                <c:pt idx="118">
                  <c:v>47.162362999999999</c:v>
                </c:pt>
                <c:pt idx="119">
                  <c:v>47.162191</c:v>
                </c:pt>
                <c:pt idx="120">
                  <c:v>47.162013999999999</c:v>
                </c:pt>
                <c:pt idx="121">
                  <c:v>47.161835000000004</c:v>
                </c:pt>
                <c:pt idx="122">
                  <c:v>47.161659999999998</c:v>
                </c:pt>
                <c:pt idx="123">
                  <c:v>47.161487999999999</c:v>
                </c:pt>
                <c:pt idx="124">
                  <c:v>47.161332000000002</c:v>
                </c:pt>
                <c:pt idx="125">
                  <c:v>47.161200999999998</c:v>
                </c:pt>
                <c:pt idx="126">
                  <c:v>47.161073000000002</c:v>
                </c:pt>
                <c:pt idx="127">
                  <c:v>47.160960000000003</c:v>
                </c:pt>
                <c:pt idx="128">
                  <c:v>47.160856000000003</c:v>
                </c:pt>
                <c:pt idx="129">
                  <c:v>47.160747000000001</c:v>
                </c:pt>
                <c:pt idx="130">
                  <c:v>47.160631000000002</c:v>
                </c:pt>
                <c:pt idx="131">
                  <c:v>47.160516999999999</c:v>
                </c:pt>
                <c:pt idx="132">
                  <c:v>47.160403000000002</c:v>
                </c:pt>
                <c:pt idx="133">
                  <c:v>47.160291000000001</c:v>
                </c:pt>
                <c:pt idx="134">
                  <c:v>47.160178999999999</c:v>
                </c:pt>
                <c:pt idx="135">
                  <c:v>47.160068000000003</c:v>
                </c:pt>
                <c:pt idx="136">
                  <c:v>47.159956999999999</c:v>
                </c:pt>
                <c:pt idx="137">
                  <c:v>47.159846000000002</c:v>
                </c:pt>
                <c:pt idx="138">
                  <c:v>47.159737999999997</c:v>
                </c:pt>
                <c:pt idx="139">
                  <c:v>47.159635000000002</c:v>
                </c:pt>
                <c:pt idx="140">
                  <c:v>47.159534999999998</c:v>
                </c:pt>
                <c:pt idx="141">
                  <c:v>47.159444000000001</c:v>
                </c:pt>
              </c:numCache>
            </c:numRef>
          </c:xVal>
          <c:yVal>
            <c:numRef>
              <c:f>'Lap 4 data'!$AW$10:$AW$490</c:f>
              <c:numCache>
                <c:formatCode>General</c:formatCode>
                <c:ptCount val="481"/>
                <c:pt idx="0">
                  <c:v>-88.490035000000006</c:v>
                </c:pt>
                <c:pt idx="1">
                  <c:v>-88.489879999999999</c:v>
                </c:pt>
                <c:pt idx="2">
                  <c:v>-88.489727999999999</c:v>
                </c:pt>
                <c:pt idx="3">
                  <c:v>-88.489571999999995</c:v>
                </c:pt>
                <c:pt idx="4">
                  <c:v>-88.489395000000002</c:v>
                </c:pt>
                <c:pt idx="5">
                  <c:v>-88.489186000000004</c:v>
                </c:pt>
                <c:pt idx="6">
                  <c:v>-88.488960000000006</c:v>
                </c:pt>
                <c:pt idx="7">
                  <c:v>-88.488726999999997</c:v>
                </c:pt>
                <c:pt idx="8">
                  <c:v>-88.488482000000005</c:v>
                </c:pt>
                <c:pt idx="9">
                  <c:v>-88.488234000000006</c:v>
                </c:pt>
                <c:pt idx="10">
                  <c:v>-88.487979999999993</c:v>
                </c:pt>
                <c:pt idx="11">
                  <c:v>-88.487716000000006</c:v>
                </c:pt>
                <c:pt idx="12">
                  <c:v>-88.487437999999997</c:v>
                </c:pt>
                <c:pt idx="13">
                  <c:v>-88.487166000000002</c:v>
                </c:pt>
                <c:pt idx="14">
                  <c:v>-88.486898999999994</c:v>
                </c:pt>
                <c:pt idx="15">
                  <c:v>-88.486652000000007</c:v>
                </c:pt>
                <c:pt idx="16">
                  <c:v>-88.486425999999994</c:v>
                </c:pt>
                <c:pt idx="17">
                  <c:v>-88.486220000000003</c:v>
                </c:pt>
                <c:pt idx="18">
                  <c:v>-88.486046000000002</c:v>
                </c:pt>
                <c:pt idx="19">
                  <c:v>-88.485877000000002</c:v>
                </c:pt>
                <c:pt idx="20">
                  <c:v>-88.485726</c:v>
                </c:pt>
                <c:pt idx="21">
                  <c:v>-88.485575999999995</c:v>
                </c:pt>
                <c:pt idx="22">
                  <c:v>-88.485422</c:v>
                </c:pt>
                <c:pt idx="23">
                  <c:v>-88.485262000000006</c:v>
                </c:pt>
                <c:pt idx="24">
                  <c:v>-88.485106000000002</c:v>
                </c:pt>
                <c:pt idx="25">
                  <c:v>-88.484956999999994</c:v>
                </c:pt>
                <c:pt idx="26">
                  <c:v>-88.484815999999995</c:v>
                </c:pt>
                <c:pt idx="27">
                  <c:v>-88.484688000000006</c:v>
                </c:pt>
                <c:pt idx="28">
                  <c:v>-88.484570000000005</c:v>
                </c:pt>
                <c:pt idx="29">
                  <c:v>-88.484454999999997</c:v>
                </c:pt>
                <c:pt idx="30">
                  <c:v>-88.484343999999993</c:v>
                </c:pt>
                <c:pt idx="31">
                  <c:v>-88.484251999999998</c:v>
                </c:pt>
                <c:pt idx="32">
                  <c:v>-88.484177000000003</c:v>
                </c:pt>
                <c:pt idx="33">
                  <c:v>-88.484125000000006</c:v>
                </c:pt>
                <c:pt idx="34">
                  <c:v>-88.484103000000005</c:v>
                </c:pt>
                <c:pt idx="35">
                  <c:v>-88.484108000000006</c:v>
                </c:pt>
                <c:pt idx="36">
                  <c:v>-88.484114000000005</c:v>
                </c:pt>
                <c:pt idx="37">
                  <c:v>-88.484127000000001</c:v>
                </c:pt>
                <c:pt idx="38">
                  <c:v>-88.484131000000005</c:v>
                </c:pt>
                <c:pt idx="39">
                  <c:v>-88.484143000000003</c:v>
                </c:pt>
                <c:pt idx="40">
                  <c:v>-88.484148000000005</c:v>
                </c:pt>
                <c:pt idx="41">
                  <c:v>-88.484153000000006</c:v>
                </c:pt>
                <c:pt idx="42">
                  <c:v>-88.484159000000005</c:v>
                </c:pt>
                <c:pt idx="43">
                  <c:v>-88.484167999999997</c:v>
                </c:pt>
                <c:pt idx="44">
                  <c:v>-88.484174999999993</c:v>
                </c:pt>
                <c:pt idx="45">
                  <c:v>-88.484176000000005</c:v>
                </c:pt>
                <c:pt idx="46">
                  <c:v>-88.484148000000005</c:v>
                </c:pt>
                <c:pt idx="47">
                  <c:v>-88.484099000000001</c:v>
                </c:pt>
                <c:pt idx="48">
                  <c:v>-88.484031000000002</c:v>
                </c:pt>
                <c:pt idx="49">
                  <c:v>-88.483986000000002</c:v>
                </c:pt>
                <c:pt idx="50">
                  <c:v>-88.483952000000002</c:v>
                </c:pt>
                <c:pt idx="51">
                  <c:v>-88.483932999999993</c:v>
                </c:pt>
                <c:pt idx="52">
                  <c:v>-88.483928000000006</c:v>
                </c:pt>
                <c:pt idx="53">
                  <c:v>-88.483945000000006</c:v>
                </c:pt>
                <c:pt idx="54">
                  <c:v>-88.483998999999997</c:v>
                </c:pt>
                <c:pt idx="55">
                  <c:v>-88.484071999999998</c:v>
                </c:pt>
                <c:pt idx="56">
                  <c:v>-88.484150999999997</c:v>
                </c:pt>
                <c:pt idx="57">
                  <c:v>-88.484206</c:v>
                </c:pt>
                <c:pt idx="58">
                  <c:v>-88.484238000000005</c:v>
                </c:pt>
                <c:pt idx="59">
                  <c:v>-88.484266000000005</c:v>
                </c:pt>
                <c:pt idx="60">
                  <c:v>-88.484238000000005</c:v>
                </c:pt>
                <c:pt idx="61">
                  <c:v>-88.484200000000001</c:v>
                </c:pt>
                <c:pt idx="62">
                  <c:v>-88.484182000000004</c:v>
                </c:pt>
                <c:pt idx="63">
                  <c:v>-88.484206999999998</c:v>
                </c:pt>
                <c:pt idx="64">
                  <c:v>-88.484256999999999</c:v>
                </c:pt>
                <c:pt idx="65">
                  <c:v>-88.484352000000001</c:v>
                </c:pt>
                <c:pt idx="66">
                  <c:v>-88.484495999999993</c:v>
                </c:pt>
                <c:pt idx="67">
                  <c:v>-88.484646999999995</c:v>
                </c:pt>
                <c:pt idx="68">
                  <c:v>-88.484808000000001</c:v>
                </c:pt>
                <c:pt idx="69">
                  <c:v>-88.484966999999997</c:v>
                </c:pt>
                <c:pt idx="70">
                  <c:v>-88.485161000000005</c:v>
                </c:pt>
                <c:pt idx="71">
                  <c:v>-88.485365000000002</c:v>
                </c:pt>
                <c:pt idx="72">
                  <c:v>-88.485595000000004</c:v>
                </c:pt>
                <c:pt idx="73">
                  <c:v>-88.485822999999996</c:v>
                </c:pt>
                <c:pt idx="74">
                  <c:v>-88.486037999999994</c:v>
                </c:pt>
                <c:pt idx="75">
                  <c:v>-88.486243999999999</c:v>
                </c:pt>
                <c:pt idx="76">
                  <c:v>-88.486444000000006</c:v>
                </c:pt>
                <c:pt idx="77">
                  <c:v>-88.486645999999993</c:v>
                </c:pt>
                <c:pt idx="78">
                  <c:v>-88.486840000000001</c:v>
                </c:pt>
                <c:pt idx="79">
                  <c:v>-88.487026</c:v>
                </c:pt>
                <c:pt idx="80">
                  <c:v>-88.487204000000006</c:v>
                </c:pt>
                <c:pt idx="81">
                  <c:v>-88.487371999999993</c:v>
                </c:pt>
                <c:pt idx="82">
                  <c:v>-88.487534999999994</c:v>
                </c:pt>
                <c:pt idx="83">
                  <c:v>-88.487686999999994</c:v>
                </c:pt>
                <c:pt idx="84">
                  <c:v>-88.487823000000006</c:v>
                </c:pt>
                <c:pt idx="85">
                  <c:v>-88.487949999999998</c:v>
                </c:pt>
                <c:pt idx="86">
                  <c:v>-88.488085999999996</c:v>
                </c:pt>
                <c:pt idx="87">
                  <c:v>-88.488220999999996</c:v>
                </c:pt>
                <c:pt idx="88">
                  <c:v>-88.488346000000007</c:v>
                </c:pt>
                <c:pt idx="89">
                  <c:v>-88.488460000000003</c:v>
                </c:pt>
                <c:pt idx="90">
                  <c:v>-88.488573000000002</c:v>
                </c:pt>
                <c:pt idx="91">
                  <c:v>-88.488692</c:v>
                </c:pt>
                <c:pt idx="92">
                  <c:v>-88.488815000000002</c:v>
                </c:pt>
                <c:pt idx="93">
                  <c:v>-88.488934999999998</c:v>
                </c:pt>
                <c:pt idx="94">
                  <c:v>-88.489058999999997</c:v>
                </c:pt>
                <c:pt idx="95">
                  <c:v>-88.489186000000004</c:v>
                </c:pt>
                <c:pt idx="96">
                  <c:v>-88.489311999999998</c:v>
                </c:pt>
                <c:pt idx="97">
                  <c:v>-88.489445000000003</c:v>
                </c:pt>
                <c:pt idx="98">
                  <c:v>-88.489577999999995</c:v>
                </c:pt>
                <c:pt idx="99">
                  <c:v>-88.489714000000006</c:v>
                </c:pt>
                <c:pt idx="100">
                  <c:v>-88.489842999999993</c:v>
                </c:pt>
                <c:pt idx="101">
                  <c:v>-88.489962000000006</c:v>
                </c:pt>
                <c:pt idx="102">
                  <c:v>-88.490095999999994</c:v>
                </c:pt>
                <c:pt idx="103">
                  <c:v>-88.490258999999995</c:v>
                </c:pt>
                <c:pt idx="104">
                  <c:v>-88.490431000000001</c:v>
                </c:pt>
                <c:pt idx="105">
                  <c:v>-88.490617999999998</c:v>
                </c:pt>
                <c:pt idx="106">
                  <c:v>-88.490803</c:v>
                </c:pt>
                <c:pt idx="107">
                  <c:v>-88.490988000000002</c:v>
                </c:pt>
                <c:pt idx="108">
                  <c:v>-88.49118</c:v>
                </c:pt>
                <c:pt idx="109">
                  <c:v>-88.491369000000006</c:v>
                </c:pt>
                <c:pt idx="110">
                  <c:v>-88.491540000000001</c:v>
                </c:pt>
                <c:pt idx="111">
                  <c:v>-88.491709</c:v>
                </c:pt>
                <c:pt idx="112">
                  <c:v>-88.491842000000005</c:v>
                </c:pt>
                <c:pt idx="113">
                  <c:v>-88.491934000000001</c:v>
                </c:pt>
                <c:pt idx="114">
                  <c:v>-88.491967000000002</c:v>
                </c:pt>
                <c:pt idx="115">
                  <c:v>-88.491958999999994</c:v>
                </c:pt>
                <c:pt idx="116">
                  <c:v>-88.491930999999994</c:v>
                </c:pt>
                <c:pt idx="117">
                  <c:v>-88.491883999999999</c:v>
                </c:pt>
                <c:pt idx="118">
                  <c:v>-88.491821999999999</c:v>
                </c:pt>
                <c:pt idx="119">
                  <c:v>-88.491743999999997</c:v>
                </c:pt>
                <c:pt idx="120">
                  <c:v>-88.491656000000006</c:v>
                </c:pt>
                <c:pt idx="121">
                  <c:v>-88.491560000000007</c:v>
                </c:pt>
                <c:pt idx="122">
                  <c:v>-88.491448000000005</c:v>
                </c:pt>
                <c:pt idx="123">
                  <c:v>-88.491342000000003</c:v>
                </c:pt>
                <c:pt idx="124">
                  <c:v>-88.491207000000003</c:v>
                </c:pt>
                <c:pt idx="125">
                  <c:v>-88.491061999999999</c:v>
                </c:pt>
                <c:pt idx="126">
                  <c:v>-88.490921999999998</c:v>
                </c:pt>
                <c:pt idx="127">
                  <c:v>-88.490808999999999</c:v>
                </c:pt>
                <c:pt idx="128">
                  <c:v>-88.490745000000004</c:v>
                </c:pt>
                <c:pt idx="129">
                  <c:v>-88.490708999999995</c:v>
                </c:pt>
                <c:pt idx="130">
                  <c:v>-88.490692999999993</c:v>
                </c:pt>
                <c:pt idx="131">
                  <c:v>-88.490689000000003</c:v>
                </c:pt>
                <c:pt idx="132">
                  <c:v>-88.490673000000001</c:v>
                </c:pt>
                <c:pt idx="133">
                  <c:v>-88.490679</c:v>
                </c:pt>
                <c:pt idx="134">
                  <c:v>-88.490682000000007</c:v>
                </c:pt>
                <c:pt idx="135">
                  <c:v>-88.490675999999993</c:v>
                </c:pt>
                <c:pt idx="136">
                  <c:v>-88.490656999999999</c:v>
                </c:pt>
                <c:pt idx="137">
                  <c:v>-88.490628000000001</c:v>
                </c:pt>
                <c:pt idx="138">
                  <c:v>-88.490555000000001</c:v>
                </c:pt>
                <c:pt idx="139">
                  <c:v>-88.490440000000007</c:v>
                </c:pt>
                <c:pt idx="140">
                  <c:v>-88.490316000000007</c:v>
                </c:pt>
                <c:pt idx="141">
                  <c:v>-88.490156999999996</c:v>
                </c:pt>
              </c:numCache>
            </c:numRef>
          </c:yVal>
          <c:smooth val="1"/>
        </c:ser>
        <c:axId val="141703040"/>
        <c:axId val="141704576"/>
      </c:scatterChart>
      <c:valAx>
        <c:axId val="141703040"/>
        <c:scaling>
          <c:orientation val="minMax"/>
          <c:max val="47.165000000000013"/>
          <c:min val="47.158000000000001"/>
        </c:scaling>
        <c:axPos val="b"/>
        <c:numFmt formatCode="General" sourceLinked="1"/>
        <c:tickLblPos val="nextTo"/>
        <c:crossAx val="141704576"/>
        <c:crosses val="autoZero"/>
        <c:crossBetween val="midCat"/>
      </c:valAx>
      <c:valAx>
        <c:axId val="141704576"/>
        <c:scaling>
          <c:orientation val="minMax"/>
        </c:scaling>
        <c:axPos val="l"/>
        <c:majorGridlines/>
        <c:numFmt formatCode="General" sourceLinked="1"/>
        <c:tickLblPos val="nextTo"/>
        <c:crossAx val="141703040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Speed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data'!$AY$10:$AY$497</c:f>
              <c:numCache>
                <c:formatCode>General</c:formatCode>
                <c:ptCount val="488"/>
                <c:pt idx="0">
                  <c:v>35.799999999999997</c:v>
                </c:pt>
                <c:pt idx="1">
                  <c:v>35.6</c:v>
                </c:pt>
                <c:pt idx="2">
                  <c:v>35.6</c:v>
                </c:pt>
                <c:pt idx="3">
                  <c:v>35.799999999999997</c:v>
                </c:pt>
                <c:pt idx="4">
                  <c:v>37.1</c:v>
                </c:pt>
                <c:pt idx="5">
                  <c:v>39.4</c:v>
                </c:pt>
                <c:pt idx="6">
                  <c:v>40.4</c:v>
                </c:pt>
                <c:pt idx="7">
                  <c:v>41.3</c:v>
                </c:pt>
                <c:pt idx="8">
                  <c:v>42.4</c:v>
                </c:pt>
                <c:pt idx="9">
                  <c:v>43</c:v>
                </c:pt>
                <c:pt idx="10">
                  <c:v>43.9</c:v>
                </c:pt>
                <c:pt idx="11">
                  <c:v>44.4</c:v>
                </c:pt>
                <c:pt idx="12">
                  <c:v>44.8</c:v>
                </c:pt>
                <c:pt idx="13">
                  <c:v>43.8</c:v>
                </c:pt>
                <c:pt idx="14">
                  <c:v>41.9</c:v>
                </c:pt>
                <c:pt idx="15">
                  <c:v>40.200000000000003</c:v>
                </c:pt>
                <c:pt idx="16">
                  <c:v>38</c:v>
                </c:pt>
                <c:pt idx="17">
                  <c:v>35.5</c:v>
                </c:pt>
                <c:pt idx="18">
                  <c:v>33.200000000000003</c:v>
                </c:pt>
                <c:pt idx="19">
                  <c:v>31.7</c:v>
                </c:pt>
                <c:pt idx="20">
                  <c:v>29.6</c:v>
                </c:pt>
                <c:pt idx="21">
                  <c:v>28.3</c:v>
                </c:pt>
                <c:pt idx="22">
                  <c:v>27.3</c:v>
                </c:pt>
                <c:pt idx="23">
                  <c:v>26.6</c:v>
                </c:pt>
                <c:pt idx="24">
                  <c:v>25.8</c:v>
                </c:pt>
                <c:pt idx="25">
                  <c:v>25</c:v>
                </c:pt>
                <c:pt idx="26">
                  <c:v>23.9</c:v>
                </c:pt>
                <c:pt idx="27">
                  <c:v>22.4</c:v>
                </c:pt>
                <c:pt idx="28">
                  <c:v>21</c:v>
                </c:pt>
                <c:pt idx="29">
                  <c:v>20.399999999999999</c:v>
                </c:pt>
                <c:pt idx="30">
                  <c:v>20.2</c:v>
                </c:pt>
                <c:pt idx="31">
                  <c:v>20.5</c:v>
                </c:pt>
                <c:pt idx="32">
                  <c:v>23.6</c:v>
                </c:pt>
                <c:pt idx="33">
                  <c:v>24</c:v>
                </c:pt>
                <c:pt idx="34">
                  <c:v>23.9</c:v>
                </c:pt>
                <c:pt idx="35">
                  <c:v>25.5</c:v>
                </c:pt>
                <c:pt idx="36">
                  <c:v>26.9</c:v>
                </c:pt>
                <c:pt idx="37">
                  <c:v>27.8</c:v>
                </c:pt>
                <c:pt idx="38">
                  <c:v>28.3</c:v>
                </c:pt>
                <c:pt idx="39">
                  <c:v>29</c:v>
                </c:pt>
                <c:pt idx="40">
                  <c:v>30.3</c:v>
                </c:pt>
                <c:pt idx="41">
                  <c:v>32.4</c:v>
                </c:pt>
                <c:pt idx="42">
                  <c:v>33.6</c:v>
                </c:pt>
                <c:pt idx="43">
                  <c:v>33.799999999999997</c:v>
                </c:pt>
                <c:pt idx="44">
                  <c:v>34.5</c:v>
                </c:pt>
                <c:pt idx="45">
                  <c:v>34.799999999999997</c:v>
                </c:pt>
                <c:pt idx="46">
                  <c:v>34.6</c:v>
                </c:pt>
                <c:pt idx="47">
                  <c:v>34.799999999999997</c:v>
                </c:pt>
                <c:pt idx="48">
                  <c:v>34.6</c:v>
                </c:pt>
                <c:pt idx="49">
                  <c:v>34.9</c:v>
                </c:pt>
                <c:pt idx="50">
                  <c:v>35.1</c:v>
                </c:pt>
                <c:pt idx="51">
                  <c:v>35.299999999999997</c:v>
                </c:pt>
                <c:pt idx="52">
                  <c:v>35.700000000000003</c:v>
                </c:pt>
                <c:pt idx="53">
                  <c:v>35.4</c:v>
                </c:pt>
                <c:pt idx="54">
                  <c:v>35.200000000000003</c:v>
                </c:pt>
                <c:pt idx="55">
                  <c:v>35.1</c:v>
                </c:pt>
                <c:pt idx="56">
                  <c:v>35.1</c:v>
                </c:pt>
                <c:pt idx="57">
                  <c:v>35.6</c:v>
                </c:pt>
                <c:pt idx="58">
                  <c:v>37.1</c:v>
                </c:pt>
                <c:pt idx="59">
                  <c:v>38.700000000000003</c:v>
                </c:pt>
                <c:pt idx="60">
                  <c:v>40.6</c:v>
                </c:pt>
                <c:pt idx="61">
                  <c:v>41.3</c:v>
                </c:pt>
                <c:pt idx="62">
                  <c:v>41.6</c:v>
                </c:pt>
                <c:pt idx="63">
                  <c:v>42.3</c:v>
                </c:pt>
                <c:pt idx="64">
                  <c:v>43</c:v>
                </c:pt>
                <c:pt idx="65">
                  <c:v>43.9</c:v>
                </c:pt>
                <c:pt idx="66">
                  <c:v>44.8</c:v>
                </c:pt>
                <c:pt idx="67">
                  <c:v>45.2</c:v>
                </c:pt>
                <c:pt idx="68">
                  <c:v>45.1</c:v>
                </c:pt>
                <c:pt idx="69">
                  <c:v>44.8</c:v>
                </c:pt>
                <c:pt idx="70">
                  <c:v>44.4</c:v>
                </c:pt>
                <c:pt idx="71">
                  <c:v>43.8</c:v>
                </c:pt>
                <c:pt idx="72">
                  <c:v>42.8</c:v>
                </c:pt>
                <c:pt idx="73">
                  <c:v>41.4</c:v>
                </c:pt>
                <c:pt idx="74">
                  <c:v>40</c:v>
                </c:pt>
                <c:pt idx="75">
                  <c:v>38.700000000000003</c:v>
                </c:pt>
                <c:pt idx="76">
                  <c:v>37.799999999999997</c:v>
                </c:pt>
                <c:pt idx="77">
                  <c:v>36.6</c:v>
                </c:pt>
                <c:pt idx="78">
                  <c:v>34.9</c:v>
                </c:pt>
                <c:pt idx="79">
                  <c:v>33.799999999999997</c:v>
                </c:pt>
                <c:pt idx="80">
                  <c:v>33.299999999999997</c:v>
                </c:pt>
                <c:pt idx="81">
                  <c:v>32.4</c:v>
                </c:pt>
                <c:pt idx="82">
                  <c:v>31.3</c:v>
                </c:pt>
                <c:pt idx="83">
                  <c:v>30.4</c:v>
                </c:pt>
                <c:pt idx="84">
                  <c:v>29.3</c:v>
                </c:pt>
                <c:pt idx="85">
                  <c:v>25.2</c:v>
                </c:pt>
                <c:pt idx="86">
                  <c:v>23.6</c:v>
                </c:pt>
                <c:pt idx="87">
                  <c:v>22.7</c:v>
                </c:pt>
                <c:pt idx="88">
                  <c:v>21.8</c:v>
                </c:pt>
                <c:pt idx="89">
                  <c:v>21.3</c:v>
                </c:pt>
                <c:pt idx="90">
                  <c:v>21.2</c:v>
                </c:pt>
                <c:pt idx="91">
                  <c:v>20.7</c:v>
                </c:pt>
                <c:pt idx="92">
                  <c:v>20.9</c:v>
                </c:pt>
                <c:pt idx="93">
                  <c:v>21.4</c:v>
                </c:pt>
                <c:pt idx="94">
                  <c:v>21.4</c:v>
                </c:pt>
                <c:pt idx="95">
                  <c:v>21.3</c:v>
                </c:pt>
                <c:pt idx="96">
                  <c:v>22.6</c:v>
                </c:pt>
                <c:pt idx="97">
                  <c:v>26.8</c:v>
                </c:pt>
                <c:pt idx="98">
                  <c:v>27.7</c:v>
                </c:pt>
                <c:pt idx="99">
                  <c:v>29.1</c:v>
                </c:pt>
                <c:pt idx="100">
                  <c:v>30.2</c:v>
                </c:pt>
                <c:pt idx="101">
                  <c:v>31</c:v>
                </c:pt>
                <c:pt idx="102">
                  <c:v>31.2</c:v>
                </c:pt>
                <c:pt idx="103">
                  <c:v>31.4</c:v>
                </c:pt>
                <c:pt idx="104">
                  <c:v>31.6</c:v>
                </c:pt>
                <c:pt idx="105">
                  <c:v>31.7</c:v>
                </c:pt>
                <c:pt idx="106">
                  <c:v>32.299999999999997</c:v>
                </c:pt>
                <c:pt idx="107">
                  <c:v>32.700000000000003</c:v>
                </c:pt>
                <c:pt idx="108">
                  <c:v>32.700000000000003</c:v>
                </c:pt>
                <c:pt idx="109">
                  <c:v>33.200000000000003</c:v>
                </c:pt>
                <c:pt idx="110">
                  <c:v>32.700000000000003</c:v>
                </c:pt>
                <c:pt idx="111">
                  <c:v>33.200000000000003</c:v>
                </c:pt>
                <c:pt idx="112">
                  <c:v>34.4</c:v>
                </c:pt>
                <c:pt idx="113">
                  <c:v>35.200000000000003</c:v>
                </c:pt>
                <c:pt idx="114">
                  <c:v>35.299999999999997</c:v>
                </c:pt>
                <c:pt idx="115">
                  <c:v>36.299999999999997</c:v>
                </c:pt>
                <c:pt idx="116">
                  <c:v>38.6</c:v>
                </c:pt>
                <c:pt idx="117">
                  <c:v>40.9</c:v>
                </c:pt>
                <c:pt idx="118">
                  <c:v>42.6</c:v>
                </c:pt>
                <c:pt idx="119">
                  <c:v>43.8</c:v>
                </c:pt>
                <c:pt idx="120">
                  <c:v>44.3</c:v>
                </c:pt>
                <c:pt idx="121">
                  <c:v>44.8</c:v>
                </c:pt>
                <c:pt idx="122">
                  <c:v>44.9</c:v>
                </c:pt>
                <c:pt idx="123">
                  <c:v>44.5</c:v>
                </c:pt>
                <c:pt idx="124">
                  <c:v>42.8</c:v>
                </c:pt>
                <c:pt idx="125">
                  <c:v>40.200000000000003</c:v>
                </c:pt>
                <c:pt idx="126">
                  <c:v>36.799999999999997</c:v>
                </c:pt>
                <c:pt idx="127">
                  <c:v>32.700000000000003</c:v>
                </c:pt>
                <c:pt idx="128">
                  <c:v>31.6</c:v>
                </c:pt>
                <c:pt idx="129">
                  <c:v>31.2</c:v>
                </c:pt>
                <c:pt idx="130">
                  <c:v>30.6</c:v>
                </c:pt>
                <c:pt idx="131">
                  <c:v>30.3</c:v>
                </c:pt>
                <c:pt idx="132">
                  <c:v>29.9</c:v>
                </c:pt>
                <c:pt idx="133">
                  <c:v>30.6</c:v>
                </c:pt>
                <c:pt idx="134">
                  <c:v>31.8</c:v>
                </c:pt>
                <c:pt idx="135">
                  <c:v>32.200000000000003</c:v>
                </c:pt>
                <c:pt idx="136">
                  <c:v>33.4</c:v>
                </c:pt>
                <c:pt idx="137">
                  <c:v>34.1</c:v>
                </c:pt>
                <c:pt idx="138">
                  <c:v>36.1</c:v>
                </c:pt>
                <c:pt idx="139">
                  <c:v>35.9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data'!$AY$10:$AY$492</c:f>
              <c:numCache>
                <c:formatCode>General</c:formatCode>
                <c:ptCount val="483"/>
                <c:pt idx="0">
                  <c:v>35.9</c:v>
                </c:pt>
                <c:pt idx="1">
                  <c:v>35.4</c:v>
                </c:pt>
                <c:pt idx="2">
                  <c:v>35.299999999999997</c:v>
                </c:pt>
                <c:pt idx="3">
                  <c:v>35.700000000000003</c:v>
                </c:pt>
                <c:pt idx="4">
                  <c:v>36.200000000000003</c:v>
                </c:pt>
                <c:pt idx="5">
                  <c:v>37.5</c:v>
                </c:pt>
                <c:pt idx="6">
                  <c:v>39</c:v>
                </c:pt>
                <c:pt idx="7">
                  <c:v>40.1</c:v>
                </c:pt>
                <c:pt idx="8">
                  <c:v>41.8</c:v>
                </c:pt>
                <c:pt idx="9">
                  <c:v>42.8</c:v>
                </c:pt>
                <c:pt idx="10">
                  <c:v>43.1</c:v>
                </c:pt>
                <c:pt idx="11">
                  <c:v>43.5</c:v>
                </c:pt>
                <c:pt idx="12">
                  <c:v>44</c:v>
                </c:pt>
                <c:pt idx="13">
                  <c:v>44.2</c:v>
                </c:pt>
                <c:pt idx="14">
                  <c:v>43.6</c:v>
                </c:pt>
                <c:pt idx="15">
                  <c:v>41.5</c:v>
                </c:pt>
                <c:pt idx="16">
                  <c:v>38.700000000000003</c:v>
                </c:pt>
                <c:pt idx="17">
                  <c:v>35.700000000000003</c:v>
                </c:pt>
                <c:pt idx="18">
                  <c:v>34</c:v>
                </c:pt>
                <c:pt idx="19">
                  <c:v>32</c:v>
                </c:pt>
                <c:pt idx="20">
                  <c:v>29.9</c:v>
                </c:pt>
                <c:pt idx="21">
                  <c:v>28.3</c:v>
                </c:pt>
                <c:pt idx="22">
                  <c:v>27.4</c:v>
                </c:pt>
                <c:pt idx="23">
                  <c:v>26.7</c:v>
                </c:pt>
                <c:pt idx="24">
                  <c:v>25.7</c:v>
                </c:pt>
                <c:pt idx="25">
                  <c:v>24.8</c:v>
                </c:pt>
                <c:pt idx="26">
                  <c:v>24.1</c:v>
                </c:pt>
                <c:pt idx="27">
                  <c:v>22.9</c:v>
                </c:pt>
                <c:pt idx="28">
                  <c:v>22.1</c:v>
                </c:pt>
                <c:pt idx="29">
                  <c:v>21.6</c:v>
                </c:pt>
                <c:pt idx="30">
                  <c:v>20.5</c:v>
                </c:pt>
                <c:pt idx="31">
                  <c:v>20.3</c:v>
                </c:pt>
                <c:pt idx="32">
                  <c:v>20.399999999999999</c:v>
                </c:pt>
                <c:pt idx="33">
                  <c:v>21.8</c:v>
                </c:pt>
                <c:pt idx="34">
                  <c:v>23.1</c:v>
                </c:pt>
                <c:pt idx="35">
                  <c:v>24.1</c:v>
                </c:pt>
                <c:pt idx="36">
                  <c:v>26.2</c:v>
                </c:pt>
                <c:pt idx="37">
                  <c:v>27.5</c:v>
                </c:pt>
                <c:pt idx="38">
                  <c:v>28.5</c:v>
                </c:pt>
                <c:pt idx="39">
                  <c:v>30.1</c:v>
                </c:pt>
                <c:pt idx="40">
                  <c:v>31.2</c:v>
                </c:pt>
                <c:pt idx="41">
                  <c:v>31.2</c:v>
                </c:pt>
                <c:pt idx="42">
                  <c:v>32</c:v>
                </c:pt>
                <c:pt idx="43">
                  <c:v>35</c:v>
                </c:pt>
                <c:pt idx="44">
                  <c:v>36.200000000000003</c:v>
                </c:pt>
                <c:pt idx="45">
                  <c:v>36</c:v>
                </c:pt>
                <c:pt idx="46">
                  <c:v>35.200000000000003</c:v>
                </c:pt>
                <c:pt idx="47">
                  <c:v>34.9</c:v>
                </c:pt>
                <c:pt idx="48">
                  <c:v>34.799999999999997</c:v>
                </c:pt>
                <c:pt idx="49">
                  <c:v>34.6</c:v>
                </c:pt>
                <c:pt idx="50">
                  <c:v>34.9</c:v>
                </c:pt>
                <c:pt idx="51">
                  <c:v>35.299999999999997</c:v>
                </c:pt>
                <c:pt idx="52">
                  <c:v>35.6</c:v>
                </c:pt>
                <c:pt idx="53">
                  <c:v>35.4</c:v>
                </c:pt>
                <c:pt idx="54">
                  <c:v>35.700000000000003</c:v>
                </c:pt>
                <c:pt idx="55">
                  <c:v>35.9</c:v>
                </c:pt>
                <c:pt idx="56">
                  <c:v>35.799999999999997</c:v>
                </c:pt>
                <c:pt idx="57">
                  <c:v>36.200000000000003</c:v>
                </c:pt>
                <c:pt idx="58">
                  <c:v>36.9</c:v>
                </c:pt>
                <c:pt idx="59">
                  <c:v>37.200000000000003</c:v>
                </c:pt>
                <c:pt idx="60">
                  <c:v>38.799999999999997</c:v>
                </c:pt>
                <c:pt idx="61">
                  <c:v>41</c:v>
                </c:pt>
                <c:pt idx="62">
                  <c:v>42.1</c:v>
                </c:pt>
                <c:pt idx="63">
                  <c:v>42.7</c:v>
                </c:pt>
                <c:pt idx="64">
                  <c:v>43</c:v>
                </c:pt>
                <c:pt idx="65">
                  <c:v>43.8</c:v>
                </c:pt>
                <c:pt idx="66">
                  <c:v>44.8</c:v>
                </c:pt>
                <c:pt idx="67">
                  <c:v>45.2</c:v>
                </c:pt>
                <c:pt idx="68">
                  <c:v>45.3</c:v>
                </c:pt>
                <c:pt idx="69">
                  <c:v>45.5</c:v>
                </c:pt>
                <c:pt idx="70">
                  <c:v>45.5</c:v>
                </c:pt>
                <c:pt idx="71">
                  <c:v>45.2</c:v>
                </c:pt>
                <c:pt idx="72">
                  <c:v>44.1</c:v>
                </c:pt>
                <c:pt idx="73">
                  <c:v>41.9</c:v>
                </c:pt>
                <c:pt idx="74">
                  <c:v>40.1</c:v>
                </c:pt>
                <c:pt idx="75">
                  <c:v>38.5</c:v>
                </c:pt>
                <c:pt idx="76">
                  <c:v>37.1</c:v>
                </c:pt>
                <c:pt idx="77">
                  <c:v>35.799999999999997</c:v>
                </c:pt>
                <c:pt idx="78">
                  <c:v>34.799999999999997</c:v>
                </c:pt>
                <c:pt idx="79">
                  <c:v>34</c:v>
                </c:pt>
                <c:pt idx="80">
                  <c:v>33.200000000000003</c:v>
                </c:pt>
                <c:pt idx="81">
                  <c:v>32.4</c:v>
                </c:pt>
                <c:pt idx="82">
                  <c:v>31.3</c:v>
                </c:pt>
                <c:pt idx="83">
                  <c:v>30.3</c:v>
                </c:pt>
                <c:pt idx="84">
                  <c:v>29.3</c:v>
                </c:pt>
                <c:pt idx="85">
                  <c:v>27.7</c:v>
                </c:pt>
                <c:pt idx="86">
                  <c:v>26.5</c:v>
                </c:pt>
                <c:pt idx="87">
                  <c:v>24.9</c:v>
                </c:pt>
                <c:pt idx="88">
                  <c:v>23.8</c:v>
                </c:pt>
                <c:pt idx="89">
                  <c:v>22.8</c:v>
                </c:pt>
                <c:pt idx="90">
                  <c:v>22.5</c:v>
                </c:pt>
                <c:pt idx="91">
                  <c:v>21.5</c:v>
                </c:pt>
                <c:pt idx="92">
                  <c:v>20.9</c:v>
                </c:pt>
                <c:pt idx="93">
                  <c:v>21.1</c:v>
                </c:pt>
                <c:pt idx="94">
                  <c:v>21.9</c:v>
                </c:pt>
                <c:pt idx="95">
                  <c:v>22.2</c:v>
                </c:pt>
                <c:pt idx="96">
                  <c:v>22.9</c:v>
                </c:pt>
                <c:pt idx="97">
                  <c:v>23.5</c:v>
                </c:pt>
                <c:pt idx="98">
                  <c:v>25.5</c:v>
                </c:pt>
                <c:pt idx="99">
                  <c:v>26.1</c:v>
                </c:pt>
                <c:pt idx="100">
                  <c:v>26.9</c:v>
                </c:pt>
                <c:pt idx="101">
                  <c:v>27.8</c:v>
                </c:pt>
                <c:pt idx="102">
                  <c:v>28.4</c:v>
                </c:pt>
                <c:pt idx="103">
                  <c:v>28.8</c:v>
                </c:pt>
                <c:pt idx="104">
                  <c:v>29.2</c:v>
                </c:pt>
                <c:pt idx="105">
                  <c:v>30.1</c:v>
                </c:pt>
                <c:pt idx="106">
                  <c:v>30.5</c:v>
                </c:pt>
                <c:pt idx="107">
                  <c:v>31.1</c:v>
                </c:pt>
                <c:pt idx="108">
                  <c:v>31.3</c:v>
                </c:pt>
                <c:pt idx="109">
                  <c:v>31.6</c:v>
                </c:pt>
                <c:pt idx="110">
                  <c:v>32.5</c:v>
                </c:pt>
                <c:pt idx="111">
                  <c:v>33.5</c:v>
                </c:pt>
                <c:pt idx="112">
                  <c:v>33.700000000000003</c:v>
                </c:pt>
                <c:pt idx="113">
                  <c:v>34.5</c:v>
                </c:pt>
                <c:pt idx="114">
                  <c:v>34.299999999999997</c:v>
                </c:pt>
                <c:pt idx="115">
                  <c:v>34.9</c:v>
                </c:pt>
                <c:pt idx="116">
                  <c:v>37.299999999999997</c:v>
                </c:pt>
                <c:pt idx="117">
                  <c:v>39</c:v>
                </c:pt>
                <c:pt idx="118">
                  <c:v>41.3</c:v>
                </c:pt>
                <c:pt idx="119">
                  <c:v>42.9</c:v>
                </c:pt>
                <c:pt idx="120">
                  <c:v>44</c:v>
                </c:pt>
                <c:pt idx="121">
                  <c:v>45</c:v>
                </c:pt>
                <c:pt idx="122">
                  <c:v>46.7</c:v>
                </c:pt>
                <c:pt idx="123">
                  <c:v>48</c:v>
                </c:pt>
                <c:pt idx="124">
                  <c:v>44.4</c:v>
                </c:pt>
                <c:pt idx="125">
                  <c:v>42.4</c:v>
                </c:pt>
                <c:pt idx="126">
                  <c:v>39.9</c:v>
                </c:pt>
                <c:pt idx="127">
                  <c:v>36.9</c:v>
                </c:pt>
                <c:pt idx="128">
                  <c:v>34.799999999999997</c:v>
                </c:pt>
                <c:pt idx="129">
                  <c:v>32.799999999999997</c:v>
                </c:pt>
                <c:pt idx="130">
                  <c:v>32.200000000000003</c:v>
                </c:pt>
                <c:pt idx="131">
                  <c:v>30.2</c:v>
                </c:pt>
                <c:pt idx="132">
                  <c:v>29.1</c:v>
                </c:pt>
                <c:pt idx="133">
                  <c:v>29.1</c:v>
                </c:pt>
                <c:pt idx="134">
                  <c:v>29.5</c:v>
                </c:pt>
                <c:pt idx="135">
                  <c:v>30.4</c:v>
                </c:pt>
                <c:pt idx="136">
                  <c:v>30.8</c:v>
                </c:pt>
                <c:pt idx="137">
                  <c:v>31.9</c:v>
                </c:pt>
                <c:pt idx="138">
                  <c:v>33.1</c:v>
                </c:pt>
                <c:pt idx="139">
                  <c:v>36.4</c:v>
                </c:pt>
                <c:pt idx="140">
                  <c:v>35.700000000000003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data'!$AY$10:$AY$494</c:f>
              <c:numCache>
                <c:formatCode>General</c:formatCode>
                <c:ptCount val="485"/>
                <c:pt idx="0">
                  <c:v>35.700000000000003</c:v>
                </c:pt>
                <c:pt idx="1">
                  <c:v>35.299999999999997</c:v>
                </c:pt>
                <c:pt idx="2">
                  <c:v>35.200000000000003</c:v>
                </c:pt>
                <c:pt idx="3">
                  <c:v>35.1</c:v>
                </c:pt>
                <c:pt idx="4">
                  <c:v>35.799999999999997</c:v>
                </c:pt>
                <c:pt idx="5">
                  <c:v>36.6</c:v>
                </c:pt>
                <c:pt idx="6">
                  <c:v>38.1</c:v>
                </c:pt>
                <c:pt idx="7">
                  <c:v>40.5</c:v>
                </c:pt>
                <c:pt idx="8">
                  <c:v>41</c:v>
                </c:pt>
                <c:pt idx="9">
                  <c:v>41.1</c:v>
                </c:pt>
                <c:pt idx="10">
                  <c:v>42.1</c:v>
                </c:pt>
                <c:pt idx="11">
                  <c:v>43.1</c:v>
                </c:pt>
                <c:pt idx="12">
                  <c:v>44.6</c:v>
                </c:pt>
                <c:pt idx="13">
                  <c:v>45</c:v>
                </c:pt>
                <c:pt idx="14">
                  <c:v>44.3</c:v>
                </c:pt>
                <c:pt idx="15">
                  <c:v>41.5</c:v>
                </c:pt>
                <c:pt idx="16">
                  <c:v>39.4</c:v>
                </c:pt>
                <c:pt idx="17">
                  <c:v>36.299999999999997</c:v>
                </c:pt>
                <c:pt idx="18">
                  <c:v>33.700000000000003</c:v>
                </c:pt>
                <c:pt idx="19">
                  <c:v>31.2</c:v>
                </c:pt>
                <c:pt idx="20">
                  <c:v>29.6</c:v>
                </c:pt>
                <c:pt idx="21">
                  <c:v>28.6</c:v>
                </c:pt>
                <c:pt idx="22">
                  <c:v>27.9</c:v>
                </c:pt>
                <c:pt idx="23">
                  <c:v>27.5</c:v>
                </c:pt>
                <c:pt idx="24">
                  <c:v>26.8</c:v>
                </c:pt>
                <c:pt idx="25">
                  <c:v>25.6</c:v>
                </c:pt>
                <c:pt idx="26">
                  <c:v>23.6</c:v>
                </c:pt>
                <c:pt idx="27">
                  <c:v>21.8</c:v>
                </c:pt>
                <c:pt idx="28">
                  <c:v>20.7</c:v>
                </c:pt>
                <c:pt idx="29">
                  <c:v>20.2</c:v>
                </c:pt>
                <c:pt idx="30">
                  <c:v>20.100000000000001</c:v>
                </c:pt>
                <c:pt idx="31">
                  <c:v>20.9</c:v>
                </c:pt>
                <c:pt idx="32">
                  <c:v>22.1</c:v>
                </c:pt>
                <c:pt idx="33">
                  <c:v>22.6</c:v>
                </c:pt>
                <c:pt idx="34">
                  <c:v>23.1</c:v>
                </c:pt>
                <c:pt idx="35">
                  <c:v>25.6</c:v>
                </c:pt>
                <c:pt idx="36">
                  <c:v>27.1</c:v>
                </c:pt>
                <c:pt idx="37">
                  <c:v>28.6</c:v>
                </c:pt>
                <c:pt idx="38">
                  <c:v>29.7</c:v>
                </c:pt>
                <c:pt idx="39">
                  <c:v>30.7</c:v>
                </c:pt>
                <c:pt idx="40">
                  <c:v>31.6</c:v>
                </c:pt>
                <c:pt idx="41">
                  <c:v>32.4</c:v>
                </c:pt>
                <c:pt idx="42">
                  <c:v>33.4</c:v>
                </c:pt>
                <c:pt idx="43">
                  <c:v>34.9</c:v>
                </c:pt>
                <c:pt idx="44">
                  <c:v>34.9</c:v>
                </c:pt>
                <c:pt idx="45">
                  <c:v>35.299999999999997</c:v>
                </c:pt>
                <c:pt idx="46">
                  <c:v>35.9</c:v>
                </c:pt>
                <c:pt idx="47">
                  <c:v>36.200000000000003</c:v>
                </c:pt>
                <c:pt idx="48">
                  <c:v>36.5</c:v>
                </c:pt>
                <c:pt idx="49">
                  <c:v>36.5</c:v>
                </c:pt>
                <c:pt idx="50">
                  <c:v>35.9</c:v>
                </c:pt>
                <c:pt idx="51">
                  <c:v>35.6</c:v>
                </c:pt>
                <c:pt idx="52">
                  <c:v>35.299999999999997</c:v>
                </c:pt>
                <c:pt idx="53">
                  <c:v>35.200000000000003</c:v>
                </c:pt>
                <c:pt idx="54">
                  <c:v>35.5</c:v>
                </c:pt>
                <c:pt idx="55">
                  <c:v>35.799999999999997</c:v>
                </c:pt>
                <c:pt idx="56">
                  <c:v>35.6</c:v>
                </c:pt>
                <c:pt idx="57">
                  <c:v>36.5</c:v>
                </c:pt>
                <c:pt idx="58">
                  <c:v>36.9</c:v>
                </c:pt>
                <c:pt idx="59">
                  <c:v>37.5</c:v>
                </c:pt>
                <c:pt idx="60">
                  <c:v>39.5</c:v>
                </c:pt>
                <c:pt idx="61">
                  <c:v>39.700000000000003</c:v>
                </c:pt>
                <c:pt idx="62">
                  <c:v>40.299999999999997</c:v>
                </c:pt>
                <c:pt idx="63">
                  <c:v>42</c:v>
                </c:pt>
                <c:pt idx="64">
                  <c:v>41.6</c:v>
                </c:pt>
                <c:pt idx="65">
                  <c:v>42.4</c:v>
                </c:pt>
                <c:pt idx="66">
                  <c:v>43.8</c:v>
                </c:pt>
                <c:pt idx="67">
                  <c:v>45.2</c:v>
                </c:pt>
                <c:pt idx="68">
                  <c:v>46</c:v>
                </c:pt>
                <c:pt idx="69">
                  <c:v>45.9</c:v>
                </c:pt>
                <c:pt idx="70">
                  <c:v>45.6</c:v>
                </c:pt>
                <c:pt idx="71">
                  <c:v>45.4</c:v>
                </c:pt>
                <c:pt idx="72">
                  <c:v>44.1</c:v>
                </c:pt>
                <c:pt idx="73">
                  <c:v>41.4</c:v>
                </c:pt>
                <c:pt idx="74">
                  <c:v>39.299999999999997</c:v>
                </c:pt>
                <c:pt idx="75">
                  <c:v>37.700000000000003</c:v>
                </c:pt>
                <c:pt idx="76">
                  <c:v>36.299999999999997</c:v>
                </c:pt>
                <c:pt idx="77">
                  <c:v>35</c:v>
                </c:pt>
                <c:pt idx="78">
                  <c:v>33.6</c:v>
                </c:pt>
                <c:pt idx="79">
                  <c:v>32.6</c:v>
                </c:pt>
                <c:pt idx="80">
                  <c:v>31.9</c:v>
                </c:pt>
                <c:pt idx="81">
                  <c:v>30.8</c:v>
                </c:pt>
                <c:pt idx="82">
                  <c:v>29.7</c:v>
                </c:pt>
                <c:pt idx="83">
                  <c:v>28.4</c:v>
                </c:pt>
                <c:pt idx="84">
                  <c:v>26.2</c:v>
                </c:pt>
                <c:pt idx="85">
                  <c:v>23.8</c:v>
                </c:pt>
                <c:pt idx="86">
                  <c:v>23.6</c:v>
                </c:pt>
                <c:pt idx="87">
                  <c:v>23.2</c:v>
                </c:pt>
                <c:pt idx="88">
                  <c:v>21.7</c:v>
                </c:pt>
                <c:pt idx="89">
                  <c:v>21</c:v>
                </c:pt>
                <c:pt idx="90">
                  <c:v>20.399999999999999</c:v>
                </c:pt>
                <c:pt idx="91">
                  <c:v>20.5</c:v>
                </c:pt>
                <c:pt idx="92">
                  <c:v>20.5</c:v>
                </c:pt>
                <c:pt idx="93">
                  <c:v>20.100000000000001</c:v>
                </c:pt>
                <c:pt idx="94">
                  <c:v>20.9</c:v>
                </c:pt>
                <c:pt idx="95">
                  <c:v>22.2</c:v>
                </c:pt>
                <c:pt idx="96">
                  <c:v>22.7</c:v>
                </c:pt>
                <c:pt idx="97">
                  <c:v>24.2</c:v>
                </c:pt>
                <c:pt idx="98">
                  <c:v>24.9</c:v>
                </c:pt>
                <c:pt idx="99">
                  <c:v>27.2</c:v>
                </c:pt>
                <c:pt idx="100">
                  <c:v>28</c:v>
                </c:pt>
                <c:pt idx="101">
                  <c:v>28.9</c:v>
                </c:pt>
                <c:pt idx="102">
                  <c:v>29.7</c:v>
                </c:pt>
                <c:pt idx="103">
                  <c:v>30.5</c:v>
                </c:pt>
                <c:pt idx="104">
                  <c:v>31.2</c:v>
                </c:pt>
                <c:pt idx="105">
                  <c:v>32</c:v>
                </c:pt>
                <c:pt idx="106">
                  <c:v>32.5</c:v>
                </c:pt>
                <c:pt idx="107">
                  <c:v>32.6</c:v>
                </c:pt>
                <c:pt idx="108">
                  <c:v>33.299999999999997</c:v>
                </c:pt>
                <c:pt idx="109">
                  <c:v>33.799999999999997</c:v>
                </c:pt>
                <c:pt idx="110">
                  <c:v>32.9</c:v>
                </c:pt>
                <c:pt idx="111">
                  <c:v>32.9</c:v>
                </c:pt>
                <c:pt idx="112">
                  <c:v>32.9</c:v>
                </c:pt>
                <c:pt idx="113">
                  <c:v>33</c:v>
                </c:pt>
                <c:pt idx="114">
                  <c:v>33.5</c:v>
                </c:pt>
                <c:pt idx="115">
                  <c:v>34.6</c:v>
                </c:pt>
                <c:pt idx="116">
                  <c:v>36.1</c:v>
                </c:pt>
                <c:pt idx="117">
                  <c:v>38</c:v>
                </c:pt>
                <c:pt idx="118">
                  <c:v>40.200000000000003</c:v>
                </c:pt>
                <c:pt idx="119">
                  <c:v>42.4</c:v>
                </c:pt>
                <c:pt idx="120">
                  <c:v>44.3</c:v>
                </c:pt>
                <c:pt idx="121">
                  <c:v>45.9</c:v>
                </c:pt>
                <c:pt idx="122">
                  <c:v>46.4</c:v>
                </c:pt>
                <c:pt idx="123">
                  <c:v>46.3</c:v>
                </c:pt>
                <c:pt idx="124">
                  <c:v>44.7</c:v>
                </c:pt>
                <c:pt idx="125">
                  <c:v>40.9</c:v>
                </c:pt>
                <c:pt idx="126">
                  <c:v>39.700000000000003</c:v>
                </c:pt>
                <c:pt idx="127">
                  <c:v>34.9</c:v>
                </c:pt>
                <c:pt idx="128">
                  <c:v>31.6</c:v>
                </c:pt>
                <c:pt idx="129">
                  <c:v>29.6</c:v>
                </c:pt>
                <c:pt idx="130">
                  <c:v>29.2</c:v>
                </c:pt>
                <c:pt idx="131">
                  <c:v>28.7</c:v>
                </c:pt>
                <c:pt idx="132">
                  <c:v>28.5</c:v>
                </c:pt>
                <c:pt idx="133">
                  <c:v>27.8</c:v>
                </c:pt>
                <c:pt idx="134">
                  <c:v>28</c:v>
                </c:pt>
                <c:pt idx="135">
                  <c:v>27.8</c:v>
                </c:pt>
                <c:pt idx="136">
                  <c:v>28</c:v>
                </c:pt>
                <c:pt idx="137">
                  <c:v>28.1</c:v>
                </c:pt>
                <c:pt idx="138">
                  <c:v>29.3</c:v>
                </c:pt>
                <c:pt idx="139">
                  <c:v>31.8</c:v>
                </c:pt>
                <c:pt idx="140">
                  <c:v>32.5</c:v>
                </c:pt>
                <c:pt idx="141">
                  <c:v>34.700000000000003</c:v>
                </c:pt>
              </c:numCache>
            </c:numRef>
          </c:yVal>
          <c:smooth val="1"/>
        </c:ser>
        <c:axId val="149253504"/>
        <c:axId val="54105600"/>
      </c:scatterChart>
      <c:valAx>
        <c:axId val="149253504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54105600"/>
        <c:crosses val="autoZero"/>
        <c:crossBetween val="midCat"/>
      </c:valAx>
      <c:valAx>
        <c:axId val="54105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(mph)</a:t>
                </a:r>
              </a:p>
            </c:rich>
          </c:tx>
          <c:layout>
            <c:manualLayout>
              <c:xMode val="edge"/>
              <c:yMode val="edge"/>
              <c:x val="1.1714589989350429E-2"/>
              <c:y val="0.4380718483888964"/>
            </c:manualLayout>
          </c:layout>
        </c:title>
        <c:numFmt formatCode="General" sourceLinked="1"/>
        <c:majorTickMark val="none"/>
        <c:tickLblPos val="nextTo"/>
        <c:crossAx val="149253504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Lambda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data'!$BH$10:$BH$497</c:f>
              <c:numCache>
                <c:formatCode>General</c:formatCode>
                <c:ptCount val="488"/>
                <c:pt idx="0">
                  <c:v>1.41</c:v>
                </c:pt>
                <c:pt idx="1">
                  <c:v>1.35</c:v>
                </c:pt>
                <c:pt idx="2">
                  <c:v>1.32</c:v>
                </c:pt>
                <c:pt idx="3">
                  <c:v>1.32</c:v>
                </c:pt>
                <c:pt idx="4">
                  <c:v>1.32</c:v>
                </c:pt>
                <c:pt idx="5">
                  <c:v>1.35</c:v>
                </c:pt>
                <c:pt idx="6">
                  <c:v>1.32</c:v>
                </c:pt>
                <c:pt idx="7">
                  <c:v>1.28</c:v>
                </c:pt>
                <c:pt idx="8">
                  <c:v>1.26</c:v>
                </c:pt>
                <c:pt idx="9">
                  <c:v>1.27</c:v>
                </c:pt>
                <c:pt idx="10">
                  <c:v>1.31</c:v>
                </c:pt>
                <c:pt idx="11">
                  <c:v>1.42</c:v>
                </c:pt>
                <c:pt idx="12">
                  <c:v>1.5</c:v>
                </c:pt>
                <c:pt idx="13">
                  <c:v>1.55</c:v>
                </c:pt>
                <c:pt idx="14">
                  <c:v>1.55</c:v>
                </c:pt>
                <c:pt idx="15">
                  <c:v>1.5</c:v>
                </c:pt>
                <c:pt idx="16">
                  <c:v>1.46</c:v>
                </c:pt>
                <c:pt idx="17">
                  <c:v>1.4</c:v>
                </c:pt>
                <c:pt idx="18">
                  <c:v>1.4</c:v>
                </c:pt>
                <c:pt idx="19">
                  <c:v>1.38</c:v>
                </c:pt>
                <c:pt idx="20">
                  <c:v>1.37</c:v>
                </c:pt>
                <c:pt idx="21">
                  <c:v>1.36</c:v>
                </c:pt>
                <c:pt idx="22">
                  <c:v>1.32</c:v>
                </c:pt>
                <c:pt idx="23">
                  <c:v>1.25</c:v>
                </c:pt>
                <c:pt idx="24">
                  <c:v>1.21</c:v>
                </c:pt>
                <c:pt idx="25">
                  <c:v>1.23</c:v>
                </c:pt>
                <c:pt idx="26">
                  <c:v>1.23</c:v>
                </c:pt>
                <c:pt idx="27">
                  <c:v>1.19</c:v>
                </c:pt>
                <c:pt idx="28">
                  <c:v>1.21</c:v>
                </c:pt>
                <c:pt idx="29">
                  <c:v>1.27</c:v>
                </c:pt>
                <c:pt idx="30">
                  <c:v>1.32</c:v>
                </c:pt>
                <c:pt idx="31">
                  <c:v>1.41</c:v>
                </c:pt>
                <c:pt idx="32">
                  <c:v>1.5</c:v>
                </c:pt>
                <c:pt idx="33">
                  <c:v>1.53</c:v>
                </c:pt>
                <c:pt idx="34">
                  <c:v>1.54</c:v>
                </c:pt>
                <c:pt idx="35">
                  <c:v>1.54</c:v>
                </c:pt>
                <c:pt idx="36">
                  <c:v>1.49</c:v>
                </c:pt>
                <c:pt idx="37">
                  <c:v>1.45</c:v>
                </c:pt>
                <c:pt idx="38">
                  <c:v>1.41</c:v>
                </c:pt>
                <c:pt idx="39">
                  <c:v>1.38</c:v>
                </c:pt>
                <c:pt idx="40">
                  <c:v>1.43</c:v>
                </c:pt>
                <c:pt idx="41">
                  <c:v>1.47</c:v>
                </c:pt>
                <c:pt idx="42">
                  <c:v>1.48</c:v>
                </c:pt>
                <c:pt idx="43">
                  <c:v>1.48</c:v>
                </c:pt>
                <c:pt idx="44">
                  <c:v>1.48</c:v>
                </c:pt>
                <c:pt idx="45">
                  <c:v>1.47</c:v>
                </c:pt>
                <c:pt idx="46">
                  <c:v>1.47</c:v>
                </c:pt>
                <c:pt idx="47">
                  <c:v>1.47</c:v>
                </c:pt>
                <c:pt idx="48">
                  <c:v>1.47</c:v>
                </c:pt>
                <c:pt idx="49">
                  <c:v>1.49</c:v>
                </c:pt>
                <c:pt idx="50">
                  <c:v>1.51</c:v>
                </c:pt>
                <c:pt idx="51">
                  <c:v>1.51</c:v>
                </c:pt>
                <c:pt idx="52">
                  <c:v>1.51</c:v>
                </c:pt>
                <c:pt idx="53">
                  <c:v>1.47</c:v>
                </c:pt>
                <c:pt idx="54">
                  <c:v>1.43</c:v>
                </c:pt>
                <c:pt idx="55">
                  <c:v>1.36</c:v>
                </c:pt>
                <c:pt idx="56">
                  <c:v>1.31</c:v>
                </c:pt>
                <c:pt idx="57">
                  <c:v>1.31</c:v>
                </c:pt>
                <c:pt idx="58">
                  <c:v>1.32</c:v>
                </c:pt>
                <c:pt idx="59">
                  <c:v>1.32</c:v>
                </c:pt>
                <c:pt idx="60">
                  <c:v>1.27</c:v>
                </c:pt>
                <c:pt idx="61">
                  <c:v>1.23</c:v>
                </c:pt>
                <c:pt idx="62">
                  <c:v>1.22</c:v>
                </c:pt>
                <c:pt idx="63">
                  <c:v>1.24</c:v>
                </c:pt>
                <c:pt idx="64">
                  <c:v>1.29</c:v>
                </c:pt>
                <c:pt idx="65">
                  <c:v>1.33</c:v>
                </c:pt>
                <c:pt idx="66">
                  <c:v>1.33</c:v>
                </c:pt>
                <c:pt idx="67">
                  <c:v>1.33</c:v>
                </c:pt>
                <c:pt idx="68">
                  <c:v>1.33</c:v>
                </c:pt>
                <c:pt idx="69">
                  <c:v>1.35</c:v>
                </c:pt>
                <c:pt idx="70">
                  <c:v>1.46</c:v>
                </c:pt>
                <c:pt idx="71">
                  <c:v>1.5</c:v>
                </c:pt>
                <c:pt idx="72">
                  <c:v>1.53</c:v>
                </c:pt>
                <c:pt idx="73">
                  <c:v>1.54</c:v>
                </c:pt>
                <c:pt idx="74">
                  <c:v>1.55</c:v>
                </c:pt>
                <c:pt idx="75">
                  <c:v>1.54</c:v>
                </c:pt>
                <c:pt idx="76">
                  <c:v>1.53</c:v>
                </c:pt>
                <c:pt idx="77">
                  <c:v>1.55</c:v>
                </c:pt>
                <c:pt idx="78">
                  <c:v>1.53</c:v>
                </c:pt>
                <c:pt idx="79">
                  <c:v>1.45</c:v>
                </c:pt>
                <c:pt idx="80">
                  <c:v>1.35</c:v>
                </c:pt>
                <c:pt idx="81">
                  <c:v>1.26</c:v>
                </c:pt>
                <c:pt idx="82">
                  <c:v>1.25</c:v>
                </c:pt>
                <c:pt idx="83">
                  <c:v>1.22</c:v>
                </c:pt>
                <c:pt idx="84">
                  <c:v>1.21</c:v>
                </c:pt>
                <c:pt idx="85">
                  <c:v>1.2</c:v>
                </c:pt>
                <c:pt idx="86">
                  <c:v>1.19</c:v>
                </c:pt>
                <c:pt idx="87">
                  <c:v>1.19</c:v>
                </c:pt>
                <c:pt idx="88">
                  <c:v>1.19</c:v>
                </c:pt>
                <c:pt idx="89">
                  <c:v>1.19</c:v>
                </c:pt>
                <c:pt idx="90">
                  <c:v>1.28</c:v>
                </c:pt>
                <c:pt idx="91">
                  <c:v>1.4</c:v>
                </c:pt>
                <c:pt idx="92">
                  <c:v>1.5</c:v>
                </c:pt>
                <c:pt idx="93">
                  <c:v>1.53</c:v>
                </c:pt>
                <c:pt idx="94">
                  <c:v>1.54</c:v>
                </c:pt>
                <c:pt idx="95">
                  <c:v>1.54</c:v>
                </c:pt>
                <c:pt idx="96">
                  <c:v>1.54</c:v>
                </c:pt>
                <c:pt idx="97">
                  <c:v>1.54</c:v>
                </c:pt>
                <c:pt idx="98">
                  <c:v>1.54</c:v>
                </c:pt>
                <c:pt idx="99">
                  <c:v>1.54</c:v>
                </c:pt>
                <c:pt idx="100">
                  <c:v>1.56</c:v>
                </c:pt>
                <c:pt idx="101">
                  <c:v>1.55</c:v>
                </c:pt>
                <c:pt idx="102">
                  <c:v>1.53</c:v>
                </c:pt>
                <c:pt idx="103">
                  <c:v>1.53</c:v>
                </c:pt>
                <c:pt idx="104">
                  <c:v>1.55</c:v>
                </c:pt>
                <c:pt idx="105">
                  <c:v>1.56</c:v>
                </c:pt>
                <c:pt idx="106">
                  <c:v>1.56</c:v>
                </c:pt>
                <c:pt idx="107">
                  <c:v>1.56</c:v>
                </c:pt>
                <c:pt idx="108">
                  <c:v>1.52</c:v>
                </c:pt>
                <c:pt idx="109">
                  <c:v>1.48</c:v>
                </c:pt>
                <c:pt idx="110">
                  <c:v>1.45</c:v>
                </c:pt>
                <c:pt idx="111">
                  <c:v>1.4</c:v>
                </c:pt>
                <c:pt idx="112">
                  <c:v>1.33</c:v>
                </c:pt>
                <c:pt idx="113">
                  <c:v>1.33</c:v>
                </c:pt>
                <c:pt idx="114">
                  <c:v>1.31</c:v>
                </c:pt>
                <c:pt idx="115">
                  <c:v>1.32</c:v>
                </c:pt>
                <c:pt idx="116">
                  <c:v>1.34</c:v>
                </c:pt>
                <c:pt idx="117">
                  <c:v>1.35</c:v>
                </c:pt>
                <c:pt idx="118">
                  <c:v>1.32</c:v>
                </c:pt>
                <c:pt idx="119">
                  <c:v>1.3</c:v>
                </c:pt>
                <c:pt idx="120">
                  <c:v>1.29</c:v>
                </c:pt>
                <c:pt idx="121">
                  <c:v>1.29</c:v>
                </c:pt>
                <c:pt idx="122">
                  <c:v>1.28</c:v>
                </c:pt>
                <c:pt idx="123">
                  <c:v>1.3</c:v>
                </c:pt>
                <c:pt idx="124">
                  <c:v>1.35</c:v>
                </c:pt>
                <c:pt idx="125">
                  <c:v>1.25</c:v>
                </c:pt>
                <c:pt idx="126">
                  <c:v>1.25</c:v>
                </c:pt>
                <c:pt idx="127">
                  <c:v>1.31</c:v>
                </c:pt>
                <c:pt idx="128">
                  <c:v>1.39</c:v>
                </c:pt>
                <c:pt idx="129">
                  <c:v>1.47</c:v>
                </c:pt>
                <c:pt idx="130">
                  <c:v>1.51</c:v>
                </c:pt>
                <c:pt idx="131">
                  <c:v>1.49</c:v>
                </c:pt>
                <c:pt idx="132">
                  <c:v>1.48</c:v>
                </c:pt>
                <c:pt idx="133">
                  <c:v>1.46</c:v>
                </c:pt>
                <c:pt idx="134">
                  <c:v>1.44</c:v>
                </c:pt>
                <c:pt idx="135">
                  <c:v>1.46</c:v>
                </c:pt>
                <c:pt idx="136">
                  <c:v>1.52</c:v>
                </c:pt>
                <c:pt idx="137">
                  <c:v>1.52</c:v>
                </c:pt>
                <c:pt idx="138">
                  <c:v>1.52</c:v>
                </c:pt>
                <c:pt idx="139">
                  <c:v>1.5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data'!$BH$10:$BH$492</c:f>
              <c:numCache>
                <c:formatCode>General</c:formatCode>
                <c:ptCount val="483"/>
                <c:pt idx="0">
                  <c:v>1.5</c:v>
                </c:pt>
                <c:pt idx="1">
                  <c:v>1.45</c:v>
                </c:pt>
                <c:pt idx="2">
                  <c:v>1.4</c:v>
                </c:pt>
                <c:pt idx="3">
                  <c:v>1.37</c:v>
                </c:pt>
                <c:pt idx="4">
                  <c:v>1.32</c:v>
                </c:pt>
                <c:pt idx="5">
                  <c:v>1.31</c:v>
                </c:pt>
                <c:pt idx="6">
                  <c:v>1.34</c:v>
                </c:pt>
                <c:pt idx="7">
                  <c:v>1.36</c:v>
                </c:pt>
                <c:pt idx="8">
                  <c:v>1.35</c:v>
                </c:pt>
                <c:pt idx="9">
                  <c:v>1.35</c:v>
                </c:pt>
                <c:pt idx="10">
                  <c:v>1.35</c:v>
                </c:pt>
                <c:pt idx="11">
                  <c:v>1.32</c:v>
                </c:pt>
                <c:pt idx="12">
                  <c:v>1.29</c:v>
                </c:pt>
                <c:pt idx="13">
                  <c:v>1.25</c:v>
                </c:pt>
                <c:pt idx="14">
                  <c:v>1.21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1.25</c:v>
                </c:pt>
                <c:pt idx="19">
                  <c:v>1.3</c:v>
                </c:pt>
                <c:pt idx="20">
                  <c:v>1.29</c:v>
                </c:pt>
                <c:pt idx="21">
                  <c:v>1.23</c:v>
                </c:pt>
                <c:pt idx="22">
                  <c:v>1.24</c:v>
                </c:pt>
                <c:pt idx="23">
                  <c:v>1.24</c:v>
                </c:pt>
                <c:pt idx="24">
                  <c:v>1.22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1.19</c:v>
                </c:pt>
                <c:pt idx="29">
                  <c:v>1.2</c:v>
                </c:pt>
                <c:pt idx="30">
                  <c:v>1.26</c:v>
                </c:pt>
                <c:pt idx="31">
                  <c:v>1.36</c:v>
                </c:pt>
                <c:pt idx="32">
                  <c:v>1.47</c:v>
                </c:pt>
                <c:pt idx="33">
                  <c:v>1.52</c:v>
                </c:pt>
                <c:pt idx="34">
                  <c:v>1.53</c:v>
                </c:pt>
                <c:pt idx="35">
                  <c:v>1.52</c:v>
                </c:pt>
                <c:pt idx="36">
                  <c:v>1.49</c:v>
                </c:pt>
                <c:pt idx="37">
                  <c:v>1.46</c:v>
                </c:pt>
                <c:pt idx="38">
                  <c:v>1.42</c:v>
                </c:pt>
                <c:pt idx="39">
                  <c:v>1.37</c:v>
                </c:pt>
                <c:pt idx="40">
                  <c:v>1.37</c:v>
                </c:pt>
                <c:pt idx="41">
                  <c:v>1.45</c:v>
                </c:pt>
                <c:pt idx="42">
                  <c:v>1.52</c:v>
                </c:pt>
                <c:pt idx="43">
                  <c:v>1.55</c:v>
                </c:pt>
                <c:pt idx="44">
                  <c:v>1.54</c:v>
                </c:pt>
                <c:pt idx="45">
                  <c:v>1.52</c:v>
                </c:pt>
                <c:pt idx="46">
                  <c:v>1.5</c:v>
                </c:pt>
                <c:pt idx="47">
                  <c:v>1.5</c:v>
                </c:pt>
                <c:pt idx="48">
                  <c:v>1.49</c:v>
                </c:pt>
                <c:pt idx="49">
                  <c:v>1.5</c:v>
                </c:pt>
                <c:pt idx="50">
                  <c:v>1.5</c:v>
                </c:pt>
                <c:pt idx="51">
                  <c:v>1.5</c:v>
                </c:pt>
                <c:pt idx="52">
                  <c:v>1.5</c:v>
                </c:pt>
                <c:pt idx="53">
                  <c:v>1.48</c:v>
                </c:pt>
                <c:pt idx="54">
                  <c:v>1.47</c:v>
                </c:pt>
                <c:pt idx="55">
                  <c:v>1.42</c:v>
                </c:pt>
                <c:pt idx="56">
                  <c:v>1.34</c:v>
                </c:pt>
                <c:pt idx="57">
                  <c:v>1.31</c:v>
                </c:pt>
                <c:pt idx="58">
                  <c:v>1.29</c:v>
                </c:pt>
                <c:pt idx="59">
                  <c:v>1.29</c:v>
                </c:pt>
                <c:pt idx="60">
                  <c:v>1.29</c:v>
                </c:pt>
                <c:pt idx="61">
                  <c:v>1.26</c:v>
                </c:pt>
                <c:pt idx="62">
                  <c:v>1.21</c:v>
                </c:pt>
                <c:pt idx="63">
                  <c:v>1.23</c:v>
                </c:pt>
                <c:pt idx="64">
                  <c:v>1.24</c:v>
                </c:pt>
                <c:pt idx="65">
                  <c:v>1.29</c:v>
                </c:pt>
                <c:pt idx="66">
                  <c:v>1.32</c:v>
                </c:pt>
                <c:pt idx="67">
                  <c:v>1.32</c:v>
                </c:pt>
                <c:pt idx="68">
                  <c:v>1.32</c:v>
                </c:pt>
                <c:pt idx="69">
                  <c:v>1.37</c:v>
                </c:pt>
                <c:pt idx="70">
                  <c:v>1.48</c:v>
                </c:pt>
                <c:pt idx="71">
                  <c:v>1.53</c:v>
                </c:pt>
                <c:pt idx="72">
                  <c:v>1.55</c:v>
                </c:pt>
                <c:pt idx="73">
                  <c:v>1.55</c:v>
                </c:pt>
                <c:pt idx="74">
                  <c:v>1.54</c:v>
                </c:pt>
                <c:pt idx="75">
                  <c:v>1.51</c:v>
                </c:pt>
                <c:pt idx="76">
                  <c:v>1.52</c:v>
                </c:pt>
                <c:pt idx="77">
                  <c:v>1.5</c:v>
                </c:pt>
                <c:pt idx="78">
                  <c:v>1.47</c:v>
                </c:pt>
                <c:pt idx="79">
                  <c:v>1.43</c:v>
                </c:pt>
                <c:pt idx="80">
                  <c:v>1.4</c:v>
                </c:pt>
                <c:pt idx="81">
                  <c:v>1.34</c:v>
                </c:pt>
                <c:pt idx="82">
                  <c:v>1.31</c:v>
                </c:pt>
                <c:pt idx="83">
                  <c:v>1.27</c:v>
                </c:pt>
                <c:pt idx="84">
                  <c:v>1.22</c:v>
                </c:pt>
                <c:pt idx="85">
                  <c:v>1.2</c:v>
                </c:pt>
                <c:pt idx="86">
                  <c:v>1.21</c:v>
                </c:pt>
                <c:pt idx="87">
                  <c:v>1.28</c:v>
                </c:pt>
                <c:pt idx="88">
                  <c:v>1.27</c:v>
                </c:pt>
                <c:pt idx="89">
                  <c:v>1.22</c:v>
                </c:pt>
                <c:pt idx="90">
                  <c:v>1.21</c:v>
                </c:pt>
                <c:pt idx="91">
                  <c:v>1.26</c:v>
                </c:pt>
                <c:pt idx="92">
                  <c:v>1.37</c:v>
                </c:pt>
                <c:pt idx="93">
                  <c:v>1.43</c:v>
                </c:pt>
                <c:pt idx="94">
                  <c:v>1.47</c:v>
                </c:pt>
                <c:pt idx="95">
                  <c:v>1.51</c:v>
                </c:pt>
                <c:pt idx="96">
                  <c:v>1.52</c:v>
                </c:pt>
                <c:pt idx="97">
                  <c:v>1.52</c:v>
                </c:pt>
                <c:pt idx="98">
                  <c:v>1.51</c:v>
                </c:pt>
                <c:pt idx="99">
                  <c:v>1.5</c:v>
                </c:pt>
                <c:pt idx="100">
                  <c:v>1.5</c:v>
                </c:pt>
                <c:pt idx="101">
                  <c:v>1.5</c:v>
                </c:pt>
                <c:pt idx="102">
                  <c:v>1.51</c:v>
                </c:pt>
                <c:pt idx="103">
                  <c:v>1.52</c:v>
                </c:pt>
                <c:pt idx="104">
                  <c:v>1.53</c:v>
                </c:pt>
                <c:pt idx="105">
                  <c:v>1.54</c:v>
                </c:pt>
                <c:pt idx="106">
                  <c:v>1.52</c:v>
                </c:pt>
                <c:pt idx="107">
                  <c:v>1.51</c:v>
                </c:pt>
                <c:pt idx="108">
                  <c:v>1.5</c:v>
                </c:pt>
                <c:pt idx="109">
                  <c:v>1.48</c:v>
                </c:pt>
                <c:pt idx="110">
                  <c:v>1.48</c:v>
                </c:pt>
                <c:pt idx="111">
                  <c:v>1.48</c:v>
                </c:pt>
                <c:pt idx="112">
                  <c:v>1.39</c:v>
                </c:pt>
                <c:pt idx="113">
                  <c:v>1.32</c:v>
                </c:pt>
                <c:pt idx="114">
                  <c:v>1.29</c:v>
                </c:pt>
                <c:pt idx="115">
                  <c:v>1.3</c:v>
                </c:pt>
                <c:pt idx="116">
                  <c:v>1.34</c:v>
                </c:pt>
                <c:pt idx="117">
                  <c:v>1.34</c:v>
                </c:pt>
                <c:pt idx="118">
                  <c:v>1.32</c:v>
                </c:pt>
                <c:pt idx="119">
                  <c:v>1.34</c:v>
                </c:pt>
                <c:pt idx="120">
                  <c:v>1.33</c:v>
                </c:pt>
                <c:pt idx="121">
                  <c:v>1.3</c:v>
                </c:pt>
                <c:pt idx="122">
                  <c:v>1.28</c:v>
                </c:pt>
                <c:pt idx="123">
                  <c:v>1.22</c:v>
                </c:pt>
                <c:pt idx="124">
                  <c:v>1.19</c:v>
                </c:pt>
                <c:pt idx="125">
                  <c:v>1.21</c:v>
                </c:pt>
                <c:pt idx="126">
                  <c:v>1.25</c:v>
                </c:pt>
                <c:pt idx="127">
                  <c:v>1.27</c:v>
                </c:pt>
                <c:pt idx="128">
                  <c:v>1.27</c:v>
                </c:pt>
                <c:pt idx="129">
                  <c:v>1.32</c:v>
                </c:pt>
                <c:pt idx="130">
                  <c:v>1.42</c:v>
                </c:pt>
                <c:pt idx="131">
                  <c:v>1.47</c:v>
                </c:pt>
                <c:pt idx="132">
                  <c:v>1.49</c:v>
                </c:pt>
                <c:pt idx="133">
                  <c:v>1.48</c:v>
                </c:pt>
                <c:pt idx="134">
                  <c:v>1.46</c:v>
                </c:pt>
                <c:pt idx="135">
                  <c:v>1.46</c:v>
                </c:pt>
                <c:pt idx="136">
                  <c:v>1.46</c:v>
                </c:pt>
                <c:pt idx="137">
                  <c:v>1.49</c:v>
                </c:pt>
                <c:pt idx="138">
                  <c:v>1.51</c:v>
                </c:pt>
                <c:pt idx="139">
                  <c:v>1.51</c:v>
                </c:pt>
                <c:pt idx="140">
                  <c:v>1.52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data'!$BH$10:$BH$490</c:f>
              <c:numCache>
                <c:formatCode>General</c:formatCode>
                <c:ptCount val="481"/>
                <c:pt idx="0">
                  <c:v>1.52</c:v>
                </c:pt>
                <c:pt idx="1">
                  <c:v>1.52</c:v>
                </c:pt>
                <c:pt idx="2">
                  <c:v>1.49</c:v>
                </c:pt>
                <c:pt idx="3">
                  <c:v>1.45</c:v>
                </c:pt>
                <c:pt idx="4">
                  <c:v>1.41</c:v>
                </c:pt>
                <c:pt idx="5">
                  <c:v>1.37</c:v>
                </c:pt>
                <c:pt idx="6">
                  <c:v>1.31</c:v>
                </c:pt>
                <c:pt idx="7">
                  <c:v>1.3</c:v>
                </c:pt>
                <c:pt idx="8">
                  <c:v>1.31</c:v>
                </c:pt>
                <c:pt idx="9">
                  <c:v>1.31</c:v>
                </c:pt>
                <c:pt idx="10">
                  <c:v>1.32</c:v>
                </c:pt>
                <c:pt idx="11">
                  <c:v>1.33</c:v>
                </c:pt>
                <c:pt idx="12">
                  <c:v>1.29</c:v>
                </c:pt>
                <c:pt idx="13">
                  <c:v>1.24</c:v>
                </c:pt>
                <c:pt idx="14">
                  <c:v>1.31</c:v>
                </c:pt>
                <c:pt idx="15">
                  <c:v>1.31</c:v>
                </c:pt>
                <c:pt idx="16">
                  <c:v>1.28</c:v>
                </c:pt>
                <c:pt idx="17">
                  <c:v>1.26</c:v>
                </c:pt>
                <c:pt idx="18">
                  <c:v>1.26</c:v>
                </c:pt>
                <c:pt idx="19">
                  <c:v>1.26</c:v>
                </c:pt>
                <c:pt idx="20">
                  <c:v>1.23</c:v>
                </c:pt>
                <c:pt idx="21">
                  <c:v>1.23</c:v>
                </c:pt>
                <c:pt idx="22">
                  <c:v>1.22</c:v>
                </c:pt>
                <c:pt idx="23">
                  <c:v>1.28</c:v>
                </c:pt>
                <c:pt idx="24">
                  <c:v>1.43</c:v>
                </c:pt>
                <c:pt idx="25">
                  <c:v>1.39</c:v>
                </c:pt>
                <c:pt idx="26">
                  <c:v>1.26</c:v>
                </c:pt>
                <c:pt idx="27">
                  <c:v>1.21</c:v>
                </c:pt>
                <c:pt idx="28">
                  <c:v>1.2</c:v>
                </c:pt>
                <c:pt idx="29">
                  <c:v>1.21</c:v>
                </c:pt>
                <c:pt idx="30">
                  <c:v>1.25</c:v>
                </c:pt>
                <c:pt idx="31">
                  <c:v>1.39</c:v>
                </c:pt>
                <c:pt idx="32">
                  <c:v>1.49</c:v>
                </c:pt>
                <c:pt idx="33">
                  <c:v>1.54</c:v>
                </c:pt>
                <c:pt idx="34">
                  <c:v>1.55</c:v>
                </c:pt>
                <c:pt idx="35">
                  <c:v>1.55</c:v>
                </c:pt>
                <c:pt idx="36">
                  <c:v>1.53</c:v>
                </c:pt>
                <c:pt idx="37">
                  <c:v>1.49</c:v>
                </c:pt>
                <c:pt idx="38">
                  <c:v>1.48</c:v>
                </c:pt>
                <c:pt idx="39">
                  <c:v>1.45</c:v>
                </c:pt>
                <c:pt idx="40">
                  <c:v>1.48</c:v>
                </c:pt>
                <c:pt idx="41">
                  <c:v>1.51</c:v>
                </c:pt>
                <c:pt idx="42">
                  <c:v>1.53</c:v>
                </c:pt>
                <c:pt idx="43">
                  <c:v>1.53</c:v>
                </c:pt>
                <c:pt idx="44">
                  <c:v>1.52</c:v>
                </c:pt>
                <c:pt idx="45">
                  <c:v>1.52</c:v>
                </c:pt>
                <c:pt idx="46">
                  <c:v>1.52</c:v>
                </c:pt>
                <c:pt idx="47">
                  <c:v>1.54</c:v>
                </c:pt>
                <c:pt idx="48">
                  <c:v>1.57</c:v>
                </c:pt>
                <c:pt idx="49">
                  <c:v>1.57</c:v>
                </c:pt>
                <c:pt idx="50">
                  <c:v>1.57</c:v>
                </c:pt>
                <c:pt idx="51">
                  <c:v>1.54</c:v>
                </c:pt>
                <c:pt idx="52">
                  <c:v>1.53</c:v>
                </c:pt>
                <c:pt idx="53">
                  <c:v>1.52</c:v>
                </c:pt>
                <c:pt idx="54">
                  <c:v>1.48</c:v>
                </c:pt>
                <c:pt idx="55">
                  <c:v>1.45</c:v>
                </c:pt>
                <c:pt idx="56">
                  <c:v>1.4</c:v>
                </c:pt>
                <c:pt idx="57">
                  <c:v>1.37</c:v>
                </c:pt>
                <c:pt idx="58">
                  <c:v>1.34</c:v>
                </c:pt>
                <c:pt idx="59">
                  <c:v>1.32</c:v>
                </c:pt>
                <c:pt idx="60">
                  <c:v>1.36</c:v>
                </c:pt>
                <c:pt idx="61">
                  <c:v>1.36</c:v>
                </c:pt>
                <c:pt idx="62">
                  <c:v>1.26</c:v>
                </c:pt>
                <c:pt idx="63">
                  <c:v>1.23</c:v>
                </c:pt>
                <c:pt idx="64">
                  <c:v>1.23</c:v>
                </c:pt>
                <c:pt idx="65">
                  <c:v>1.25</c:v>
                </c:pt>
                <c:pt idx="66">
                  <c:v>1.3</c:v>
                </c:pt>
                <c:pt idx="67">
                  <c:v>1.3</c:v>
                </c:pt>
                <c:pt idx="68">
                  <c:v>1.41</c:v>
                </c:pt>
                <c:pt idx="69">
                  <c:v>1.52</c:v>
                </c:pt>
                <c:pt idx="70">
                  <c:v>1.57</c:v>
                </c:pt>
                <c:pt idx="71">
                  <c:v>1.58</c:v>
                </c:pt>
                <c:pt idx="72">
                  <c:v>1.57</c:v>
                </c:pt>
                <c:pt idx="73">
                  <c:v>1.51</c:v>
                </c:pt>
                <c:pt idx="74">
                  <c:v>1.4</c:v>
                </c:pt>
                <c:pt idx="75">
                  <c:v>1.32</c:v>
                </c:pt>
                <c:pt idx="76">
                  <c:v>1.29</c:v>
                </c:pt>
                <c:pt idx="77">
                  <c:v>1.27</c:v>
                </c:pt>
                <c:pt idx="78">
                  <c:v>1.23</c:v>
                </c:pt>
                <c:pt idx="79">
                  <c:v>1.21</c:v>
                </c:pt>
                <c:pt idx="80">
                  <c:v>1.19</c:v>
                </c:pt>
                <c:pt idx="81">
                  <c:v>1.24</c:v>
                </c:pt>
                <c:pt idx="82">
                  <c:v>1.29</c:v>
                </c:pt>
                <c:pt idx="83">
                  <c:v>1.28</c:v>
                </c:pt>
                <c:pt idx="84">
                  <c:v>1.22</c:v>
                </c:pt>
                <c:pt idx="85">
                  <c:v>1.2</c:v>
                </c:pt>
                <c:pt idx="86">
                  <c:v>1.22</c:v>
                </c:pt>
                <c:pt idx="87">
                  <c:v>1.22</c:v>
                </c:pt>
                <c:pt idx="88">
                  <c:v>1.22</c:v>
                </c:pt>
                <c:pt idx="89">
                  <c:v>1.21</c:v>
                </c:pt>
                <c:pt idx="90">
                  <c:v>1.21</c:v>
                </c:pt>
                <c:pt idx="91">
                  <c:v>1.21</c:v>
                </c:pt>
                <c:pt idx="92">
                  <c:v>1.31</c:v>
                </c:pt>
                <c:pt idx="93">
                  <c:v>1.42</c:v>
                </c:pt>
                <c:pt idx="94">
                  <c:v>1.49</c:v>
                </c:pt>
                <c:pt idx="95">
                  <c:v>1.53</c:v>
                </c:pt>
                <c:pt idx="96">
                  <c:v>1.56</c:v>
                </c:pt>
                <c:pt idx="97">
                  <c:v>1.56</c:v>
                </c:pt>
                <c:pt idx="98">
                  <c:v>1.56</c:v>
                </c:pt>
                <c:pt idx="99">
                  <c:v>1.56</c:v>
                </c:pt>
                <c:pt idx="100">
                  <c:v>1.56</c:v>
                </c:pt>
                <c:pt idx="101">
                  <c:v>1.55</c:v>
                </c:pt>
                <c:pt idx="102">
                  <c:v>1.53</c:v>
                </c:pt>
                <c:pt idx="103">
                  <c:v>1.52</c:v>
                </c:pt>
                <c:pt idx="104">
                  <c:v>1.51</c:v>
                </c:pt>
                <c:pt idx="105">
                  <c:v>1.53</c:v>
                </c:pt>
                <c:pt idx="106">
                  <c:v>1.56</c:v>
                </c:pt>
                <c:pt idx="107">
                  <c:v>1.58</c:v>
                </c:pt>
                <c:pt idx="108">
                  <c:v>1.58</c:v>
                </c:pt>
                <c:pt idx="109">
                  <c:v>1.56</c:v>
                </c:pt>
                <c:pt idx="110">
                  <c:v>1.54</c:v>
                </c:pt>
                <c:pt idx="111">
                  <c:v>1.51</c:v>
                </c:pt>
                <c:pt idx="112">
                  <c:v>1.45</c:v>
                </c:pt>
                <c:pt idx="113">
                  <c:v>1.37</c:v>
                </c:pt>
                <c:pt idx="114">
                  <c:v>1.29</c:v>
                </c:pt>
                <c:pt idx="115">
                  <c:v>1.29</c:v>
                </c:pt>
                <c:pt idx="116">
                  <c:v>1.3</c:v>
                </c:pt>
                <c:pt idx="117">
                  <c:v>1.29</c:v>
                </c:pt>
                <c:pt idx="118">
                  <c:v>1.29</c:v>
                </c:pt>
                <c:pt idx="119">
                  <c:v>1.31</c:v>
                </c:pt>
                <c:pt idx="120">
                  <c:v>1.35</c:v>
                </c:pt>
                <c:pt idx="121">
                  <c:v>1.38</c:v>
                </c:pt>
                <c:pt idx="122">
                  <c:v>1.32</c:v>
                </c:pt>
                <c:pt idx="123">
                  <c:v>1.32</c:v>
                </c:pt>
                <c:pt idx="124">
                  <c:v>1.37</c:v>
                </c:pt>
                <c:pt idx="125">
                  <c:v>1.38</c:v>
                </c:pt>
                <c:pt idx="126">
                  <c:v>1.31</c:v>
                </c:pt>
                <c:pt idx="127">
                  <c:v>1.23</c:v>
                </c:pt>
                <c:pt idx="128">
                  <c:v>1.22</c:v>
                </c:pt>
                <c:pt idx="129">
                  <c:v>1.28</c:v>
                </c:pt>
                <c:pt idx="130">
                  <c:v>1.34</c:v>
                </c:pt>
                <c:pt idx="131">
                  <c:v>1.39</c:v>
                </c:pt>
                <c:pt idx="132">
                  <c:v>1.41</c:v>
                </c:pt>
                <c:pt idx="133">
                  <c:v>1.46</c:v>
                </c:pt>
                <c:pt idx="134">
                  <c:v>1.49</c:v>
                </c:pt>
                <c:pt idx="135">
                  <c:v>1.5</c:v>
                </c:pt>
                <c:pt idx="136">
                  <c:v>1.5</c:v>
                </c:pt>
                <c:pt idx="137">
                  <c:v>1.51</c:v>
                </c:pt>
                <c:pt idx="138">
                  <c:v>1.52</c:v>
                </c:pt>
                <c:pt idx="139">
                  <c:v>1.56</c:v>
                </c:pt>
                <c:pt idx="140">
                  <c:v>1.57</c:v>
                </c:pt>
                <c:pt idx="141">
                  <c:v>1.57</c:v>
                </c:pt>
              </c:numCache>
            </c:numRef>
          </c:yVal>
          <c:smooth val="1"/>
        </c:ser>
        <c:axId val="54160768"/>
        <c:axId val="54167040"/>
      </c:scatterChart>
      <c:valAx>
        <c:axId val="54160768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54167040"/>
        <c:crosses val="autoZero"/>
        <c:crossBetween val="midCat"/>
      </c:valAx>
      <c:valAx>
        <c:axId val="54167040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Lambda</a:t>
                </a:r>
              </a:p>
            </c:rich>
          </c:tx>
          <c:layout>
            <c:manualLayout>
              <c:xMode val="edge"/>
              <c:yMode val="edge"/>
              <c:x val="1.1714589989350429E-2"/>
              <c:y val="0.4380718483888964"/>
            </c:manualLayout>
          </c:layout>
        </c:title>
        <c:numFmt formatCode="General" sourceLinked="1"/>
        <c:majorTickMark val="none"/>
        <c:tickLblPos val="nextTo"/>
        <c:crossAx val="54160768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1"/>
          <c:order val="0"/>
          <c:tx>
            <c:v>CO2 Lap 2</c:v>
          </c:tx>
          <c:marker>
            <c:symbol val="none"/>
          </c:marker>
          <c:yVal>
            <c:numRef>
              <c:f>'Lap 2 data'!$C$10:$C$493</c:f>
              <c:numCache>
                <c:formatCode>General</c:formatCode>
                <c:ptCount val="484"/>
                <c:pt idx="0">
                  <c:v>10.170999999999999</c:v>
                </c:pt>
                <c:pt idx="1">
                  <c:v>10.657999999999999</c:v>
                </c:pt>
                <c:pt idx="2">
                  <c:v>10.9</c:v>
                </c:pt>
                <c:pt idx="3">
                  <c:v>10.9</c:v>
                </c:pt>
                <c:pt idx="4">
                  <c:v>10.88</c:v>
                </c:pt>
                <c:pt idx="5">
                  <c:v>10.631</c:v>
                </c:pt>
                <c:pt idx="6">
                  <c:v>10.885999999999999</c:v>
                </c:pt>
                <c:pt idx="7">
                  <c:v>11.196</c:v>
                </c:pt>
                <c:pt idx="8">
                  <c:v>11.36</c:v>
                </c:pt>
                <c:pt idx="9">
                  <c:v>11.292</c:v>
                </c:pt>
                <c:pt idx="10">
                  <c:v>10.991</c:v>
                </c:pt>
                <c:pt idx="11">
                  <c:v>10.125</c:v>
                </c:pt>
                <c:pt idx="12">
                  <c:v>9.5549999999999997</c:v>
                </c:pt>
                <c:pt idx="13">
                  <c:v>9.2650000000000006</c:v>
                </c:pt>
                <c:pt idx="14">
                  <c:v>9.2729999999999997</c:v>
                </c:pt>
                <c:pt idx="15">
                  <c:v>9.5519999999999996</c:v>
                </c:pt>
                <c:pt idx="16">
                  <c:v>9.8829999999999991</c:v>
                </c:pt>
                <c:pt idx="17">
                  <c:v>10.284000000000001</c:v>
                </c:pt>
                <c:pt idx="18">
                  <c:v>10.35</c:v>
                </c:pt>
                <c:pt idx="19">
                  <c:v>10.454000000000001</c:v>
                </c:pt>
                <c:pt idx="20">
                  <c:v>10.547000000000001</c:v>
                </c:pt>
                <c:pt idx="21">
                  <c:v>10.641999999999999</c:v>
                </c:pt>
                <c:pt idx="22">
                  <c:v>10.983000000000001</c:v>
                </c:pt>
                <c:pt idx="23">
                  <c:v>11.695</c:v>
                </c:pt>
                <c:pt idx="24">
                  <c:v>12.057</c:v>
                </c:pt>
                <c:pt idx="25">
                  <c:v>11.852</c:v>
                </c:pt>
                <c:pt idx="26">
                  <c:v>11.835000000000001</c:v>
                </c:pt>
                <c:pt idx="27">
                  <c:v>12.226000000000001</c:v>
                </c:pt>
                <c:pt idx="28">
                  <c:v>12.035</c:v>
                </c:pt>
                <c:pt idx="29">
                  <c:v>11.529</c:v>
                </c:pt>
                <c:pt idx="30">
                  <c:v>10.984999999999999</c:v>
                </c:pt>
                <c:pt idx="31">
                  <c:v>10.210000000000001</c:v>
                </c:pt>
                <c:pt idx="32">
                  <c:v>9.5879999999999992</c:v>
                </c:pt>
                <c:pt idx="33">
                  <c:v>9.343</c:v>
                </c:pt>
                <c:pt idx="34">
                  <c:v>9.2829999999999995</c:v>
                </c:pt>
                <c:pt idx="35">
                  <c:v>9.3149999999999995</c:v>
                </c:pt>
                <c:pt idx="36">
                  <c:v>9.5939999999999994</c:v>
                </c:pt>
                <c:pt idx="37">
                  <c:v>9.8960000000000008</c:v>
                </c:pt>
                <c:pt idx="38">
                  <c:v>10.214</c:v>
                </c:pt>
                <c:pt idx="39">
                  <c:v>10.397</c:v>
                </c:pt>
                <c:pt idx="40">
                  <c:v>10.058</c:v>
                </c:pt>
                <c:pt idx="41">
                  <c:v>9.76</c:v>
                </c:pt>
                <c:pt idx="42">
                  <c:v>9.6739999999999995</c:v>
                </c:pt>
                <c:pt idx="43">
                  <c:v>9.6649999999999991</c:v>
                </c:pt>
                <c:pt idx="44">
                  <c:v>9.7059999999999995</c:v>
                </c:pt>
                <c:pt idx="45">
                  <c:v>9.77</c:v>
                </c:pt>
                <c:pt idx="46">
                  <c:v>9.77</c:v>
                </c:pt>
                <c:pt idx="47">
                  <c:v>9.77</c:v>
                </c:pt>
                <c:pt idx="48">
                  <c:v>9.7769999999999992</c:v>
                </c:pt>
                <c:pt idx="49">
                  <c:v>9.6669999999999998</c:v>
                </c:pt>
                <c:pt idx="50">
                  <c:v>9.57</c:v>
                </c:pt>
                <c:pt idx="51">
                  <c:v>9.5679999999999996</c:v>
                </c:pt>
                <c:pt idx="52">
                  <c:v>9.5660000000000007</c:v>
                </c:pt>
                <c:pt idx="53">
                  <c:v>9.8000000000000007</c:v>
                </c:pt>
                <c:pt idx="54">
                  <c:v>10.113</c:v>
                </c:pt>
                <c:pt idx="55">
                  <c:v>10.648</c:v>
                </c:pt>
                <c:pt idx="56">
                  <c:v>11.035</c:v>
                </c:pt>
                <c:pt idx="57">
                  <c:v>11.058</c:v>
                </c:pt>
                <c:pt idx="58">
                  <c:v>10.97</c:v>
                </c:pt>
                <c:pt idx="59">
                  <c:v>10.97</c:v>
                </c:pt>
                <c:pt idx="60">
                  <c:v>11.391</c:v>
                </c:pt>
                <c:pt idx="61">
                  <c:v>11.731999999999999</c:v>
                </c:pt>
                <c:pt idx="62">
                  <c:v>11.862</c:v>
                </c:pt>
                <c:pt idx="63">
                  <c:v>11.707000000000001</c:v>
                </c:pt>
                <c:pt idx="64">
                  <c:v>11.224</c:v>
                </c:pt>
                <c:pt idx="65">
                  <c:v>10.901999999999999</c:v>
                </c:pt>
                <c:pt idx="66">
                  <c:v>10.85</c:v>
                </c:pt>
                <c:pt idx="67">
                  <c:v>10.85</c:v>
                </c:pt>
                <c:pt idx="68">
                  <c:v>10.871</c:v>
                </c:pt>
                <c:pt idx="69">
                  <c:v>10.715</c:v>
                </c:pt>
                <c:pt idx="70">
                  <c:v>9.9239999999999995</c:v>
                </c:pt>
                <c:pt idx="71">
                  <c:v>9.6240000000000006</c:v>
                </c:pt>
                <c:pt idx="72">
                  <c:v>9.468</c:v>
                </c:pt>
                <c:pt idx="73">
                  <c:v>9.3740000000000006</c:v>
                </c:pt>
                <c:pt idx="74">
                  <c:v>9.3620000000000001</c:v>
                </c:pt>
                <c:pt idx="75">
                  <c:v>9.4320000000000004</c:v>
                </c:pt>
                <c:pt idx="76">
                  <c:v>9.4719999999999995</c:v>
                </c:pt>
                <c:pt idx="77">
                  <c:v>9.3330000000000002</c:v>
                </c:pt>
                <c:pt idx="78">
                  <c:v>9.4440000000000008</c:v>
                </c:pt>
                <c:pt idx="79">
                  <c:v>9.9819999999999993</c:v>
                </c:pt>
                <c:pt idx="80">
                  <c:v>10.847</c:v>
                </c:pt>
                <c:pt idx="81">
                  <c:v>11.635999999999999</c:v>
                </c:pt>
                <c:pt idx="82">
                  <c:v>11.644</c:v>
                </c:pt>
                <c:pt idx="83">
                  <c:v>12.029</c:v>
                </c:pt>
                <c:pt idx="84">
                  <c:v>12.097</c:v>
                </c:pt>
                <c:pt idx="85">
                  <c:v>12.243</c:v>
                </c:pt>
                <c:pt idx="86">
                  <c:v>12.37</c:v>
                </c:pt>
                <c:pt idx="87">
                  <c:v>12.362</c:v>
                </c:pt>
                <c:pt idx="88">
                  <c:v>12.33</c:v>
                </c:pt>
                <c:pt idx="89">
                  <c:v>12.33</c:v>
                </c:pt>
                <c:pt idx="90">
                  <c:v>11.486000000000001</c:v>
                </c:pt>
                <c:pt idx="91">
                  <c:v>10.391999999999999</c:v>
                </c:pt>
                <c:pt idx="92">
                  <c:v>9.6259999999999994</c:v>
                </c:pt>
                <c:pt idx="93">
                  <c:v>9.4079999999999995</c:v>
                </c:pt>
                <c:pt idx="94">
                  <c:v>9.4</c:v>
                </c:pt>
                <c:pt idx="95">
                  <c:v>9.3919999999999995</c:v>
                </c:pt>
                <c:pt idx="96">
                  <c:v>9.39</c:v>
                </c:pt>
                <c:pt idx="97">
                  <c:v>9.39</c:v>
                </c:pt>
                <c:pt idx="98">
                  <c:v>9.39</c:v>
                </c:pt>
                <c:pt idx="99">
                  <c:v>9.3670000000000009</c:v>
                </c:pt>
                <c:pt idx="100">
                  <c:v>9.2840000000000007</c:v>
                </c:pt>
                <c:pt idx="101">
                  <c:v>9.3580000000000005</c:v>
                </c:pt>
                <c:pt idx="102">
                  <c:v>9.4819999999999993</c:v>
                </c:pt>
                <c:pt idx="103">
                  <c:v>9.4570000000000007</c:v>
                </c:pt>
                <c:pt idx="104">
                  <c:v>9.3580000000000005</c:v>
                </c:pt>
                <c:pt idx="105">
                  <c:v>9.298</c:v>
                </c:pt>
                <c:pt idx="106">
                  <c:v>9.2899999999999991</c:v>
                </c:pt>
                <c:pt idx="107">
                  <c:v>9.2899999999999991</c:v>
                </c:pt>
                <c:pt idx="108">
                  <c:v>9.5269999999999992</c:v>
                </c:pt>
                <c:pt idx="109">
                  <c:v>9.76</c:v>
                </c:pt>
                <c:pt idx="110">
                  <c:v>10</c:v>
                </c:pt>
                <c:pt idx="111">
                  <c:v>10.356</c:v>
                </c:pt>
                <c:pt idx="112">
                  <c:v>10.901</c:v>
                </c:pt>
                <c:pt idx="113">
                  <c:v>10.943</c:v>
                </c:pt>
                <c:pt idx="114">
                  <c:v>11.131</c:v>
                </c:pt>
                <c:pt idx="115">
                  <c:v>11.044</c:v>
                </c:pt>
                <c:pt idx="116">
                  <c:v>10.837</c:v>
                </c:pt>
                <c:pt idx="117">
                  <c:v>10.788</c:v>
                </c:pt>
                <c:pt idx="118">
                  <c:v>10.981999999999999</c:v>
                </c:pt>
                <c:pt idx="119">
                  <c:v>11.148999999999999</c:v>
                </c:pt>
                <c:pt idx="120">
                  <c:v>11.18</c:v>
                </c:pt>
                <c:pt idx="121">
                  <c:v>11.3</c:v>
                </c:pt>
                <c:pt idx="122">
                  <c:v>11.403</c:v>
                </c:pt>
                <c:pt idx="123">
                  <c:v>11.269</c:v>
                </c:pt>
                <c:pt idx="124">
                  <c:v>10.778</c:v>
                </c:pt>
                <c:pt idx="125">
                  <c:v>11.696</c:v>
                </c:pt>
                <c:pt idx="126">
                  <c:v>11.701000000000001</c:v>
                </c:pt>
                <c:pt idx="127">
                  <c:v>11.176</c:v>
                </c:pt>
                <c:pt idx="128">
                  <c:v>10.446999999999999</c:v>
                </c:pt>
                <c:pt idx="129">
                  <c:v>9.8330000000000002</c:v>
                </c:pt>
                <c:pt idx="130">
                  <c:v>9.5749999999999993</c:v>
                </c:pt>
                <c:pt idx="131">
                  <c:v>9.7080000000000002</c:v>
                </c:pt>
                <c:pt idx="132">
                  <c:v>9.7789999999999999</c:v>
                </c:pt>
                <c:pt idx="133">
                  <c:v>9.9480000000000004</c:v>
                </c:pt>
                <c:pt idx="134">
                  <c:v>10.061999999999999</c:v>
                </c:pt>
                <c:pt idx="135">
                  <c:v>9.9350000000000005</c:v>
                </c:pt>
                <c:pt idx="136">
                  <c:v>9.5399999999999991</c:v>
                </c:pt>
                <c:pt idx="137">
                  <c:v>9.5399999999999991</c:v>
                </c:pt>
                <c:pt idx="138">
                  <c:v>9.5399999999999991</c:v>
                </c:pt>
                <c:pt idx="139">
                  <c:v>9.657</c:v>
                </c:pt>
              </c:numCache>
            </c:numRef>
          </c:yVal>
          <c:smooth val="1"/>
        </c:ser>
        <c:ser>
          <c:idx val="2"/>
          <c:order val="1"/>
          <c:tx>
            <c:v>CO2 Lap 3</c:v>
          </c:tx>
          <c:marker>
            <c:symbol val="none"/>
          </c:marker>
          <c:yVal>
            <c:numRef>
              <c:f>'Lap 3 data'!$C$10:$C$489</c:f>
              <c:numCache>
                <c:formatCode>General</c:formatCode>
                <c:ptCount val="480"/>
                <c:pt idx="0">
                  <c:v>9.657</c:v>
                </c:pt>
                <c:pt idx="1">
                  <c:v>9.9689999999999994</c:v>
                </c:pt>
                <c:pt idx="2">
                  <c:v>10.388999999999999</c:v>
                </c:pt>
                <c:pt idx="3">
                  <c:v>10.592000000000001</c:v>
                </c:pt>
                <c:pt idx="4">
                  <c:v>11.058</c:v>
                </c:pt>
                <c:pt idx="5">
                  <c:v>11.13</c:v>
                </c:pt>
                <c:pt idx="6">
                  <c:v>10.888</c:v>
                </c:pt>
                <c:pt idx="7">
                  <c:v>10.709</c:v>
                </c:pt>
                <c:pt idx="8">
                  <c:v>10.808</c:v>
                </c:pt>
                <c:pt idx="9">
                  <c:v>10.76</c:v>
                </c:pt>
                <c:pt idx="10">
                  <c:v>10.76</c:v>
                </c:pt>
                <c:pt idx="11">
                  <c:v>11.016999999999999</c:v>
                </c:pt>
                <c:pt idx="12">
                  <c:v>11.273999999999999</c:v>
                </c:pt>
                <c:pt idx="13">
                  <c:v>11.663</c:v>
                </c:pt>
                <c:pt idx="14">
                  <c:v>12.161</c:v>
                </c:pt>
                <c:pt idx="15">
                  <c:v>12.25</c:v>
                </c:pt>
                <c:pt idx="16">
                  <c:v>12.25</c:v>
                </c:pt>
                <c:pt idx="17">
                  <c:v>12.25</c:v>
                </c:pt>
                <c:pt idx="18">
                  <c:v>11.731999999999999</c:v>
                </c:pt>
                <c:pt idx="19">
                  <c:v>11.28</c:v>
                </c:pt>
                <c:pt idx="20">
                  <c:v>11.404999999999999</c:v>
                </c:pt>
                <c:pt idx="21">
                  <c:v>11.909000000000001</c:v>
                </c:pt>
                <c:pt idx="22">
                  <c:v>11.877000000000001</c:v>
                </c:pt>
                <c:pt idx="23">
                  <c:v>11.87</c:v>
                </c:pt>
                <c:pt idx="24">
                  <c:v>12.032999999999999</c:v>
                </c:pt>
                <c:pt idx="25">
                  <c:v>12.202999999999999</c:v>
                </c:pt>
                <c:pt idx="26">
                  <c:v>12.221</c:v>
                </c:pt>
                <c:pt idx="27">
                  <c:v>12.186</c:v>
                </c:pt>
                <c:pt idx="28">
                  <c:v>12.343999999999999</c:v>
                </c:pt>
                <c:pt idx="29">
                  <c:v>12.175000000000001</c:v>
                </c:pt>
                <c:pt idx="30">
                  <c:v>11.613</c:v>
                </c:pt>
                <c:pt idx="31">
                  <c:v>10.750999999999999</c:v>
                </c:pt>
                <c:pt idx="32">
                  <c:v>9.859</c:v>
                </c:pt>
                <c:pt idx="33">
                  <c:v>9.5009999999999994</c:v>
                </c:pt>
                <c:pt idx="34">
                  <c:v>9.4309999999999992</c:v>
                </c:pt>
                <c:pt idx="35">
                  <c:v>9.5310000000000006</c:v>
                </c:pt>
                <c:pt idx="36">
                  <c:v>9.7330000000000005</c:v>
                </c:pt>
                <c:pt idx="37">
                  <c:v>9.9529999999999994</c:v>
                </c:pt>
                <c:pt idx="38">
                  <c:v>10.176</c:v>
                </c:pt>
                <c:pt idx="39">
                  <c:v>10.55</c:v>
                </c:pt>
                <c:pt idx="40">
                  <c:v>10.558</c:v>
                </c:pt>
                <c:pt idx="41">
                  <c:v>9.9849999999999994</c:v>
                </c:pt>
                <c:pt idx="42">
                  <c:v>9.5310000000000006</c:v>
                </c:pt>
                <c:pt idx="43">
                  <c:v>9.36</c:v>
                </c:pt>
                <c:pt idx="44">
                  <c:v>9.4060000000000006</c:v>
                </c:pt>
                <c:pt idx="45">
                  <c:v>9.5389999999999997</c:v>
                </c:pt>
                <c:pt idx="46">
                  <c:v>9.6760000000000002</c:v>
                </c:pt>
                <c:pt idx="47">
                  <c:v>9.7070000000000007</c:v>
                </c:pt>
                <c:pt idx="48">
                  <c:v>9.7100000000000009</c:v>
                </c:pt>
                <c:pt idx="49">
                  <c:v>9.7070000000000007</c:v>
                </c:pt>
                <c:pt idx="50">
                  <c:v>9.6999999999999993</c:v>
                </c:pt>
                <c:pt idx="51">
                  <c:v>9.6999999999999993</c:v>
                </c:pt>
                <c:pt idx="52">
                  <c:v>9.6920000000000002</c:v>
                </c:pt>
                <c:pt idx="53">
                  <c:v>9.8219999999999992</c:v>
                </c:pt>
                <c:pt idx="54">
                  <c:v>9.8849999999999998</c:v>
                </c:pt>
                <c:pt idx="55">
                  <c:v>10.212</c:v>
                </c:pt>
                <c:pt idx="56">
                  <c:v>10.885999999999999</c:v>
                </c:pt>
                <c:pt idx="57">
                  <c:v>11.124000000000001</c:v>
                </c:pt>
                <c:pt idx="58">
                  <c:v>11.343999999999999</c:v>
                </c:pt>
                <c:pt idx="59">
                  <c:v>11.335000000000001</c:v>
                </c:pt>
                <c:pt idx="60">
                  <c:v>11.31</c:v>
                </c:pt>
                <c:pt idx="61">
                  <c:v>11.564</c:v>
                </c:pt>
                <c:pt idx="62">
                  <c:v>12.042</c:v>
                </c:pt>
                <c:pt idx="63">
                  <c:v>11.792</c:v>
                </c:pt>
                <c:pt idx="64">
                  <c:v>11.79</c:v>
                </c:pt>
                <c:pt idx="65">
                  <c:v>11.291</c:v>
                </c:pt>
                <c:pt idx="66">
                  <c:v>11.035</c:v>
                </c:pt>
                <c:pt idx="67">
                  <c:v>11.026</c:v>
                </c:pt>
                <c:pt idx="68">
                  <c:v>10.981999999999999</c:v>
                </c:pt>
                <c:pt idx="69">
                  <c:v>10.574</c:v>
                </c:pt>
                <c:pt idx="70">
                  <c:v>9.82</c:v>
                </c:pt>
                <c:pt idx="71">
                  <c:v>9.5090000000000003</c:v>
                </c:pt>
                <c:pt idx="72">
                  <c:v>9.3859999999999992</c:v>
                </c:pt>
                <c:pt idx="73">
                  <c:v>9.3469999999999995</c:v>
                </c:pt>
                <c:pt idx="74">
                  <c:v>9.4049999999999994</c:v>
                </c:pt>
                <c:pt idx="75">
                  <c:v>9.6069999999999993</c:v>
                </c:pt>
                <c:pt idx="76">
                  <c:v>9.5419999999999998</c:v>
                </c:pt>
                <c:pt idx="77">
                  <c:v>9.6820000000000004</c:v>
                </c:pt>
                <c:pt idx="78">
                  <c:v>9.8970000000000002</c:v>
                </c:pt>
                <c:pt idx="79">
                  <c:v>10.15</c:v>
                </c:pt>
                <c:pt idx="80">
                  <c:v>10.461</c:v>
                </c:pt>
                <c:pt idx="81">
                  <c:v>10.894</c:v>
                </c:pt>
                <c:pt idx="82">
                  <c:v>11.175000000000001</c:v>
                </c:pt>
                <c:pt idx="83">
                  <c:v>11.545</c:v>
                </c:pt>
                <c:pt idx="84">
                  <c:v>11.984</c:v>
                </c:pt>
                <c:pt idx="85">
                  <c:v>12.24</c:v>
                </c:pt>
                <c:pt idx="86">
                  <c:v>12.090999999999999</c:v>
                </c:pt>
                <c:pt idx="87">
                  <c:v>11.4</c:v>
                </c:pt>
                <c:pt idx="88">
                  <c:v>11.542</c:v>
                </c:pt>
                <c:pt idx="89">
                  <c:v>12.002000000000001</c:v>
                </c:pt>
                <c:pt idx="90">
                  <c:v>12.151</c:v>
                </c:pt>
                <c:pt idx="91">
                  <c:v>11.679</c:v>
                </c:pt>
                <c:pt idx="92">
                  <c:v>10.714</c:v>
                </c:pt>
                <c:pt idx="93">
                  <c:v>10.201000000000001</c:v>
                </c:pt>
                <c:pt idx="94">
                  <c:v>9.8710000000000004</c:v>
                </c:pt>
                <c:pt idx="95">
                  <c:v>9.6159999999999997</c:v>
                </c:pt>
                <c:pt idx="96">
                  <c:v>9.5299999999999994</c:v>
                </c:pt>
                <c:pt idx="97">
                  <c:v>9.5299999999999994</c:v>
                </c:pt>
                <c:pt idx="98">
                  <c:v>9.5470000000000006</c:v>
                </c:pt>
                <c:pt idx="99">
                  <c:v>9.6379999999999999</c:v>
                </c:pt>
                <c:pt idx="100">
                  <c:v>9.64</c:v>
                </c:pt>
                <c:pt idx="101">
                  <c:v>9.5920000000000005</c:v>
                </c:pt>
                <c:pt idx="102">
                  <c:v>9.5549999999999997</c:v>
                </c:pt>
                <c:pt idx="103">
                  <c:v>9.5210000000000008</c:v>
                </c:pt>
                <c:pt idx="104">
                  <c:v>9.468</c:v>
                </c:pt>
                <c:pt idx="105">
                  <c:v>9.4</c:v>
                </c:pt>
                <c:pt idx="106">
                  <c:v>9.5640000000000001</c:v>
                </c:pt>
                <c:pt idx="107">
                  <c:v>9.6</c:v>
                </c:pt>
                <c:pt idx="108">
                  <c:v>9.6859999999999999</c:v>
                </c:pt>
                <c:pt idx="109">
                  <c:v>9.77</c:v>
                </c:pt>
                <c:pt idx="110">
                  <c:v>9.7729999999999997</c:v>
                </c:pt>
                <c:pt idx="111">
                  <c:v>9.7899999999999991</c:v>
                </c:pt>
                <c:pt idx="112">
                  <c:v>10.41</c:v>
                </c:pt>
                <c:pt idx="113">
                  <c:v>11.064</c:v>
                </c:pt>
                <c:pt idx="114">
                  <c:v>11.305</c:v>
                </c:pt>
                <c:pt idx="115">
                  <c:v>11.179</c:v>
                </c:pt>
                <c:pt idx="116">
                  <c:v>10.917999999999999</c:v>
                </c:pt>
                <c:pt idx="117">
                  <c:v>10.91</c:v>
                </c:pt>
                <c:pt idx="118">
                  <c:v>11.007999999999999</c:v>
                </c:pt>
                <c:pt idx="119">
                  <c:v>10.861000000000001</c:v>
                </c:pt>
                <c:pt idx="120">
                  <c:v>10.930999999999999</c:v>
                </c:pt>
                <c:pt idx="121">
                  <c:v>11.154999999999999</c:v>
                </c:pt>
                <c:pt idx="122">
                  <c:v>11.43</c:v>
                </c:pt>
                <c:pt idx="123">
                  <c:v>12.023999999999999</c:v>
                </c:pt>
                <c:pt idx="124">
                  <c:v>12.324999999999999</c:v>
                </c:pt>
                <c:pt idx="125">
                  <c:v>12.159000000000001</c:v>
                </c:pt>
                <c:pt idx="126">
                  <c:v>11.766</c:v>
                </c:pt>
                <c:pt idx="127">
                  <c:v>11.537000000000001</c:v>
                </c:pt>
                <c:pt idx="128">
                  <c:v>11.576000000000001</c:v>
                </c:pt>
                <c:pt idx="129">
                  <c:v>11.121</c:v>
                </c:pt>
                <c:pt idx="130">
                  <c:v>10.311</c:v>
                </c:pt>
                <c:pt idx="131">
                  <c:v>9.86</c:v>
                </c:pt>
                <c:pt idx="132">
                  <c:v>9.74</c:v>
                </c:pt>
                <c:pt idx="133">
                  <c:v>9.8040000000000003</c:v>
                </c:pt>
                <c:pt idx="134">
                  <c:v>9.92</c:v>
                </c:pt>
                <c:pt idx="135">
                  <c:v>9.92</c:v>
                </c:pt>
                <c:pt idx="136">
                  <c:v>9.92</c:v>
                </c:pt>
                <c:pt idx="137">
                  <c:v>9.7189999999999994</c:v>
                </c:pt>
                <c:pt idx="138">
                  <c:v>9.61</c:v>
                </c:pt>
                <c:pt idx="139">
                  <c:v>9.5939999999999994</c:v>
                </c:pt>
                <c:pt idx="140">
                  <c:v>9.56</c:v>
                </c:pt>
              </c:numCache>
            </c:numRef>
          </c:yVal>
          <c:smooth val="1"/>
        </c:ser>
        <c:axId val="54429184"/>
        <c:axId val="54431104"/>
      </c:scatterChart>
      <c:scatterChart>
        <c:scatterStyle val="smoothMarker"/>
        <c:ser>
          <c:idx val="0"/>
          <c:order val="2"/>
          <c:tx>
            <c:v>CO Lap 2</c:v>
          </c:tx>
          <c:marker>
            <c:symbol val="none"/>
          </c:marker>
          <c:yVal>
            <c:numRef>
              <c:f>'Lap 2 data'!$D$10:$D$493</c:f>
              <c:numCache>
                <c:formatCode>General</c:formatCode>
                <c:ptCount val="484"/>
                <c:pt idx="0">
                  <c:v>0.1172</c:v>
                </c:pt>
                <c:pt idx="1">
                  <c:v>9.5500000000000002E-2</c:v>
                </c:pt>
                <c:pt idx="2">
                  <c:v>6.4500000000000002E-2</c:v>
                </c:pt>
                <c:pt idx="3">
                  <c:v>5.0099999999999999E-2</c:v>
                </c:pt>
                <c:pt idx="4">
                  <c:v>4.6600000000000003E-2</c:v>
                </c:pt>
                <c:pt idx="5">
                  <c:v>4.6199999999999998E-2</c:v>
                </c:pt>
                <c:pt idx="6">
                  <c:v>4.7399999999999998E-2</c:v>
                </c:pt>
                <c:pt idx="7">
                  <c:v>5.91E-2</c:v>
                </c:pt>
                <c:pt idx="8">
                  <c:v>5.96E-2</c:v>
                </c:pt>
                <c:pt idx="9">
                  <c:v>5.8999999999999997E-2</c:v>
                </c:pt>
                <c:pt idx="10">
                  <c:v>6.4100000000000004E-2</c:v>
                </c:pt>
                <c:pt idx="11">
                  <c:v>6.9800000000000001E-2</c:v>
                </c:pt>
                <c:pt idx="12">
                  <c:v>5.7000000000000002E-2</c:v>
                </c:pt>
                <c:pt idx="13">
                  <c:v>4.41E-2</c:v>
                </c:pt>
                <c:pt idx="14">
                  <c:v>3.5499999999999997E-2</c:v>
                </c:pt>
                <c:pt idx="15">
                  <c:v>3.1899999999999998E-2</c:v>
                </c:pt>
                <c:pt idx="16">
                  <c:v>3.0300000000000001E-2</c:v>
                </c:pt>
                <c:pt idx="17">
                  <c:v>2.9600000000000001E-2</c:v>
                </c:pt>
                <c:pt idx="18">
                  <c:v>3.2000000000000001E-2</c:v>
                </c:pt>
                <c:pt idx="19">
                  <c:v>3.2000000000000001E-2</c:v>
                </c:pt>
                <c:pt idx="20">
                  <c:v>3.1300000000000001E-2</c:v>
                </c:pt>
                <c:pt idx="21">
                  <c:v>3.1E-2</c:v>
                </c:pt>
                <c:pt idx="22">
                  <c:v>4.0099999999999997E-2</c:v>
                </c:pt>
                <c:pt idx="23">
                  <c:v>6.8900000000000003E-2</c:v>
                </c:pt>
                <c:pt idx="24">
                  <c:v>0.1187</c:v>
                </c:pt>
                <c:pt idx="25">
                  <c:v>0.13089999999999999</c:v>
                </c:pt>
                <c:pt idx="26">
                  <c:v>0.1416</c:v>
                </c:pt>
                <c:pt idx="27">
                  <c:v>0.12609999999999999</c:v>
                </c:pt>
                <c:pt idx="28">
                  <c:v>8.8900000000000007E-2</c:v>
                </c:pt>
                <c:pt idx="29">
                  <c:v>4.87E-2</c:v>
                </c:pt>
                <c:pt idx="30">
                  <c:v>3.3099999999999997E-2</c:v>
                </c:pt>
                <c:pt idx="31">
                  <c:v>3.5700000000000003E-2</c:v>
                </c:pt>
                <c:pt idx="32">
                  <c:v>4.5400000000000003E-2</c:v>
                </c:pt>
                <c:pt idx="33">
                  <c:v>5.3900000000000003E-2</c:v>
                </c:pt>
                <c:pt idx="34">
                  <c:v>5.8000000000000003E-2</c:v>
                </c:pt>
                <c:pt idx="35">
                  <c:v>6.2199999999999998E-2</c:v>
                </c:pt>
                <c:pt idx="36">
                  <c:v>7.9600000000000004E-2</c:v>
                </c:pt>
                <c:pt idx="37">
                  <c:v>9.9599999999999994E-2</c:v>
                </c:pt>
                <c:pt idx="38">
                  <c:v>0.113</c:v>
                </c:pt>
                <c:pt idx="39">
                  <c:v>0.1094</c:v>
                </c:pt>
                <c:pt idx="40">
                  <c:v>0.10009999999999999</c:v>
                </c:pt>
                <c:pt idx="41">
                  <c:v>9.5399999999999999E-2</c:v>
                </c:pt>
                <c:pt idx="42">
                  <c:v>9.7000000000000003E-2</c:v>
                </c:pt>
                <c:pt idx="43">
                  <c:v>9.7000000000000003E-2</c:v>
                </c:pt>
                <c:pt idx="44">
                  <c:v>9.9900000000000003E-2</c:v>
                </c:pt>
                <c:pt idx="45">
                  <c:v>0.1026</c:v>
                </c:pt>
                <c:pt idx="46">
                  <c:v>0.1036</c:v>
                </c:pt>
                <c:pt idx="47">
                  <c:v>0.1028</c:v>
                </c:pt>
                <c:pt idx="48">
                  <c:v>0.1018</c:v>
                </c:pt>
                <c:pt idx="49">
                  <c:v>9.8500000000000004E-2</c:v>
                </c:pt>
                <c:pt idx="50">
                  <c:v>8.6499999999999994E-2</c:v>
                </c:pt>
                <c:pt idx="51">
                  <c:v>7.7499999999999999E-2</c:v>
                </c:pt>
                <c:pt idx="52">
                  <c:v>7.9399999999999998E-2</c:v>
                </c:pt>
                <c:pt idx="53">
                  <c:v>9.0200000000000002E-2</c:v>
                </c:pt>
                <c:pt idx="54">
                  <c:v>9.9099999999999994E-2</c:v>
                </c:pt>
                <c:pt idx="55">
                  <c:v>0.105</c:v>
                </c:pt>
                <c:pt idx="56">
                  <c:v>8.4000000000000005E-2</c:v>
                </c:pt>
                <c:pt idx="57">
                  <c:v>6.3799999999999996E-2</c:v>
                </c:pt>
                <c:pt idx="58">
                  <c:v>5.0799999999999998E-2</c:v>
                </c:pt>
                <c:pt idx="59">
                  <c:v>4.7399999999999998E-2</c:v>
                </c:pt>
                <c:pt idx="60">
                  <c:v>5.7500000000000002E-2</c:v>
                </c:pt>
                <c:pt idx="61">
                  <c:v>7.7600000000000002E-2</c:v>
                </c:pt>
                <c:pt idx="62">
                  <c:v>7.9600000000000004E-2</c:v>
                </c:pt>
                <c:pt idx="63">
                  <c:v>7.0099999999999996E-2</c:v>
                </c:pt>
                <c:pt idx="64">
                  <c:v>5.5899999999999998E-2</c:v>
                </c:pt>
                <c:pt idx="65">
                  <c:v>4.5199999999999997E-2</c:v>
                </c:pt>
                <c:pt idx="66">
                  <c:v>4.5999999999999999E-2</c:v>
                </c:pt>
                <c:pt idx="67">
                  <c:v>4.5100000000000001E-2</c:v>
                </c:pt>
                <c:pt idx="68">
                  <c:v>4.99E-2</c:v>
                </c:pt>
                <c:pt idx="69">
                  <c:v>5.9400000000000001E-2</c:v>
                </c:pt>
                <c:pt idx="70">
                  <c:v>6.2E-2</c:v>
                </c:pt>
                <c:pt idx="71">
                  <c:v>5.5199999999999999E-2</c:v>
                </c:pt>
                <c:pt idx="72">
                  <c:v>5.6000000000000001E-2</c:v>
                </c:pt>
                <c:pt idx="73">
                  <c:v>5.6899999999999999E-2</c:v>
                </c:pt>
                <c:pt idx="74">
                  <c:v>4.7899999999999998E-2</c:v>
                </c:pt>
                <c:pt idx="75">
                  <c:v>4.0399999999999998E-2</c:v>
                </c:pt>
                <c:pt idx="76">
                  <c:v>4.0899999999999999E-2</c:v>
                </c:pt>
                <c:pt idx="77">
                  <c:v>4.5600000000000002E-2</c:v>
                </c:pt>
                <c:pt idx="78">
                  <c:v>3.5900000000000001E-2</c:v>
                </c:pt>
                <c:pt idx="79">
                  <c:v>3.2500000000000001E-2</c:v>
                </c:pt>
                <c:pt idx="80">
                  <c:v>4.3200000000000002E-2</c:v>
                </c:pt>
                <c:pt idx="81">
                  <c:v>7.2400000000000006E-2</c:v>
                </c:pt>
                <c:pt idx="82">
                  <c:v>0.1003</c:v>
                </c:pt>
                <c:pt idx="83">
                  <c:v>0.1075</c:v>
                </c:pt>
                <c:pt idx="84">
                  <c:v>9.7199999999999995E-2</c:v>
                </c:pt>
                <c:pt idx="85">
                  <c:v>0.1114</c:v>
                </c:pt>
                <c:pt idx="86">
                  <c:v>0.12570000000000001</c:v>
                </c:pt>
                <c:pt idx="87">
                  <c:v>0.13100000000000001</c:v>
                </c:pt>
                <c:pt idx="88">
                  <c:v>0.1278</c:v>
                </c:pt>
                <c:pt idx="89">
                  <c:v>0.11169999999999999</c:v>
                </c:pt>
                <c:pt idx="90">
                  <c:v>6.93E-2</c:v>
                </c:pt>
                <c:pt idx="91">
                  <c:v>3.9E-2</c:v>
                </c:pt>
                <c:pt idx="92">
                  <c:v>3.95E-2</c:v>
                </c:pt>
                <c:pt idx="93">
                  <c:v>4.7199999999999999E-2</c:v>
                </c:pt>
                <c:pt idx="94">
                  <c:v>5.3400000000000003E-2</c:v>
                </c:pt>
                <c:pt idx="95">
                  <c:v>5.7599999999999998E-2</c:v>
                </c:pt>
                <c:pt idx="96">
                  <c:v>6.4000000000000001E-2</c:v>
                </c:pt>
                <c:pt idx="97">
                  <c:v>6.4000000000000001E-2</c:v>
                </c:pt>
                <c:pt idx="98">
                  <c:v>6.4000000000000001E-2</c:v>
                </c:pt>
                <c:pt idx="99">
                  <c:v>6.4000000000000001E-2</c:v>
                </c:pt>
                <c:pt idx="100">
                  <c:v>6.2199999999999998E-2</c:v>
                </c:pt>
                <c:pt idx="101">
                  <c:v>6.1400000000000003E-2</c:v>
                </c:pt>
                <c:pt idx="102">
                  <c:v>7.0999999999999994E-2</c:v>
                </c:pt>
                <c:pt idx="103">
                  <c:v>7.0999999999999994E-2</c:v>
                </c:pt>
                <c:pt idx="104">
                  <c:v>6.13E-2</c:v>
                </c:pt>
                <c:pt idx="105">
                  <c:v>5.6500000000000002E-2</c:v>
                </c:pt>
                <c:pt idx="106">
                  <c:v>5.67E-2</c:v>
                </c:pt>
                <c:pt idx="107">
                  <c:v>6.0600000000000001E-2</c:v>
                </c:pt>
                <c:pt idx="108">
                  <c:v>7.1499999999999994E-2</c:v>
                </c:pt>
                <c:pt idx="109">
                  <c:v>8.4500000000000006E-2</c:v>
                </c:pt>
                <c:pt idx="110">
                  <c:v>9.6699999999999994E-2</c:v>
                </c:pt>
                <c:pt idx="111">
                  <c:v>0.1057</c:v>
                </c:pt>
                <c:pt idx="112">
                  <c:v>9.4200000000000006E-2</c:v>
                </c:pt>
                <c:pt idx="113">
                  <c:v>6.2600000000000003E-2</c:v>
                </c:pt>
                <c:pt idx="114">
                  <c:v>5.2999999999999999E-2</c:v>
                </c:pt>
                <c:pt idx="115">
                  <c:v>5.04E-2</c:v>
                </c:pt>
                <c:pt idx="116">
                  <c:v>4.4400000000000002E-2</c:v>
                </c:pt>
                <c:pt idx="117">
                  <c:v>4.2000000000000003E-2</c:v>
                </c:pt>
                <c:pt idx="118">
                  <c:v>4.3099999999999999E-2</c:v>
                </c:pt>
                <c:pt idx="119">
                  <c:v>4.8399999999999999E-2</c:v>
                </c:pt>
                <c:pt idx="120">
                  <c:v>6.1899999999999997E-2</c:v>
                </c:pt>
                <c:pt idx="121">
                  <c:v>5.3400000000000003E-2</c:v>
                </c:pt>
                <c:pt idx="122">
                  <c:v>5.1299999999999998E-2</c:v>
                </c:pt>
                <c:pt idx="123">
                  <c:v>6.3100000000000003E-2</c:v>
                </c:pt>
                <c:pt idx="124">
                  <c:v>9.0999999999999998E-2</c:v>
                </c:pt>
                <c:pt idx="125">
                  <c:v>0.1119</c:v>
                </c:pt>
                <c:pt idx="126">
                  <c:v>7.3800000000000004E-2</c:v>
                </c:pt>
                <c:pt idx="127">
                  <c:v>4.36E-2</c:v>
                </c:pt>
                <c:pt idx="128">
                  <c:v>3.1800000000000002E-2</c:v>
                </c:pt>
                <c:pt idx="129">
                  <c:v>3.8800000000000001E-2</c:v>
                </c:pt>
                <c:pt idx="130">
                  <c:v>5.67E-2</c:v>
                </c:pt>
                <c:pt idx="131">
                  <c:v>7.6100000000000001E-2</c:v>
                </c:pt>
                <c:pt idx="132">
                  <c:v>8.9099999999999999E-2</c:v>
                </c:pt>
                <c:pt idx="133">
                  <c:v>0.10199999999999999</c:v>
                </c:pt>
                <c:pt idx="134">
                  <c:v>0.1026</c:v>
                </c:pt>
                <c:pt idx="135">
                  <c:v>9.1800000000000007E-2</c:v>
                </c:pt>
                <c:pt idx="136">
                  <c:v>8.0399999999999999E-2</c:v>
                </c:pt>
                <c:pt idx="137">
                  <c:v>7.5999999999999998E-2</c:v>
                </c:pt>
                <c:pt idx="138">
                  <c:v>7.6100000000000001E-2</c:v>
                </c:pt>
                <c:pt idx="139">
                  <c:v>8.6900000000000005E-2</c:v>
                </c:pt>
              </c:numCache>
            </c:numRef>
          </c:yVal>
          <c:smooth val="1"/>
        </c:ser>
        <c:ser>
          <c:idx val="3"/>
          <c:order val="3"/>
          <c:tx>
            <c:v>CO Lap 3</c:v>
          </c:tx>
          <c:marker>
            <c:symbol val="none"/>
          </c:marker>
          <c:yVal>
            <c:numRef>
              <c:f>'Lap 3 data'!$D$10:$D$489</c:f>
              <c:numCache>
                <c:formatCode>General</c:formatCode>
                <c:ptCount val="480"/>
                <c:pt idx="0">
                  <c:v>8.6900000000000005E-2</c:v>
                </c:pt>
                <c:pt idx="1">
                  <c:v>0.1</c:v>
                </c:pt>
                <c:pt idx="2">
                  <c:v>0.105</c:v>
                </c:pt>
                <c:pt idx="3">
                  <c:v>0.1022</c:v>
                </c:pt>
                <c:pt idx="4">
                  <c:v>9.1600000000000001E-2</c:v>
                </c:pt>
                <c:pt idx="5">
                  <c:v>6.93E-2</c:v>
                </c:pt>
                <c:pt idx="6">
                  <c:v>4.9299999999999997E-2</c:v>
                </c:pt>
                <c:pt idx="7">
                  <c:v>4.1300000000000003E-2</c:v>
                </c:pt>
                <c:pt idx="8">
                  <c:v>4.2500000000000003E-2</c:v>
                </c:pt>
                <c:pt idx="9">
                  <c:v>4.5999999999999999E-2</c:v>
                </c:pt>
                <c:pt idx="10">
                  <c:v>4.8000000000000001E-2</c:v>
                </c:pt>
                <c:pt idx="11">
                  <c:v>5.8000000000000003E-2</c:v>
                </c:pt>
                <c:pt idx="12">
                  <c:v>5.3699999999999998E-2</c:v>
                </c:pt>
                <c:pt idx="13">
                  <c:v>8.1100000000000005E-2</c:v>
                </c:pt>
                <c:pt idx="14">
                  <c:v>0.1051</c:v>
                </c:pt>
                <c:pt idx="15">
                  <c:v>0.104</c:v>
                </c:pt>
                <c:pt idx="16">
                  <c:v>8.3400000000000002E-2</c:v>
                </c:pt>
                <c:pt idx="17">
                  <c:v>9.1999999999999998E-2</c:v>
                </c:pt>
                <c:pt idx="18">
                  <c:v>6.1100000000000002E-2</c:v>
                </c:pt>
                <c:pt idx="19">
                  <c:v>4.3499999999999997E-2</c:v>
                </c:pt>
                <c:pt idx="20">
                  <c:v>4.8300000000000003E-2</c:v>
                </c:pt>
                <c:pt idx="21">
                  <c:v>6.0299999999999999E-2</c:v>
                </c:pt>
                <c:pt idx="22">
                  <c:v>6.3E-2</c:v>
                </c:pt>
                <c:pt idx="23">
                  <c:v>5.2999999999999999E-2</c:v>
                </c:pt>
                <c:pt idx="24">
                  <c:v>9.6799999999999997E-2</c:v>
                </c:pt>
                <c:pt idx="25">
                  <c:v>0.12690000000000001</c:v>
                </c:pt>
                <c:pt idx="26">
                  <c:v>0.13800000000000001</c:v>
                </c:pt>
                <c:pt idx="27">
                  <c:v>0.13800000000000001</c:v>
                </c:pt>
                <c:pt idx="28">
                  <c:v>0.13780000000000001</c:v>
                </c:pt>
                <c:pt idx="29">
                  <c:v>0.13700000000000001</c:v>
                </c:pt>
                <c:pt idx="30">
                  <c:v>7.3499999999999996E-2</c:v>
                </c:pt>
                <c:pt idx="31">
                  <c:v>4.6899999999999997E-2</c:v>
                </c:pt>
                <c:pt idx="32">
                  <c:v>4.5199999999999997E-2</c:v>
                </c:pt>
                <c:pt idx="33">
                  <c:v>5.3900000000000003E-2</c:v>
                </c:pt>
                <c:pt idx="34">
                  <c:v>6.1800000000000001E-2</c:v>
                </c:pt>
                <c:pt idx="35">
                  <c:v>6.6699999999999995E-2</c:v>
                </c:pt>
                <c:pt idx="36">
                  <c:v>8.9200000000000002E-2</c:v>
                </c:pt>
                <c:pt idx="37">
                  <c:v>9.9900000000000003E-2</c:v>
                </c:pt>
                <c:pt idx="38">
                  <c:v>0.1081</c:v>
                </c:pt>
                <c:pt idx="39">
                  <c:v>0.1133</c:v>
                </c:pt>
                <c:pt idx="40">
                  <c:v>0.1096</c:v>
                </c:pt>
                <c:pt idx="41">
                  <c:v>8.7099999999999997E-2</c:v>
                </c:pt>
                <c:pt idx="42">
                  <c:v>6.5699999999999995E-2</c:v>
                </c:pt>
                <c:pt idx="43">
                  <c:v>5.9900000000000002E-2</c:v>
                </c:pt>
                <c:pt idx="44">
                  <c:v>6.3100000000000003E-2</c:v>
                </c:pt>
                <c:pt idx="45">
                  <c:v>7.0000000000000007E-2</c:v>
                </c:pt>
                <c:pt idx="46">
                  <c:v>7.7899999999999997E-2</c:v>
                </c:pt>
                <c:pt idx="47">
                  <c:v>8.7900000000000006E-2</c:v>
                </c:pt>
                <c:pt idx="48">
                  <c:v>9.4799999999999995E-2</c:v>
                </c:pt>
                <c:pt idx="49">
                  <c:v>8.9099999999999999E-2</c:v>
                </c:pt>
                <c:pt idx="50">
                  <c:v>8.5999999999999993E-2</c:v>
                </c:pt>
                <c:pt idx="51">
                  <c:v>8.5999999999999993E-2</c:v>
                </c:pt>
                <c:pt idx="52">
                  <c:v>8.7499999999999994E-2</c:v>
                </c:pt>
                <c:pt idx="53">
                  <c:v>9.4E-2</c:v>
                </c:pt>
                <c:pt idx="54">
                  <c:v>9.5699999999999993E-2</c:v>
                </c:pt>
                <c:pt idx="55">
                  <c:v>0.11260000000000001</c:v>
                </c:pt>
                <c:pt idx="56">
                  <c:v>0.1057</c:v>
                </c:pt>
                <c:pt idx="57">
                  <c:v>8.1199999999999994E-2</c:v>
                </c:pt>
                <c:pt idx="58">
                  <c:v>6.0299999999999999E-2</c:v>
                </c:pt>
                <c:pt idx="59">
                  <c:v>6.6900000000000001E-2</c:v>
                </c:pt>
                <c:pt idx="60">
                  <c:v>5.2499999999999998E-2</c:v>
                </c:pt>
                <c:pt idx="61">
                  <c:v>7.4899999999999994E-2</c:v>
                </c:pt>
                <c:pt idx="62">
                  <c:v>8.3400000000000002E-2</c:v>
                </c:pt>
                <c:pt idx="63">
                  <c:v>8.0699999999999994E-2</c:v>
                </c:pt>
                <c:pt idx="64">
                  <c:v>7.6799999999999993E-2</c:v>
                </c:pt>
                <c:pt idx="65">
                  <c:v>6.0199999999999997E-2</c:v>
                </c:pt>
                <c:pt idx="66">
                  <c:v>5.3400000000000003E-2</c:v>
                </c:pt>
                <c:pt idx="67">
                  <c:v>5.2699999999999997E-2</c:v>
                </c:pt>
                <c:pt idx="68">
                  <c:v>7.3400000000000007E-2</c:v>
                </c:pt>
                <c:pt idx="69">
                  <c:v>8.6499999999999994E-2</c:v>
                </c:pt>
                <c:pt idx="70">
                  <c:v>6.8900000000000003E-2</c:v>
                </c:pt>
                <c:pt idx="71">
                  <c:v>4.7899999999999998E-2</c:v>
                </c:pt>
                <c:pt idx="72">
                  <c:v>4.2200000000000001E-2</c:v>
                </c:pt>
                <c:pt idx="73">
                  <c:v>3.49E-2</c:v>
                </c:pt>
                <c:pt idx="74">
                  <c:v>3.4500000000000003E-2</c:v>
                </c:pt>
                <c:pt idx="75">
                  <c:v>3.9600000000000003E-2</c:v>
                </c:pt>
                <c:pt idx="76">
                  <c:v>4.3400000000000001E-2</c:v>
                </c:pt>
                <c:pt idx="77">
                  <c:v>3.5099999999999999E-2</c:v>
                </c:pt>
                <c:pt idx="78">
                  <c:v>3.3300000000000003E-2</c:v>
                </c:pt>
                <c:pt idx="79">
                  <c:v>3.2300000000000002E-2</c:v>
                </c:pt>
                <c:pt idx="80">
                  <c:v>3.2500000000000001E-2</c:v>
                </c:pt>
                <c:pt idx="81">
                  <c:v>3.5299999999999998E-2</c:v>
                </c:pt>
                <c:pt idx="82">
                  <c:v>4.1099999999999998E-2</c:v>
                </c:pt>
                <c:pt idx="83">
                  <c:v>4.8500000000000001E-2</c:v>
                </c:pt>
                <c:pt idx="84">
                  <c:v>0.1041</c:v>
                </c:pt>
                <c:pt idx="85">
                  <c:v>0.12820000000000001</c:v>
                </c:pt>
                <c:pt idx="86">
                  <c:v>0.13400000000000001</c:v>
                </c:pt>
                <c:pt idx="87">
                  <c:v>0.125</c:v>
                </c:pt>
                <c:pt idx="88">
                  <c:v>0.1094</c:v>
                </c:pt>
                <c:pt idx="89">
                  <c:v>0.12770000000000001</c:v>
                </c:pt>
                <c:pt idx="90">
                  <c:v>9.7100000000000006E-2</c:v>
                </c:pt>
                <c:pt idx="91">
                  <c:v>6.08E-2</c:v>
                </c:pt>
                <c:pt idx="92">
                  <c:v>3.9399999999999998E-2</c:v>
                </c:pt>
                <c:pt idx="93">
                  <c:v>3.0700000000000002E-2</c:v>
                </c:pt>
                <c:pt idx="94">
                  <c:v>2.9399999999999999E-2</c:v>
                </c:pt>
                <c:pt idx="95">
                  <c:v>3.6900000000000002E-2</c:v>
                </c:pt>
                <c:pt idx="96">
                  <c:v>3.6200000000000003E-2</c:v>
                </c:pt>
                <c:pt idx="97">
                  <c:v>3.4599999999999999E-2</c:v>
                </c:pt>
                <c:pt idx="98">
                  <c:v>3.09E-2</c:v>
                </c:pt>
                <c:pt idx="99">
                  <c:v>3.1099999999999999E-2</c:v>
                </c:pt>
                <c:pt idx="100">
                  <c:v>3.9699999999999999E-2</c:v>
                </c:pt>
                <c:pt idx="101">
                  <c:v>5.4199999999999998E-2</c:v>
                </c:pt>
                <c:pt idx="102">
                  <c:v>6.1400000000000003E-2</c:v>
                </c:pt>
                <c:pt idx="103">
                  <c:v>6.3700000000000007E-2</c:v>
                </c:pt>
                <c:pt idx="104">
                  <c:v>6.0499999999999998E-2</c:v>
                </c:pt>
                <c:pt idx="105">
                  <c:v>5.7000000000000002E-2</c:v>
                </c:pt>
                <c:pt idx="106">
                  <c:v>6.0199999999999997E-2</c:v>
                </c:pt>
                <c:pt idx="107">
                  <c:v>7.7700000000000005E-2</c:v>
                </c:pt>
                <c:pt idx="108">
                  <c:v>7.8E-2</c:v>
                </c:pt>
                <c:pt idx="109">
                  <c:v>9.0899999999999995E-2</c:v>
                </c:pt>
                <c:pt idx="110">
                  <c:v>9.7000000000000003E-2</c:v>
                </c:pt>
                <c:pt idx="111">
                  <c:v>0.1028</c:v>
                </c:pt>
                <c:pt idx="112">
                  <c:v>0.1152</c:v>
                </c:pt>
                <c:pt idx="113">
                  <c:v>0.11600000000000001</c:v>
                </c:pt>
                <c:pt idx="114">
                  <c:v>8.7999999999999995E-2</c:v>
                </c:pt>
                <c:pt idx="115">
                  <c:v>6.3100000000000003E-2</c:v>
                </c:pt>
                <c:pt idx="116">
                  <c:v>5.16E-2</c:v>
                </c:pt>
                <c:pt idx="117">
                  <c:v>5.1299999999999998E-2</c:v>
                </c:pt>
                <c:pt idx="118">
                  <c:v>5.2600000000000001E-2</c:v>
                </c:pt>
                <c:pt idx="119">
                  <c:v>4.6100000000000002E-2</c:v>
                </c:pt>
                <c:pt idx="120">
                  <c:v>4.9399999999999999E-2</c:v>
                </c:pt>
                <c:pt idx="121">
                  <c:v>7.3999999999999996E-2</c:v>
                </c:pt>
                <c:pt idx="122">
                  <c:v>9.1999999999999998E-2</c:v>
                </c:pt>
                <c:pt idx="123">
                  <c:v>0.1057</c:v>
                </c:pt>
                <c:pt idx="124">
                  <c:v>0.1205</c:v>
                </c:pt>
                <c:pt idx="125">
                  <c:v>0.123</c:v>
                </c:pt>
                <c:pt idx="126">
                  <c:v>0.1181</c:v>
                </c:pt>
                <c:pt idx="127">
                  <c:v>0.11119999999999999</c:v>
                </c:pt>
                <c:pt idx="128">
                  <c:v>8.9899999999999994E-2</c:v>
                </c:pt>
                <c:pt idx="129">
                  <c:v>5.8599999999999999E-2</c:v>
                </c:pt>
                <c:pt idx="130">
                  <c:v>3.5099999999999999E-2</c:v>
                </c:pt>
                <c:pt idx="131">
                  <c:v>4.6699999999999998E-2</c:v>
                </c:pt>
                <c:pt idx="132">
                  <c:v>7.3999999999999996E-2</c:v>
                </c:pt>
                <c:pt idx="133">
                  <c:v>9.6799999999999997E-2</c:v>
                </c:pt>
                <c:pt idx="134">
                  <c:v>9.9400000000000002E-2</c:v>
                </c:pt>
                <c:pt idx="135">
                  <c:v>9.6699999999999994E-2</c:v>
                </c:pt>
                <c:pt idx="136">
                  <c:v>9.9599999999999994E-2</c:v>
                </c:pt>
                <c:pt idx="137">
                  <c:v>8.6800000000000002E-2</c:v>
                </c:pt>
                <c:pt idx="138">
                  <c:v>7.9600000000000004E-2</c:v>
                </c:pt>
                <c:pt idx="139">
                  <c:v>7.8E-2</c:v>
                </c:pt>
                <c:pt idx="140">
                  <c:v>7.8E-2</c:v>
                </c:pt>
              </c:numCache>
            </c:numRef>
          </c:yVal>
          <c:smooth val="1"/>
        </c:ser>
        <c:axId val="54434432"/>
        <c:axId val="54432896"/>
      </c:scatterChart>
      <c:valAx>
        <c:axId val="54429184"/>
        <c:scaling>
          <c:orientation val="minMax"/>
          <c:max val="1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54431104"/>
        <c:crosses val="autoZero"/>
        <c:crossBetween val="midCat"/>
      </c:valAx>
      <c:valAx>
        <c:axId val="544311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54429184"/>
        <c:crosses val="autoZero"/>
        <c:crossBetween val="midCat"/>
      </c:valAx>
      <c:valAx>
        <c:axId val="54432896"/>
        <c:scaling>
          <c:orientation val="minMax"/>
        </c:scaling>
        <c:axPos val="r"/>
        <c:numFmt formatCode="General" sourceLinked="1"/>
        <c:tickLblPos val="nextTo"/>
        <c:crossAx val="54434432"/>
        <c:crosses val="max"/>
        <c:crossBetween val="midCat"/>
      </c:valAx>
      <c:valAx>
        <c:axId val="54434432"/>
        <c:scaling>
          <c:orientation val="minMax"/>
        </c:scaling>
        <c:delete val="1"/>
        <c:axPos val="b"/>
        <c:tickLblPos val="none"/>
        <c:crossAx val="54432896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v>CO</c:v>
          </c:tx>
          <c:marker>
            <c:symbol val="none"/>
          </c:marker>
          <c:yVal>
            <c:numRef>
              <c:f>'Lap 2 data'!$D$10:$D$497</c:f>
              <c:numCache>
                <c:formatCode>General</c:formatCode>
                <c:ptCount val="488"/>
                <c:pt idx="0">
                  <c:v>0.1172</c:v>
                </c:pt>
                <c:pt idx="1">
                  <c:v>9.5500000000000002E-2</c:v>
                </c:pt>
                <c:pt idx="2">
                  <c:v>6.4500000000000002E-2</c:v>
                </c:pt>
                <c:pt idx="3">
                  <c:v>5.0099999999999999E-2</c:v>
                </c:pt>
                <c:pt idx="4">
                  <c:v>4.6600000000000003E-2</c:v>
                </c:pt>
                <c:pt idx="5">
                  <c:v>4.6199999999999998E-2</c:v>
                </c:pt>
                <c:pt idx="6">
                  <c:v>4.7399999999999998E-2</c:v>
                </c:pt>
                <c:pt idx="7">
                  <c:v>5.91E-2</c:v>
                </c:pt>
                <c:pt idx="8">
                  <c:v>5.96E-2</c:v>
                </c:pt>
                <c:pt idx="9">
                  <c:v>5.8999999999999997E-2</c:v>
                </c:pt>
                <c:pt idx="10">
                  <c:v>6.4100000000000004E-2</c:v>
                </c:pt>
                <c:pt idx="11">
                  <c:v>6.9800000000000001E-2</c:v>
                </c:pt>
                <c:pt idx="12">
                  <c:v>5.7000000000000002E-2</c:v>
                </c:pt>
                <c:pt idx="13">
                  <c:v>4.41E-2</c:v>
                </c:pt>
                <c:pt idx="14">
                  <c:v>3.5499999999999997E-2</c:v>
                </c:pt>
                <c:pt idx="15">
                  <c:v>3.1899999999999998E-2</c:v>
                </c:pt>
                <c:pt idx="16">
                  <c:v>3.0300000000000001E-2</c:v>
                </c:pt>
                <c:pt idx="17">
                  <c:v>2.9600000000000001E-2</c:v>
                </c:pt>
                <c:pt idx="18">
                  <c:v>3.2000000000000001E-2</c:v>
                </c:pt>
                <c:pt idx="19">
                  <c:v>3.2000000000000001E-2</c:v>
                </c:pt>
                <c:pt idx="20">
                  <c:v>3.1300000000000001E-2</c:v>
                </c:pt>
                <c:pt idx="21">
                  <c:v>3.1E-2</c:v>
                </c:pt>
                <c:pt idx="22">
                  <c:v>4.0099999999999997E-2</c:v>
                </c:pt>
                <c:pt idx="23">
                  <c:v>6.8900000000000003E-2</c:v>
                </c:pt>
                <c:pt idx="24">
                  <c:v>0.1187</c:v>
                </c:pt>
                <c:pt idx="25">
                  <c:v>0.13089999999999999</c:v>
                </c:pt>
                <c:pt idx="26">
                  <c:v>0.1416</c:v>
                </c:pt>
                <c:pt idx="27">
                  <c:v>0.12609999999999999</c:v>
                </c:pt>
                <c:pt idx="28">
                  <c:v>8.8900000000000007E-2</c:v>
                </c:pt>
                <c:pt idx="29">
                  <c:v>4.87E-2</c:v>
                </c:pt>
                <c:pt idx="30">
                  <c:v>3.3099999999999997E-2</c:v>
                </c:pt>
                <c:pt idx="31">
                  <c:v>3.5700000000000003E-2</c:v>
                </c:pt>
                <c:pt idx="32">
                  <c:v>4.5400000000000003E-2</c:v>
                </c:pt>
                <c:pt idx="33">
                  <c:v>5.3900000000000003E-2</c:v>
                </c:pt>
                <c:pt idx="34">
                  <c:v>5.8000000000000003E-2</c:v>
                </c:pt>
                <c:pt idx="35">
                  <c:v>6.2199999999999998E-2</c:v>
                </c:pt>
                <c:pt idx="36">
                  <c:v>7.9600000000000004E-2</c:v>
                </c:pt>
                <c:pt idx="37">
                  <c:v>9.9599999999999994E-2</c:v>
                </c:pt>
                <c:pt idx="38">
                  <c:v>0.113</c:v>
                </c:pt>
                <c:pt idx="39">
                  <c:v>0.1094</c:v>
                </c:pt>
                <c:pt idx="40">
                  <c:v>0.10009999999999999</c:v>
                </c:pt>
                <c:pt idx="41">
                  <c:v>9.5399999999999999E-2</c:v>
                </c:pt>
                <c:pt idx="42">
                  <c:v>9.7000000000000003E-2</c:v>
                </c:pt>
                <c:pt idx="43">
                  <c:v>9.7000000000000003E-2</c:v>
                </c:pt>
                <c:pt idx="44">
                  <c:v>9.9900000000000003E-2</c:v>
                </c:pt>
                <c:pt idx="45">
                  <c:v>0.1026</c:v>
                </c:pt>
                <c:pt idx="46">
                  <c:v>0.1036</c:v>
                </c:pt>
                <c:pt idx="47">
                  <c:v>0.1028</c:v>
                </c:pt>
                <c:pt idx="48">
                  <c:v>0.1018</c:v>
                </c:pt>
                <c:pt idx="49">
                  <c:v>9.8500000000000004E-2</c:v>
                </c:pt>
                <c:pt idx="50">
                  <c:v>8.6499999999999994E-2</c:v>
                </c:pt>
                <c:pt idx="51">
                  <c:v>7.7499999999999999E-2</c:v>
                </c:pt>
                <c:pt idx="52">
                  <c:v>7.9399999999999998E-2</c:v>
                </c:pt>
                <c:pt idx="53">
                  <c:v>9.0200000000000002E-2</c:v>
                </c:pt>
                <c:pt idx="54">
                  <c:v>9.9099999999999994E-2</c:v>
                </c:pt>
                <c:pt idx="55">
                  <c:v>0.105</c:v>
                </c:pt>
                <c:pt idx="56">
                  <c:v>8.4000000000000005E-2</c:v>
                </c:pt>
                <c:pt idx="57">
                  <c:v>6.3799999999999996E-2</c:v>
                </c:pt>
                <c:pt idx="58">
                  <c:v>5.0799999999999998E-2</c:v>
                </c:pt>
                <c:pt idx="59">
                  <c:v>4.7399999999999998E-2</c:v>
                </c:pt>
                <c:pt idx="60">
                  <c:v>5.7500000000000002E-2</c:v>
                </c:pt>
                <c:pt idx="61">
                  <c:v>7.7600000000000002E-2</c:v>
                </c:pt>
                <c:pt idx="62">
                  <c:v>7.9600000000000004E-2</c:v>
                </c:pt>
                <c:pt idx="63">
                  <c:v>7.0099999999999996E-2</c:v>
                </c:pt>
                <c:pt idx="64">
                  <c:v>5.5899999999999998E-2</c:v>
                </c:pt>
                <c:pt idx="65">
                  <c:v>4.5199999999999997E-2</c:v>
                </c:pt>
                <c:pt idx="66">
                  <c:v>4.5999999999999999E-2</c:v>
                </c:pt>
                <c:pt idx="67">
                  <c:v>4.5100000000000001E-2</c:v>
                </c:pt>
                <c:pt idx="68">
                  <c:v>4.99E-2</c:v>
                </c:pt>
                <c:pt idx="69">
                  <c:v>5.9400000000000001E-2</c:v>
                </c:pt>
                <c:pt idx="70">
                  <c:v>6.2E-2</c:v>
                </c:pt>
                <c:pt idx="71">
                  <c:v>5.5199999999999999E-2</c:v>
                </c:pt>
                <c:pt idx="72">
                  <c:v>5.6000000000000001E-2</c:v>
                </c:pt>
                <c:pt idx="73">
                  <c:v>5.6899999999999999E-2</c:v>
                </c:pt>
                <c:pt idx="74">
                  <c:v>4.7899999999999998E-2</c:v>
                </c:pt>
                <c:pt idx="75">
                  <c:v>4.0399999999999998E-2</c:v>
                </c:pt>
                <c:pt idx="76">
                  <c:v>4.0899999999999999E-2</c:v>
                </c:pt>
                <c:pt idx="77">
                  <c:v>4.5600000000000002E-2</c:v>
                </c:pt>
                <c:pt idx="78">
                  <c:v>3.5900000000000001E-2</c:v>
                </c:pt>
                <c:pt idx="79">
                  <c:v>3.2500000000000001E-2</c:v>
                </c:pt>
                <c:pt idx="80">
                  <c:v>4.3200000000000002E-2</c:v>
                </c:pt>
                <c:pt idx="81">
                  <c:v>7.2400000000000006E-2</c:v>
                </c:pt>
                <c:pt idx="82">
                  <c:v>0.1003</c:v>
                </c:pt>
                <c:pt idx="83">
                  <c:v>0.1075</c:v>
                </c:pt>
                <c:pt idx="84">
                  <c:v>9.7199999999999995E-2</c:v>
                </c:pt>
                <c:pt idx="85">
                  <c:v>0.1114</c:v>
                </c:pt>
                <c:pt idx="86">
                  <c:v>0.12570000000000001</c:v>
                </c:pt>
                <c:pt idx="87">
                  <c:v>0.13100000000000001</c:v>
                </c:pt>
                <c:pt idx="88">
                  <c:v>0.1278</c:v>
                </c:pt>
                <c:pt idx="89">
                  <c:v>0.11169999999999999</c:v>
                </c:pt>
                <c:pt idx="90">
                  <c:v>6.93E-2</c:v>
                </c:pt>
                <c:pt idx="91">
                  <c:v>3.9E-2</c:v>
                </c:pt>
                <c:pt idx="92">
                  <c:v>3.95E-2</c:v>
                </c:pt>
                <c:pt idx="93">
                  <c:v>4.7199999999999999E-2</c:v>
                </c:pt>
                <c:pt idx="94">
                  <c:v>5.3400000000000003E-2</c:v>
                </c:pt>
                <c:pt idx="95">
                  <c:v>5.7599999999999998E-2</c:v>
                </c:pt>
                <c:pt idx="96">
                  <c:v>6.4000000000000001E-2</c:v>
                </c:pt>
                <c:pt idx="97">
                  <c:v>6.4000000000000001E-2</c:v>
                </c:pt>
                <c:pt idx="98">
                  <c:v>6.4000000000000001E-2</c:v>
                </c:pt>
                <c:pt idx="99">
                  <c:v>6.4000000000000001E-2</c:v>
                </c:pt>
                <c:pt idx="100">
                  <c:v>6.2199999999999998E-2</c:v>
                </c:pt>
                <c:pt idx="101">
                  <c:v>6.1400000000000003E-2</c:v>
                </c:pt>
                <c:pt idx="102">
                  <c:v>7.0999999999999994E-2</c:v>
                </c:pt>
                <c:pt idx="103">
                  <c:v>7.0999999999999994E-2</c:v>
                </c:pt>
                <c:pt idx="104">
                  <c:v>6.13E-2</c:v>
                </c:pt>
                <c:pt idx="105">
                  <c:v>5.6500000000000002E-2</c:v>
                </c:pt>
                <c:pt idx="106">
                  <c:v>5.67E-2</c:v>
                </c:pt>
                <c:pt idx="107">
                  <c:v>6.0600000000000001E-2</c:v>
                </c:pt>
                <c:pt idx="108">
                  <c:v>7.1499999999999994E-2</c:v>
                </c:pt>
                <c:pt idx="109">
                  <c:v>8.4500000000000006E-2</c:v>
                </c:pt>
                <c:pt idx="110">
                  <c:v>9.6699999999999994E-2</c:v>
                </c:pt>
                <c:pt idx="111">
                  <c:v>0.1057</c:v>
                </c:pt>
                <c:pt idx="112">
                  <c:v>9.4200000000000006E-2</c:v>
                </c:pt>
                <c:pt idx="113">
                  <c:v>6.2600000000000003E-2</c:v>
                </c:pt>
                <c:pt idx="114">
                  <c:v>5.2999999999999999E-2</c:v>
                </c:pt>
                <c:pt idx="115">
                  <c:v>5.04E-2</c:v>
                </c:pt>
                <c:pt idx="116">
                  <c:v>4.4400000000000002E-2</c:v>
                </c:pt>
                <c:pt idx="117">
                  <c:v>4.2000000000000003E-2</c:v>
                </c:pt>
                <c:pt idx="118">
                  <c:v>4.3099999999999999E-2</c:v>
                </c:pt>
                <c:pt idx="119">
                  <c:v>4.8399999999999999E-2</c:v>
                </c:pt>
                <c:pt idx="120">
                  <c:v>6.1899999999999997E-2</c:v>
                </c:pt>
                <c:pt idx="121">
                  <c:v>5.3400000000000003E-2</c:v>
                </c:pt>
                <c:pt idx="122">
                  <c:v>5.1299999999999998E-2</c:v>
                </c:pt>
                <c:pt idx="123">
                  <c:v>6.3100000000000003E-2</c:v>
                </c:pt>
                <c:pt idx="124">
                  <c:v>9.0999999999999998E-2</c:v>
                </c:pt>
                <c:pt idx="125">
                  <c:v>0.1119</c:v>
                </c:pt>
                <c:pt idx="126">
                  <c:v>7.3800000000000004E-2</c:v>
                </c:pt>
                <c:pt idx="127">
                  <c:v>4.36E-2</c:v>
                </c:pt>
                <c:pt idx="128">
                  <c:v>3.1800000000000002E-2</c:v>
                </c:pt>
                <c:pt idx="129">
                  <c:v>3.8800000000000001E-2</c:v>
                </c:pt>
                <c:pt idx="130">
                  <c:v>5.67E-2</c:v>
                </c:pt>
                <c:pt idx="131">
                  <c:v>7.6100000000000001E-2</c:v>
                </c:pt>
                <c:pt idx="132">
                  <c:v>8.9099999999999999E-2</c:v>
                </c:pt>
                <c:pt idx="133">
                  <c:v>0.10199999999999999</c:v>
                </c:pt>
                <c:pt idx="134">
                  <c:v>0.1026</c:v>
                </c:pt>
                <c:pt idx="135">
                  <c:v>9.1800000000000007E-2</c:v>
                </c:pt>
                <c:pt idx="136">
                  <c:v>8.0399999999999999E-2</c:v>
                </c:pt>
                <c:pt idx="137">
                  <c:v>7.5999999999999998E-2</c:v>
                </c:pt>
                <c:pt idx="138">
                  <c:v>7.6100000000000001E-2</c:v>
                </c:pt>
                <c:pt idx="139">
                  <c:v>8.6900000000000005E-2</c:v>
                </c:pt>
              </c:numCache>
            </c:numRef>
          </c:yVal>
          <c:smooth val="1"/>
        </c:ser>
        <c:ser>
          <c:idx val="1"/>
          <c:order val="1"/>
          <c:tx>
            <c:v>Fuel Flow (L/hr)</c:v>
          </c:tx>
          <c:marker>
            <c:symbol val="none"/>
          </c:marker>
          <c:yVal>
            <c:numRef>
              <c:f>'Lap 2 data'!$CA$10:$CA$497</c:f>
              <c:numCache>
                <c:formatCode>General</c:formatCode>
                <c:ptCount val="488"/>
                <c:pt idx="0">
                  <c:v>9.7534709999999993</c:v>
                </c:pt>
                <c:pt idx="1">
                  <c:v>12.046295000000001</c:v>
                </c:pt>
                <c:pt idx="2">
                  <c:v>15.047953</c:v>
                </c:pt>
                <c:pt idx="3">
                  <c:v>14.306201</c:v>
                </c:pt>
                <c:pt idx="4">
                  <c:v>12.182485</c:v>
                </c:pt>
                <c:pt idx="5">
                  <c:v>12.556672000000001</c:v>
                </c:pt>
                <c:pt idx="6">
                  <c:v>11.863185</c:v>
                </c:pt>
                <c:pt idx="7">
                  <c:v>12.221194000000001</c:v>
                </c:pt>
                <c:pt idx="8">
                  <c:v>13.169320000000001</c:v>
                </c:pt>
                <c:pt idx="9">
                  <c:v>12.98555</c:v>
                </c:pt>
                <c:pt idx="10">
                  <c:v>12.6608</c:v>
                </c:pt>
                <c:pt idx="11">
                  <c:v>9.9124850000000002</c:v>
                </c:pt>
                <c:pt idx="12">
                  <c:v>7.4446149999999998</c:v>
                </c:pt>
                <c:pt idx="13">
                  <c:v>7.0556919999999996</c:v>
                </c:pt>
                <c:pt idx="14">
                  <c:v>6.8058680000000003</c:v>
                </c:pt>
                <c:pt idx="15">
                  <c:v>6.7923299999999998</c:v>
                </c:pt>
                <c:pt idx="16">
                  <c:v>6.6116630000000001</c:v>
                </c:pt>
                <c:pt idx="17">
                  <c:v>5.304233</c:v>
                </c:pt>
                <c:pt idx="18">
                  <c:v>5.4638340000000003</c:v>
                </c:pt>
                <c:pt idx="19">
                  <c:v>5.8271220000000001</c:v>
                </c:pt>
                <c:pt idx="20">
                  <c:v>5.0370819999999998</c:v>
                </c:pt>
                <c:pt idx="21">
                  <c:v>4.6907540000000001</c:v>
                </c:pt>
                <c:pt idx="22">
                  <c:v>4.0827730000000004</c:v>
                </c:pt>
                <c:pt idx="23">
                  <c:v>3.9500039999999998</c:v>
                </c:pt>
                <c:pt idx="24">
                  <c:v>4.1463840000000003</c:v>
                </c:pt>
                <c:pt idx="25">
                  <c:v>3.7098810000000002</c:v>
                </c:pt>
                <c:pt idx="26">
                  <c:v>3.319423</c:v>
                </c:pt>
                <c:pt idx="27">
                  <c:v>3.026214</c:v>
                </c:pt>
                <c:pt idx="28">
                  <c:v>2.8907850000000002</c:v>
                </c:pt>
                <c:pt idx="29">
                  <c:v>3.42753</c:v>
                </c:pt>
                <c:pt idx="30">
                  <c:v>4.1547900000000002</c:v>
                </c:pt>
                <c:pt idx="31">
                  <c:v>4.7471560000000004</c:v>
                </c:pt>
                <c:pt idx="32">
                  <c:v>5.4428179999999999</c:v>
                </c:pt>
                <c:pt idx="33">
                  <c:v>5.6564259999999997</c:v>
                </c:pt>
                <c:pt idx="34">
                  <c:v>6.2757699999999996</c:v>
                </c:pt>
                <c:pt idx="35">
                  <c:v>6.9339209999999998</c:v>
                </c:pt>
                <c:pt idx="36">
                  <c:v>7.6451010000000004</c:v>
                </c:pt>
                <c:pt idx="37">
                  <c:v>9.624905</c:v>
                </c:pt>
                <c:pt idx="38">
                  <c:v>10.970776000000001</c:v>
                </c:pt>
                <c:pt idx="39">
                  <c:v>10.423449</c:v>
                </c:pt>
                <c:pt idx="40">
                  <c:v>10.720438</c:v>
                </c:pt>
                <c:pt idx="41">
                  <c:v>10.534737</c:v>
                </c:pt>
                <c:pt idx="42">
                  <c:v>8.8297249999999998</c:v>
                </c:pt>
                <c:pt idx="43">
                  <c:v>9.0741650000000007</c:v>
                </c:pt>
                <c:pt idx="44">
                  <c:v>9.9890729999999994</c:v>
                </c:pt>
                <c:pt idx="45">
                  <c:v>9.7172540000000005</c:v>
                </c:pt>
                <c:pt idx="46">
                  <c:v>9.6397879999999994</c:v>
                </c:pt>
                <c:pt idx="47">
                  <c:v>9.2525259999999996</c:v>
                </c:pt>
                <c:pt idx="48">
                  <c:v>9.2462459999999993</c:v>
                </c:pt>
                <c:pt idx="49">
                  <c:v>9.1446590000000008</c:v>
                </c:pt>
                <c:pt idx="50">
                  <c:v>8.6530500000000004</c:v>
                </c:pt>
                <c:pt idx="51">
                  <c:v>7.8953899999999999</c:v>
                </c:pt>
                <c:pt idx="52">
                  <c:v>8.7085720000000002</c:v>
                </c:pt>
                <c:pt idx="53">
                  <c:v>9.2554829999999999</c:v>
                </c:pt>
                <c:pt idx="54">
                  <c:v>9.9982609999999994</c:v>
                </c:pt>
                <c:pt idx="55">
                  <c:v>11.187708000000001</c:v>
                </c:pt>
                <c:pt idx="56">
                  <c:v>11.898521000000001</c:v>
                </c:pt>
                <c:pt idx="57">
                  <c:v>12.48964</c:v>
                </c:pt>
                <c:pt idx="58">
                  <c:v>12.934225</c:v>
                </c:pt>
                <c:pt idx="59">
                  <c:v>12.268481</c:v>
                </c:pt>
                <c:pt idx="60">
                  <c:v>12.851485</c:v>
                </c:pt>
                <c:pt idx="61">
                  <c:v>14.676405000000001</c:v>
                </c:pt>
                <c:pt idx="62">
                  <c:v>15.168063</c:v>
                </c:pt>
                <c:pt idx="63">
                  <c:v>15.445795</c:v>
                </c:pt>
                <c:pt idx="64">
                  <c:v>13.920185999999999</c:v>
                </c:pt>
                <c:pt idx="65">
                  <c:v>12.374661</c:v>
                </c:pt>
                <c:pt idx="66">
                  <c:v>11.980703999999999</c:v>
                </c:pt>
                <c:pt idx="67">
                  <c:v>11.301121999999999</c:v>
                </c:pt>
                <c:pt idx="68">
                  <c:v>11.174633</c:v>
                </c:pt>
                <c:pt idx="69">
                  <c:v>10.629994999999999</c:v>
                </c:pt>
                <c:pt idx="70">
                  <c:v>7.9190940000000003</c:v>
                </c:pt>
                <c:pt idx="71">
                  <c:v>7.02996</c:v>
                </c:pt>
                <c:pt idx="72">
                  <c:v>7.3788780000000003</c:v>
                </c:pt>
                <c:pt idx="73">
                  <c:v>6.5391820000000003</c:v>
                </c:pt>
                <c:pt idx="74">
                  <c:v>6.2159630000000003</c:v>
                </c:pt>
                <c:pt idx="75">
                  <c:v>6.4712649999999998</c:v>
                </c:pt>
                <c:pt idx="76">
                  <c:v>6.2357659999999999</c:v>
                </c:pt>
                <c:pt idx="77">
                  <c:v>6.2762339999999996</c:v>
                </c:pt>
                <c:pt idx="78">
                  <c:v>5.6670069999999999</c:v>
                </c:pt>
                <c:pt idx="79">
                  <c:v>5.4621719999999998</c:v>
                </c:pt>
                <c:pt idx="80">
                  <c:v>5.3202629999999997</c:v>
                </c:pt>
                <c:pt idx="81">
                  <c:v>4.1350199999999999</c:v>
                </c:pt>
                <c:pt idx="82">
                  <c:v>3.5742039999999999</c:v>
                </c:pt>
                <c:pt idx="83">
                  <c:v>3.2211319999999999</c:v>
                </c:pt>
                <c:pt idx="84">
                  <c:v>2.9569380000000001</c:v>
                </c:pt>
                <c:pt idx="85">
                  <c:v>3.1886540000000001</c:v>
                </c:pt>
                <c:pt idx="86">
                  <c:v>3.5050949999999998</c:v>
                </c:pt>
                <c:pt idx="87">
                  <c:v>3.5190000000000001</c:v>
                </c:pt>
                <c:pt idx="88">
                  <c:v>3.3926090000000002</c:v>
                </c:pt>
                <c:pt idx="89">
                  <c:v>3.2152180000000001</c:v>
                </c:pt>
                <c:pt idx="90">
                  <c:v>3.8543319999999999</c:v>
                </c:pt>
                <c:pt idx="91">
                  <c:v>4.9060240000000004</c:v>
                </c:pt>
                <c:pt idx="92">
                  <c:v>5.1141819999999996</c:v>
                </c:pt>
                <c:pt idx="93">
                  <c:v>5.4377339999999998</c:v>
                </c:pt>
                <c:pt idx="94">
                  <c:v>6.328017</c:v>
                </c:pt>
                <c:pt idx="95">
                  <c:v>7.0215529999999999</c:v>
                </c:pt>
                <c:pt idx="96">
                  <c:v>8.0162809999999993</c:v>
                </c:pt>
                <c:pt idx="97">
                  <c:v>8.6803950000000007</c:v>
                </c:pt>
                <c:pt idx="98">
                  <c:v>7.6350809999999996</c:v>
                </c:pt>
                <c:pt idx="99">
                  <c:v>6.8319679999999998</c:v>
                </c:pt>
                <c:pt idx="100">
                  <c:v>7.3130930000000003</c:v>
                </c:pt>
                <c:pt idx="101">
                  <c:v>7.9455600000000004</c:v>
                </c:pt>
                <c:pt idx="102">
                  <c:v>7.7702939999999998</c:v>
                </c:pt>
                <c:pt idx="103">
                  <c:v>7.8284060000000002</c:v>
                </c:pt>
                <c:pt idx="104">
                  <c:v>7.4037800000000002</c:v>
                </c:pt>
                <c:pt idx="105">
                  <c:v>6.1182460000000001</c:v>
                </c:pt>
                <c:pt idx="106">
                  <c:v>5.6058890000000003</c:v>
                </c:pt>
                <c:pt idx="107">
                  <c:v>6.2677300000000002</c:v>
                </c:pt>
                <c:pt idx="108">
                  <c:v>7.5170490000000001</c:v>
                </c:pt>
                <c:pt idx="109">
                  <c:v>9.1077659999999998</c:v>
                </c:pt>
                <c:pt idx="110">
                  <c:v>11.035550000000001</c:v>
                </c:pt>
                <c:pt idx="111">
                  <c:v>10.834683999999999</c:v>
                </c:pt>
                <c:pt idx="112">
                  <c:v>11.312388</c:v>
                </c:pt>
                <c:pt idx="113">
                  <c:v>12.438688000000001</c:v>
                </c:pt>
                <c:pt idx="114">
                  <c:v>11.943657</c:v>
                </c:pt>
                <c:pt idx="115">
                  <c:v>12.806813999999999</c:v>
                </c:pt>
                <c:pt idx="116">
                  <c:v>14.019183</c:v>
                </c:pt>
                <c:pt idx="117">
                  <c:v>13.534539000000001</c:v>
                </c:pt>
                <c:pt idx="118">
                  <c:v>13.155048000000001</c:v>
                </c:pt>
                <c:pt idx="119">
                  <c:v>12.049765000000001</c:v>
                </c:pt>
                <c:pt idx="120">
                  <c:v>11.472649000000001</c:v>
                </c:pt>
                <c:pt idx="121">
                  <c:v>9.20458</c:v>
                </c:pt>
                <c:pt idx="122">
                  <c:v>7.0848469999999999</c:v>
                </c:pt>
                <c:pt idx="123">
                  <c:v>4.8016269999999999</c:v>
                </c:pt>
                <c:pt idx="124">
                  <c:v>3.1469879999999999</c:v>
                </c:pt>
                <c:pt idx="125">
                  <c:v>3.3299699999999999</c:v>
                </c:pt>
                <c:pt idx="126">
                  <c:v>4.3471109999999999</c:v>
                </c:pt>
                <c:pt idx="127">
                  <c:v>5.0648429999999998</c:v>
                </c:pt>
                <c:pt idx="128">
                  <c:v>6.1291450000000003</c:v>
                </c:pt>
                <c:pt idx="129">
                  <c:v>6.355461</c:v>
                </c:pt>
                <c:pt idx="130">
                  <c:v>6.8967749999999999</c:v>
                </c:pt>
                <c:pt idx="131">
                  <c:v>8.3517109999999999</c:v>
                </c:pt>
                <c:pt idx="132">
                  <c:v>8.5493369999999995</c:v>
                </c:pt>
                <c:pt idx="133">
                  <c:v>8.8905820000000002</c:v>
                </c:pt>
                <c:pt idx="134">
                  <c:v>9.4960699999999996</c:v>
                </c:pt>
                <c:pt idx="135">
                  <c:v>8.9264810000000008</c:v>
                </c:pt>
                <c:pt idx="136">
                  <c:v>7.6746699999999999</c:v>
                </c:pt>
                <c:pt idx="137">
                  <c:v>7.1917850000000003</c:v>
                </c:pt>
                <c:pt idx="138">
                  <c:v>7.0228489999999999</c:v>
                </c:pt>
                <c:pt idx="139">
                  <c:v>7.134455</c:v>
                </c:pt>
              </c:numCache>
            </c:numRef>
          </c:yVal>
          <c:smooth val="1"/>
        </c:ser>
        <c:axId val="93451392"/>
        <c:axId val="93453312"/>
      </c:scatterChart>
      <c:scatterChart>
        <c:scatterStyle val="smoothMarker"/>
        <c:ser>
          <c:idx val="2"/>
          <c:order val="2"/>
          <c:tx>
            <c:v>Lambda</c:v>
          </c:tx>
          <c:marker>
            <c:symbol val="none"/>
          </c:marker>
          <c:yVal>
            <c:numRef>
              <c:f>'Lap 2 data'!$BH$10:$BH$497</c:f>
              <c:numCache>
                <c:formatCode>General</c:formatCode>
                <c:ptCount val="488"/>
                <c:pt idx="0">
                  <c:v>1.41</c:v>
                </c:pt>
                <c:pt idx="1">
                  <c:v>1.35</c:v>
                </c:pt>
                <c:pt idx="2">
                  <c:v>1.32</c:v>
                </c:pt>
                <c:pt idx="3">
                  <c:v>1.32</c:v>
                </c:pt>
                <c:pt idx="4">
                  <c:v>1.32</c:v>
                </c:pt>
                <c:pt idx="5">
                  <c:v>1.35</c:v>
                </c:pt>
                <c:pt idx="6">
                  <c:v>1.32</c:v>
                </c:pt>
                <c:pt idx="7">
                  <c:v>1.28</c:v>
                </c:pt>
                <c:pt idx="8">
                  <c:v>1.26</c:v>
                </c:pt>
                <c:pt idx="9">
                  <c:v>1.27</c:v>
                </c:pt>
                <c:pt idx="10">
                  <c:v>1.31</c:v>
                </c:pt>
                <c:pt idx="11">
                  <c:v>1.42</c:v>
                </c:pt>
                <c:pt idx="12">
                  <c:v>1.5</c:v>
                </c:pt>
                <c:pt idx="13">
                  <c:v>1.55</c:v>
                </c:pt>
                <c:pt idx="14">
                  <c:v>1.55</c:v>
                </c:pt>
                <c:pt idx="15">
                  <c:v>1.5</c:v>
                </c:pt>
                <c:pt idx="16">
                  <c:v>1.46</c:v>
                </c:pt>
                <c:pt idx="17">
                  <c:v>1.4</c:v>
                </c:pt>
                <c:pt idx="18">
                  <c:v>1.4</c:v>
                </c:pt>
                <c:pt idx="19">
                  <c:v>1.38</c:v>
                </c:pt>
                <c:pt idx="20">
                  <c:v>1.37</c:v>
                </c:pt>
                <c:pt idx="21">
                  <c:v>1.36</c:v>
                </c:pt>
                <c:pt idx="22">
                  <c:v>1.32</c:v>
                </c:pt>
                <c:pt idx="23">
                  <c:v>1.25</c:v>
                </c:pt>
                <c:pt idx="24">
                  <c:v>1.21</c:v>
                </c:pt>
                <c:pt idx="25">
                  <c:v>1.23</c:v>
                </c:pt>
                <c:pt idx="26">
                  <c:v>1.23</c:v>
                </c:pt>
                <c:pt idx="27">
                  <c:v>1.19</c:v>
                </c:pt>
                <c:pt idx="28">
                  <c:v>1.21</c:v>
                </c:pt>
                <c:pt idx="29">
                  <c:v>1.27</c:v>
                </c:pt>
                <c:pt idx="30">
                  <c:v>1.32</c:v>
                </c:pt>
                <c:pt idx="31">
                  <c:v>1.41</c:v>
                </c:pt>
                <c:pt idx="32">
                  <c:v>1.5</c:v>
                </c:pt>
                <c:pt idx="33">
                  <c:v>1.53</c:v>
                </c:pt>
                <c:pt idx="34">
                  <c:v>1.54</c:v>
                </c:pt>
                <c:pt idx="35">
                  <c:v>1.54</c:v>
                </c:pt>
                <c:pt idx="36">
                  <c:v>1.49</c:v>
                </c:pt>
                <c:pt idx="37">
                  <c:v>1.45</c:v>
                </c:pt>
                <c:pt idx="38">
                  <c:v>1.41</c:v>
                </c:pt>
                <c:pt idx="39">
                  <c:v>1.38</c:v>
                </c:pt>
                <c:pt idx="40">
                  <c:v>1.43</c:v>
                </c:pt>
                <c:pt idx="41">
                  <c:v>1.47</c:v>
                </c:pt>
                <c:pt idx="42">
                  <c:v>1.48</c:v>
                </c:pt>
                <c:pt idx="43">
                  <c:v>1.48</c:v>
                </c:pt>
                <c:pt idx="44">
                  <c:v>1.48</c:v>
                </c:pt>
                <c:pt idx="45">
                  <c:v>1.47</c:v>
                </c:pt>
                <c:pt idx="46">
                  <c:v>1.47</c:v>
                </c:pt>
                <c:pt idx="47">
                  <c:v>1.47</c:v>
                </c:pt>
                <c:pt idx="48">
                  <c:v>1.47</c:v>
                </c:pt>
                <c:pt idx="49">
                  <c:v>1.49</c:v>
                </c:pt>
                <c:pt idx="50">
                  <c:v>1.51</c:v>
                </c:pt>
                <c:pt idx="51">
                  <c:v>1.51</c:v>
                </c:pt>
                <c:pt idx="52">
                  <c:v>1.51</c:v>
                </c:pt>
                <c:pt idx="53">
                  <c:v>1.47</c:v>
                </c:pt>
                <c:pt idx="54">
                  <c:v>1.43</c:v>
                </c:pt>
                <c:pt idx="55">
                  <c:v>1.36</c:v>
                </c:pt>
                <c:pt idx="56">
                  <c:v>1.31</c:v>
                </c:pt>
                <c:pt idx="57">
                  <c:v>1.31</c:v>
                </c:pt>
                <c:pt idx="58">
                  <c:v>1.32</c:v>
                </c:pt>
                <c:pt idx="59">
                  <c:v>1.32</c:v>
                </c:pt>
                <c:pt idx="60">
                  <c:v>1.27</c:v>
                </c:pt>
                <c:pt idx="61">
                  <c:v>1.23</c:v>
                </c:pt>
                <c:pt idx="62">
                  <c:v>1.22</c:v>
                </c:pt>
                <c:pt idx="63">
                  <c:v>1.24</c:v>
                </c:pt>
                <c:pt idx="64">
                  <c:v>1.29</c:v>
                </c:pt>
                <c:pt idx="65">
                  <c:v>1.33</c:v>
                </c:pt>
                <c:pt idx="66">
                  <c:v>1.33</c:v>
                </c:pt>
                <c:pt idx="67">
                  <c:v>1.33</c:v>
                </c:pt>
                <c:pt idx="68">
                  <c:v>1.33</c:v>
                </c:pt>
                <c:pt idx="69">
                  <c:v>1.35</c:v>
                </c:pt>
                <c:pt idx="70">
                  <c:v>1.46</c:v>
                </c:pt>
                <c:pt idx="71">
                  <c:v>1.5</c:v>
                </c:pt>
                <c:pt idx="72">
                  <c:v>1.53</c:v>
                </c:pt>
                <c:pt idx="73">
                  <c:v>1.54</c:v>
                </c:pt>
                <c:pt idx="74">
                  <c:v>1.55</c:v>
                </c:pt>
                <c:pt idx="75">
                  <c:v>1.54</c:v>
                </c:pt>
                <c:pt idx="76">
                  <c:v>1.53</c:v>
                </c:pt>
                <c:pt idx="77">
                  <c:v>1.55</c:v>
                </c:pt>
                <c:pt idx="78">
                  <c:v>1.53</c:v>
                </c:pt>
                <c:pt idx="79">
                  <c:v>1.45</c:v>
                </c:pt>
                <c:pt idx="80">
                  <c:v>1.35</c:v>
                </c:pt>
                <c:pt idx="81">
                  <c:v>1.26</c:v>
                </c:pt>
                <c:pt idx="82">
                  <c:v>1.25</c:v>
                </c:pt>
                <c:pt idx="83">
                  <c:v>1.22</c:v>
                </c:pt>
                <c:pt idx="84">
                  <c:v>1.21</c:v>
                </c:pt>
                <c:pt idx="85">
                  <c:v>1.2</c:v>
                </c:pt>
                <c:pt idx="86">
                  <c:v>1.19</c:v>
                </c:pt>
                <c:pt idx="87">
                  <c:v>1.19</c:v>
                </c:pt>
                <c:pt idx="88">
                  <c:v>1.19</c:v>
                </c:pt>
                <c:pt idx="89">
                  <c:v>1.19</c:v>
                </c:pt>
                <c:pt idx="90">
                  <c:v>1.28</c:v>
                </c:pt>
                <c:pt idx="91">
                  <c:v>1.4</c:v>
                </c:pt>
                <c:pt idx="92">
                  <c:v>1.5</c:v>
                </c:pt>
                <c:pt idx="93">
                  <c:v>1.53</c:v>
                </c:pt>
                <c:pt idx="94">
                  <c:v>1.54</c:v>
                </c:pt>
                <c:pt idx="95">
                  <c:v>1.54</c:v>
                </c:pt>
                <c:pt idx="96">
                  <c:v>1.54</c:v>
                </c:pt>
                <c:pt idx="97">
                  <c:v>1.54</c:v>
                </c:pt>
                <c:pt idx="98">
                  <c:v>1.54</c:v>
                </c:pt>
                <c:pt idx="99">
                  <c:v>1.54</c:v>
                </c:pt>
                <c:pt idx="100">
                  <c:v>1.56</c:v>
                </c:pt>
                <c:pt idx="101">
                  <c:v>1.55</c:v>
                </c:pt>
                <c:pt idx="102">
                  <c:v>1.53</c:v>
                </c:pt>
                <c:pt idx="103">
                  <c:v>1.53</c:v>
                </c:pt>
                <c:pt idx="104">
                  <c:v>1.55</c:v>
                </c:pt>
                <c:pt idx="105">
                  <c:v>1.56</c:v>
                </c:pt>
                <c:pt idx="106">
                  <c:v>1.56</c:v>
                </c:pt>
                <c:pt idx="107">
                  <c:v>1.56</c:v>
                </c:pt>
                <c:pt idx="108">
                  <c:v>1.52</c:v>
                </c:pt>
                <c:pt idx="109">
                  <c:v>1.48</c:v>
                </c:pt>
                <c:pt idx="110">
                  <c:v>1.45</c:v>
                </c:pt>
                <c:pt idx="111">
                  <c:v>1.4</c:v>
                </c:pt>
                <c:pt idx="112">
                  <c:v>1.33</c:v>
                </c:pt>
                <c:pt idx="113">
                  <c:v>1.33</c:v>
                </c:pt>
                <c:pt idx="114">
                  <c:v>1.31</c:v>
                </c:pt>
                <c:pt idx="115">
                  <c:v>1.32</c:v>
                </c:pt>
                <c:pt idx="116">
                  <c:v>1.34</c:v>
                </c:pt>
                <c:pt idx="117">
                  <c:v>1.35</c:v>
                </c:pt>
                <c:pt idx="118">
                  <c:v>1.32</c:v>
                </c:pt>
                <c:pt idx="119">
                  <c:v>1.3</c:v>
                </c:pt>
                <c:pt idx="120">
                  <c:v>1.29</c:v>
                </c:pt>
                <c:pt idx="121">
                  <c:v>1.29</c:v>
                </c:pt>
                <c:pt idx="122">
                  <c:v>1.28</c:v>
                </c:pt>
                <c:pt idx="123">
                  <c:v>1.3</c:v>
                </c:pt>
                <c:pt idx="124">
                  <c:v>1.35</c:v>
                </c:pt>
                <c:pt idx="125">
                  <c:v>1.25</c:v>
                </c:pt>
                <c:pt idx="126">
                  <c:v>1.25</c:v>
                </c:pt>
                <c:pt idx="127">
                  <c:v>1.31</c:v>
                </c:pt>
                <c:pt idx="128">
                  <c:v>1.39</c:v>
                </c:pt>
                <c:pt idx="129">
                  <c:v>1.47</c:v>
                </c:pt>
                <c:pt idx="130">
                  <c:v>1.51</c:v>
                </c:pt>
                <c:pt idx="131">
                  <c:v>1.49</c:v>
                </c:pt>
                <c:pt idx="132">
                  <c:v>1.48</c:v>
                </c:pt>
                <c:pt idx="133">
                  <c:v>1.46</c:v>
                </c:pt>
                <c:pt idx="134">
                  <c:v>1.44</c:v>
                </c:pt>
                <c:pt idx="135">
                  <c:v>1.46</c:v>
                </c:pt>
                <c:pt idx="136">
                  <c:v>1.52</c:v>
                </c:pt>
                <c:pt idx="137">
                  <c:v>1.52</c:v>
                </c:pt>
                <c:pt idx="138">
                  <c:v>1.52</c:v>
                </c:pt>
                <c:pt idx="139">
                  <c:v>1.5</c:v>
                </c:pt>
              </c:numCache>
            </c:numRef>
          </c:yVal>
          <c:smooth val="1"/>
        </c:ser>
        <c:axId val="96344320"/>
        <c:axId val="96342784"/>
      </c:scatterChart>
      <c:valAx>
        <c:axId val="93451392"/>
        <c:scaling>
          <c:orientation val="minMax"/>
          <c:max val="16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93453312"/>
        <c:crosses val="autoZero"/>
        <c:crossBetween val="midCat"/>
        <c:minorUnit val="5"/>
      </c:valAx>
      <c:valAx>
        <c:axId val="93453312"/>
        <c:scaling>
          <c:orientation val="minMax"/>
          <c:max val="25"/>
          <c:min val="0"/>
        </c:scaling>
        <c:axPos val="l"/>
        <c:majorGridlines/>
        <c:numFmt formatCode="General" sourceLinked="1"/>
        <c:majorTickMark val="none"/>
        <c:tickLblPos val="nextTo"/>
        <c:crossAx val="93451392"/>
        <c:crosses val="autoZero"/>
        <c:crossBetween val="midCat"/>
      </c:valAx>
      <c:valAx>
        <c:axId val="96342784"/>
        <c:scaling>
          <c:orientation val="minMax"/>
        </c:scaling>
        <c:axPos val="r"/>
        <c:numFmt formatCode="General" sourceLinked="1"/>
        <c:tickLblPos val="nextTo"/>
        <c:crossAx val="96344320"/>
        <c:crosses val="max"/>
        <c:crossBetween val="midCat"/>
      </c:valAx>
      <c:valAx>
        <c:axId val="96344320"/>
        <c:scaling>
          <c:orientation val="minMax"/>
        </c:scaling>
        <c:delete val="1"/>
        <c:axPos val="b"/>
        <c:tickLblPos val="none"/>
        <c:crossAx val="96342784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C02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data'!$C$10:$C$497</c:f>
              <c:numCache>
                <c:formatCode>General</c:formatCode>
                <c:ptCount val="488"/>
                <c:pt idx="0">
                  <c:v>10.170999999999999</c:v>
                </c:pt>
                <c:pt idx="1">
                  <c:v>10.657999999999999</c:v>
                </c:pt>
                <c:pt idx="2">
                  <c:v>10.9</c:v>
                </c:pt>
                <c:pt idx="3">
                  <c:v>10.9</c:v>
                </c:pt>
                <c:pt idx="4">
                  <c:v>10.88</c:v>
                </c:pt>
                <c:pt idx="5">
                  <c:v>10.631</c:v>
                </c:pt>
                <c:pt idx="6">
                  <c:v>10.885999999999999</c:v>
                </c:pt>
                <c:pt idx="7">
                  <c:v>11.196</c:v>
                </c:pt>
                <c:pt idx="8">
                  <c:v>11.36</c:v>
                </c:pt>
                <c:pt idx="9">
                  <c:v>11.292</c:v>
                </c:pt>
                <c:pt idx="10">
                  <c:v>10.991</c:v>
                </c:pt>
                <c:pt idx="11">
                  <c:v>10.125</c:v>
                </c:pt>
                <c:pt idx="12">
                  <c:v>9.5549999999999997</c:v>
                </c:pt>
                <c:pt idx="13">
                  <c:v>9.2650000000000006</c:v>
                </c:pt>
                <c:pt idx="14">
                  <c:v>9.2729999999999997</c:v>
                </c:pt>
                <c:pt idx="15">
                  <c:v>9.5519999999999996</c:v>
                </c:pt>
                <c:pt idx="16">
                  <c:v>9.8829999999999991</c:v>
                </c:pt>
                <c:pt idx="17">
                  <c:v>10.284000000000001</c:v>
                </c:pt>
                <c:pt idx="18">
                  <c:v>10.35</c:v>
                </c:pt>
                <c:pt idx="19">
                  <c:v>10.454000000000001</c:v>
                </c:pt>
                <c:pt idx="20">
                  <c:v>10.547000000000001</c:v>
                </c:pt>
                <c:pt idx="21">
                  <c:v>10.641999999999999</c:v>
                </c:pt>
                <c:pt idx="22">
                  <c:v>10.983000000000001</c:v>
                </c:pt>
                <c:pt idx="23">
                  <c:v>11.695</c:v>
                </c:pt>
                <c:pt idx="24">
                  <c:v>12.057</c:v>
                </c:pt>
                <c:pt idx="25">
                  <c:v>11.852</c:v>
                </c:pt>
                <c:pt idx="26">
                  <c:v>11.835000000000001</c:v>
                </c:pt>
                <c:pt idx="27">
                  <c:v>12.226000000000001</c:v>
                </c:pt>
                <c:pt idx="28">
                  <c:v>12.035</c:v>
                </c:pt>
                <c:pt idx="29">
                  <c:v>11.529</c:v>
                </c:pt>
                <c:pt idx="30">
                  <c:v>10.984999999999999</c:v>
                </c:pt>
                <c:pt idx="31">
                  <c:v>10.210000000000001</c:v>
                </c:pt>
                <c:pt idx="32">
                  <c:v>9.5879999999999992</c:v>
                </c:pt>
                <c:pt idx="33">
                  <c:v>9.343</c:v>
                </c:pt>
                <c:pt idx="34">
                  <c:v>9.2829999999999995</c:v>
                </c:pt>
                <c:pt idx="35">
                  <c:v>9.3149999999999995</c:v>
                </c:pt>
                <c:pt idx="36">
                  <c:v>9.5939999999999994</c:v>
                </c:pt>
                <c:pt idx="37">
                  <c:v>9.8960000000000008</c:v>
                </c:pt>
                <c:pt idx="38">
                  <c:v>10.214</c:v>
                </c:pt>
                <c:pt idx="39">
                  <c:v>10.397</c:v>
                </c:pt>
                <c:pt idx="40">
                  <c:v>10.058</c:v>
                </c:pt>
                <c:pt idx="41">
                  <c:v>9.76</c:v>
                </c:pt>
                <c:pt idx="42">
                  <c:v>9.6739999999999995</c:v>
                </c:pt>
                <c:pt idx="43">
                  <c:v>9.6649999999999991</c:v>
                </c:pt>
                <c:pt idx="44">
                  <c:v>9.7059999999999995</c:v>
                </c:pt>
                <c:pt idx="45">
                  <c:v>9.77</c:v>
                </c:pt>
                <c:pt idx="46">
                  <c:v>9.77</c:v>
                </c:pt>
                <c:pt idx="47">
                  <c:v>9.77</c:v>
                </c:pt>
                <c:pt idx="48">
                  <c:v>9.7769999999999992</c:v>
                </c:pt>
                <c:pt idx="49">
                  <c:v>9.6669999999999998</c:v>
                </c:pt>
                <c:pt idx="50">
                  <c:v>9.57</c:v>
                </c:pt>
                <c:pt idx="51">
                  <c:v>9.5679999999999996</c:v>
                </c:pt>
                <c:pt idx="52">
                  <c:v>9.5660000000000007</c:v>
                </c:pt>
                <c:pt idx="53">
                  <c:v>9.8000000000000007</c:v>
                </c:pt>
                <c:pt idx="54">
                  <c:v>10.113</c:v>
                </c:pt>
                <c:pt idx="55">
                  <c:v>10.648</c:v>
                </c:pt>
                <c:pt idx="56">
                  <c:v>11.035</c:v>
                </c:pt>
                <c:pt idx="57">
                  <c:v>11.058</c:v>
                </c:pt>
                <c:pt idx="58">
                  <c:v>10.97</c:v>
                </c:pt>
                <c:pt idx="59">
                  <c:v>10.97</c:v>
                </c:pt>
                <c:pt idx="60">
                  <c:v>11.391</c:v>
                </c:pt>
                <c:pt idx="61">
                  <c:v>11.731999999999999</c:v>
                </c:pt>
                <c:pt idx="62">
                  <c:v>11.862</c:v>
                </c:pt>
                <c:pt idx="63">
                  <c:v>11.707000000000001</c:v>
                </c:pt>
                <c:pt idx="64">
                  <c:v>11.224</c:v>
                </c:pt>
                <c:pt idx="65">
                  <c:v>10.901999999999999</c:v>
                </c:pt>
                <c:pt idx="66">
                  <c:v>10.85</c:v>
                </c:pt>
                <c:pt idx="67">
                  <c:v>10.85</c:v>
                </c:pt>
                <c:pt idx="68">
                  <c:v>10.871</c:v>
                </c:pt>
                <c:pt idx="69">
                  <c:v>10.715</c:v>
                </c:pt>
                <c:pt idx="70">
                  <c:v>9.9239999999999995</c:v>
                </c:pt>
                <c:pt idx="71">
                  <c:v>9.6240000000000006</c:v>
                </c:pt>
                <c:pt idx="72">
                  <c:v>9.468</c:v>
                </c:pt>
                <c:pt idx="73">
                  <c:v>9.3740000000000006</c:v>
                </c:pt>
                <c:pt idx="74">
                  <c:v>9.3620000000000001</c:v>
                </c:pt>
                <c:pt idx="75">
                  <c:v>9.4320000000000004</c:v>
                </c:pt>
                <c:pt idx="76">
                  <c:v>9.4719999999999995</c:v>
                </c:pt>
                <c:pt idx="77">
                  <c:v>9.3330000000000002</c:v>
                </c:pt>
                <c:pt idx="78">
                  <c:v>9.4440000000000008</c:v>
                </c:pt>
                <c:pt idx="79">
                  <c:v>9.9819999999999993</c:v>
                </c:pt>
                <c:pt idx="80">
                  <c:v>10.847</c:v>
                </c:pt>
                <c:pt idx="81">
                  <c:v>11.635999999999999</c:v>
                </c:pt>
                <c:pt idx="82">
                  <c:v>11.644</c:v>
                </c:pt>
                <c:pt idx="83">
                  <c:v>12.029</c:v>
                </c:pt>
                <c:pt idx="84">
                  <c:v>12.097</c:v>
                </c:pt>
                <c:pt idx="85">
                  <c:v>12.243</c:v>
                </c:pt>
                <c:pt idx="86">
                  <c:v>12.37</c:v>
                </c:pt>
                <c:pt idx="87">
                  <c:v>12.362</c:v>
                </c:pt>
                <c:pt idx="88">
                  <c:v>12.33</c:v>
                </c:pt>
                <c:pt idx="89">
                  <c:v>12.33</c:v>
                </c:pt>
                <c:pt idx="90">
                  <c:v>11.486000000000001</c:v>
                </c:pt>
                <c:pt idx="91">
                  <c:v>10.391999999999999</c:v>
                </c:pt>
                <c:pt idx="92">
                  <c:v>9.6259999999999994</c:v>
                </c:pt>
                <c:pt idx="93">
                  <c:v>9.4079999999999995</c:v>
                </c:pt>
                <c:pt idx="94">
                  <c:v>9.4</c:v>
                </c:pt>
                <c:pt idx="95">
                  <c:v>9.3919999999999995</c:v>
                </c:pt>
                <c:pt idx="96">
                  <c:v>9.39</c:v>
                </c:pt>
                <c:pt idx="97">
                  <c:v>9.39</c:v>
                </c:pt>
                <c:pt idx="98">
                  <c:v>9.39</c:v>
                </c:pt>
                <c:pt idx="99">
                  <c:v>9.3670000000000009</c:v>
                </c:pt>
                <c:pt idx="100">
                  <c:v>9.2840000000000007</c:v>
                </c:pt>
                <c:pt idx="101">
                  <c:v>9.3580000000000005</c:v>
                </c:pt>
                <c:pt idx="102">
                  <c:v>9.4819999999999993</c:v>
                </c:pt>
                <c:pt idx="103">
                  <c:v>9.4570000000000007</c:v>
                </c:pt>
                <c:pt idx="104">
                  <c:v>9.3580000000000005</c:v>
                </c:pt>
                <c:pt idx="105">
                  <c:v>9.298</c:v>
                </c:pt>
                <c:pt idx="106">
                  <c:v>9.2899999999999991</c:v>
                </c:pt>
                <c:pt idx="107">
                  <c:v>9.2899999999999991</c:v>
                </c:pt>
                <c:pt idx="108">
                  <c:v>9.5269999999999992</c:v>
                </c:pt>
                <c:pt idx="109">
                  <c:v>9.76</c:v>
                </c:pt>
                <c:pt idx="110">
                  <c:v>10</c:v>
                </c:pt>
                <c:pt idx="111">
                  <c:v>10.356</c:v>
                </c:pt>
                <c:pt idx="112">
                  <c:v>10.901</c:v>
                </c:pt>
                <c:pt idx="113">
                  <c:v>10.943</c:v>
                </c:pt>
                <c:pt idx="114">
                  <c:v>11.131</c:v>
                </c:pt>
                <c:pt idx="115">
                  <c:v>11.044</c:v>
                </c:pt>
                <c:pt idx="116">
                  <c:v>10.837</c:v>
                </c:pt>
                <c:pt idx="117">
                  <c:v>10.788</c:v>
                </c:pt>
                <c:pt idx="118">
                  <c:v>10.981999999999999</c:v>
                </c:pt>
                <c:pt idx="119">
                  <c:v>11.148999999999999</c:v>
                </c:pt>
                <c:pt idx="120">
                  <c:v>11.18</c:v>
                </c:pt>
                <c:pt idx="121">
                  <c:v>11.3</c:v>
                </c:pt>
                <c:pt idx="122">
                  <c:v>11.403</c:v>
                </c:pt>
                <c:pt idx="123">
                  <c:v>11.269</c:v>
                </c:pt>
                <c:pt idx="124">
                  <c:v>10.778</c:v>
                </c:pt>
                <c:pt idx="125">
                  <c:v>11.696</c:v>
                </c:pt>
                <c:pt idx="126">
                  <c:v>11.701000000000001</c:v>
                </c:pt>
                <c:pt idx="127">
                  <c:v>11.176</c:v>
                </c:pt>
                <c:pt idx="128">
                  <c:v>10.446999999999999</c:v>
                </c:pt>
                <c:pt idx="129">
                  <c:v>9.8330000000000002</c:v>
                </c:pt>
                <c:pt idx="130">
                  <c:v>9.5749999999999993</c:v>
                </c:pt>
                <c:pt idx="131">
                  <c:v>9.7080000000000002</c:v>
                </c:pt>
                <c:pt idx="132">
                  <c:v>9.7789999999999999</c:v>
                </c:pt>
                <c:pt idx="133">
                  <c:v>9.9480000000000004</c:v>
                </c:pt>
                <c:pt idx="134">
                  <c:v>10.061999999999999</c:v>
                </c:pt>
                <c:pt idx="135">
                  <c:v>9.9350000000000005</c:v>
                </c:pt>
                <c:pt idx="136">
                  <c:v>9.5399999999999991</c:v>
                </c:pt>
                <c:pt idx="137">
                  <c:v>9.5399999999999991</c:v>
                </c:pt>
                <c:pt idx="138">
                  <c:v>9.5399999999999991</c:v>
                </c:pt>
                <c:pt idx="139">
                  <c:v>9.657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data'!$C$10:$C$492</c:f>
              <c:numCache>
                <c:formatCode>General</c:formatCode>
                <c:ptCount val="483"/>
                <c:pt idx="0">
                  <c:v>9.657</c:v>
                </c:pt>
                <c:pt idx="1">
                  <c:v>9.9689999999999994</c:v>
                </c:pt>
                <c:pt idx="2">
                  <c:v>10.388999999999999</c:v>
                </c:pt>
                <c:pt idx="3">
                  <c:v>10.592000000000001</c:v>
                </c:pt>
                <c:pt idx="4">
                  <c:v>11.058</c:v>
                </c:pt>
                <c:pt idx="5">
                  <c:v>11.13</c:v>
                </c:pt>
                <c:pt idx="6">
                  <c:v>10.888</c:v>
                </c:pt>
                <c:pt idx="7">
                  <c:v>10.709</c:v>
                </c:pt>
                <c:pt idx="8">
                  <c:v>10.808</c:v>
                </c:pt>
                <c:pt idx="9">
                  <c:v>10.76</c:v>
                </c:pt>
                <c:pt idx="10">
                  <c:v>10.76</c:v>
                </c:pt>
                <c:pt idx="11">
                  <c:v>11.016999999999999</c:v>
                </c:pt>
                <c:pt idx="12">
                  <c:v>11.273999999999999</c:v>
                </c:pt>
                <c:pt idx="13">
                  <c:v>11.663</c:v>
                </c:pt>
                <c:pt idx="14">
                  <c:v>12.161</c:v>
                </c:pt>
                <c:pt idx="15">
                  <c:v>12.25</c:v>
                </c:pt>
                <c:pt idx="16">
                  <c:v>12.25</c:v>
                </c:pt>
                <c:pt idx="17">
                  <c:v>12.25</c:v>
                </c:pt>
                <c:pt idx="18">
                  <c:v>11.731999999999999</c:v>
                </c:pt>
                <c:pt idx="19">
                  <c:v>11.28</c:v>
                </c:pt>
                <c:pt idx="20">
                  <c:v>11.404999999999999</c:v>
                </c:pt>
                <c:pt idx="21">
                  <c:v>11.909000000000001</c:v>
                </c:pt>
                <c:pt idx="22">
                  <c:v>11.877000000000001</c:v>
                </c:pt>
                <c:pt idx="23">
                  <c:v>11.87</c:v>
                </c:pt>
                <c:pt idx="24">
                  <c:v>12.032999999999999</c:v>
                </c:pt>
                <c:pt idx="25">
                  <c:v>12.202999999999999</c:v>
                </c:pt>
                <c:pt idx="26">
                  <c:v>12.221</c:v>
                </c:pt>
                <c:pt idx="27">
                  <c:v>12.186</c:v>
                </c:pt>
                <c:pt idx="28">
                  <c:v>12.343999999999999</c:v>
                </c:pt>
                <c:pt idx="29">
                  <c:v>12.175000000000001</c:v>
                </c:pt>
                <c:pt idx="30">
                  <c:v>11.613</c:v>
                </c:pt>
                <c:pt idx="31">
                  <c:v>10.750999999999999</c:v>
                </c:pt>
                <c:pt idx="32">
                  <c:v>9.859</c:v>
                </c:pt>
                <c:pt idx="33">
                  <c:v>9.5009999999999994</c:v>
                </c:pt>
                <c:pt idx="34">
                  <c:v>9.4309999999999992</c:v>
                </c:pt>
                <c:pt idx="35">
                  <c:v>9.5310000000000006</c:v>
                </c:pt>
                <c:pt idx="36">
                  <c:v>9.7330000000000005</c:v>
                </c:pt>
                <c:pt idx="37">
                  <c:v>9.9529999999999994</c:v>
                </c:pt>
                <c:pt idx="38">
                  <c:v>10.176</c:v>
                </c:pt>
                <c:pt idx="39">
                  <c:v>10.55</c:v>
                </c:pt>
                <c:pt idx="40">
                  <c:v>10.558</c:v>
                </c:pt>
                <c:pt idx="41">
                  <c:v>9.9849999999999994</c:v>
                </c:pt>
                <c:pt idx="42">
                  <c:v>9.5310000000000006</c:v>
                </c:pt>
                <c:pt idx="43">
                  <c:v>9.36</c:v>
                </c:pt>
                <c:pt idx="44">
                  <c:v>9.4060000000000006</c:v>
                </c:pt>
                <c:pt idx="45">
                  <c:v>9.5389999999999997</c:v>
                </c:pt>
                <c:pt idx="46">
                  <c:v>9.6760000000000002</c:v>
                </c:pt>
                <c:pt idx="47">
                  <c:v>9.7070000000000007</c:v>
                </c:pt>
                <c:pt idx="48">
                  <c:v>9.7100000000000009</c:v>
                </c:pt>
                <c:pt idx="49">
                  <c:v>9.7070000000000007</c:v>
                </c:pt>
                <c:pt idx="50">
                  <c:v>9.6999999999999993</c:v>
                </c:pt>
                <c:pt idx="51">
                  <c:v>9.6999999999999993</c:v>
                </c:pt>
                <c:pt idx="52">
                  <c:v>9.6920000000000002</c:v>
                </c:pt>
                <c:pt idx="53">
                  <c:v>9.8219999999999992</c:v>
                </c:pt>
                <c:pt idx="54">
                  <c:v>9.8849999999999998</c:v>
                </c:pt>
                <c:pt idx="55">
                  <c:v>10.212</c:v>
                </c:pt>
                <c:pt idx="56">
                  <c:v>10.885999999999999</c:v>
                </c:pt>
                <c:pt idx="57">
                  <c:v>11.124000000000001</c:v>
                </c:pt>
                <c:pt idx="58">
                  <c:v>11.343999999999999</c:v>
                </c:pt>
                <c:pt idx="59">
                  <c:v>11.335000000000001</c:v>
                </c:pt>
                <c:pt idx="60">
                  <c:v>11.31</c:v>
                </c:pt>
                <c:pt idx="61">
                  <c:v>11.564</c:v>
                </c:pt>
                <c:pt idx="62">
                  <c:v>12.042</c:v>
                </c:pt>
                <c:pt idx="63">
                  <c:v>11.792</c:v>
                </c:pt>
                <c:pt idx="64">
                  <c:v>11.79</c:v>
                </c:pt>
                <c:pt idx="65">
                  <c:v>11.291</c:v>
                </c:pt>
                <c:pt idx="66">
                  <c:v>11.035</c:v>
                </c:pt>
                <c:pt idx="67">
                  <c:v>11.026</c:v>
                </c:pt>
                <c:pt idx="68">
                  <c:v>10.981999999999999</c:v>
                </c:pt>
                <c:pt idx="69">
                  <c:v>10.574</c:v>
                </c:pt>
                <c:pt idx="70">
                  <c:v>9.82</c:v>
                </c:pt>
                <c:pt idx="71">
                  <c:v>9.5090000000000003</c:v>
                </c:pt>
                <c:pt idx="72">
                  <c:v>9.3859999999999992</c:v>
                </c:pt>
                <c:pt idx="73">
                  <c:v>9.3469999999999995</c:v>
                </c:pt>
                <c:pt idx="74">
                  <c:v>9.4049999999999994</c:v>
                </c:pt>
                <c:pt idx="75">
                  <c:v>9.6069999999999993</c:v>
                </c:pt>
                <c:pt idx="76">
                  <c:v>9.5419999999999998</c:v>
                </c:pt>
                <c:pt idx="77">
                  <c:v>9.6820000000000004</c:v>
                </c:pt>
                <c:pt idx="78">
                  <c:v>9.8970000000000002</c:v>
                </c:pt>
                <c:pt idx="79">
                  <c:v>10.15</c:v>
                </c:pt>
                <c:pt idx="80">
                  <c:v>10.461</c:v>
                </c:pt>
                <c:pt idx="81">
                  <c:v>10.894</c:v>
                </c:pt>
                <c:pt idx="82">
                  <c:v>11.175000000000001</c:v>
                </c:pt>
                <c:pt idx="83">
                  <c:v>11.545</c:v>
                </c:pt>
                <c:pt idx="84">
                  <c:v>11.984</c:v>
                </c:pt>
                <c:pt idx="85">
                  <c:v>12.24</c:v>
                </c:pt>
                <c:pt idx="86">
                  <c:v>12.090999999999999</c:v>
                </c:pt>
                <c:pt idx="87">
                  <c:v>11.4</c:v>
                </c:pt>
                <c:pt idx="88">
                  <c:v>11.542</c:v>
                </c:pt>
                <c:pt idx="89">
                  <c:v>12.002000000000001</c:v>
                </c:pt>
                <c:pt idx="90">
                  <c:v>12.151</c:v>
                </c:pt>
                <c:pt idx="91">
                  <c:v>11.679</c:v>
                </c:pt>
                <c:pt idx="92">
                  <c:v>10.714</c:v>
                </c:pt>
                <c:pt idx="93">
                  <c:v>10.201000000000001</c:v>
                </c:pt>
                <c:pt idx="94">
                  <c:v>9.8710000000000004</c:v>
                </c:pt>
                <c:pt idx="95">
                  <c:v>9.6159999999999997</c:v>
                </c:pt>
                <c:pt idx="96">
                  <c:v>9.5299999999999994</c:v>
                </c:pt>
                <c:pt idx="97">
                  <c:v>9.5299999999999994</c:v>
                </c:pt>
                <c:pt idx="98">
                  <c:v>9.5470000000000006</c:v>
                </c:pt>
                <c:pt idx="99">
                  <c:v>9.6379999999999999</c:v>
                </c:pt>
                <c:pt idx="100">
                  <c:v>9.64</c:v>
                </c:pt>
                <c:pt idx="101">
                  <c:v>9.5920000000000005</c:v>
                </c:pt>
                <c:pt idx="102">
                  <c:v>9.5549999999999997</c:v>
                </c:pt>
                <c:pt idx="103">
                  <c:v>9.5210000000000008</c:v>
                </c:pt>
                <c:pt idx="104">
                  <c:v>9.468</c:v>
                </c:pt>
                <c:pt idx="105">
                  <c:v>9.4</c:v>
                </c:pt>
                <c:pt idx="106">
                  <c:v>9.5640000000000001</c:v>
                </c:pt>
                <c:pt idx="107">
                  <c:v>9.6</c:v>
                </c:pt>
                <c:pt idx="108">
                  <c:v>9.6859999999999999</c:v>
                </c:pt>
                <c:pt idx="109">
                  <c:v>9.77</c:v>
                </c:pt>
                <c:pt idx="110">
                  <c:v>9.7729999999999997</c:v>
                </c:pt>
                <c:pt idx="111">
                  <c:v>9.7899999999999991</c:v>
                </c:pt>
                <c:pt idx="112">
                  <c:v>10.41</c:v>
                </c:pt>
                <c:pt idx="113">
                  <c:v>11.064</c:v>
                </c:pt>
                <c:pt idx="114">
                  <c:v>11.305</c:v>
                </c:pt>
                <c:pt idx="115">
                  <c:v>11.179</c:v>
                </c:pt>
                <c:pt idx="116">
                  <c:v>10.917999999999999</c:v>
                </c:pt>
                <c:pt idx="117">
                  <c:v>10.91</c:v>
                </c:pt>
                <c:pt idx="118">
                  <c:v>11.007999999999999</c:v>
                </c:pt>
                <c:pt idx="119">
                  <c:v>10.861000000000001</c:v>
                </c:pt>
                <c:pt idx="120">
                  <c:v>10.930999999999999</c:v>
                </c:pt>
                <c:pt idx="121">
                  <c:v>11.154999999999999</c:v>
                </c:pt>
                <c:pt idx="122">
                  <c:v>11.43</c:v>
                </c:pt>
                <c:pt idx="123">
                  <c:v>12.023999999999999</c:v>
                </c:pt>
                <c:pt idx="124">
                  <c:v>12.324999999999999</c:v>
                </c:pt>
                <c:pt idx="125">
                  <c:v>12.159000000000001</c:v>
                </c:pt>
                <c:pt idx="126">
                  <c:v>11.766</c:v>
                </c:pt>
                <c:pt idx="127">
                  <c:v>11.537000000000001</c:v>
                </c:pt>
                <c:pt idx="128">
                  <c:v>11.576000000000001</c:v>
                </c:pt>
                <c:pt idx="129">
                  <c:v>11.121</c:v>
                </c:pt>
                <c:pt idx="130">
                  <c:v>10.311</c:v>
                </c:pt>
                <c:pt idx="131">
                  <c:v>9.86</c:v>
                </c:pt>
                <c:pt idx="132">
                  <c:v>9.74</c:v>
                </c:pt>
                <c:pt idx="133">
                  <c:v>9.8040000000000003</c:v>
                </c:pt>
                <c:pt idx="134">
                  <c:v>9.92</c:v>
                </c:pt>
                <c:pt idx="135">
                  <c:v>9.92</c:v>
                </c:pt>
                <c:pt idx="136">
                  <c:v>9.92</c:v>
                </c:pt>
                <c:pt idx="137">
                  <c:v>9.7189999999999994</c:v>
                </c:pt>
                <c:pt idx="138">
                  <c:v>9.61</c:v>
                </c:pt>
                <c:pt idx="139">
                  <c:v>9.5939999999999994</c:v>
                </c:pt>
                <c:pt idx="140">
                  <c:v>9.56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data'!$C$10:$C$494</c:f>
              <c:numCache>
                <c:formatCode>General</c:formatCode>
                <c:ptCount val="485"/>
                <c:pt idx="0">
                  <c:v>9.56</c:v>
                </c:pt>
                <c:pt idx="1">
                  <c:v>9.56</c:v>
                </c:pt>
                <c:pt idx="2">
                  <c:v>9.7639999999999993</c:v>
                </c:pt>
                <c:pt idx="3">
                  <c:v>10.039</c:v>
                </c:pt>
                <c:pt idx="4">
                  <c:v>10.29</c:v>
                </c:pt>
                <c:pt idx="5">
                  <c:v>10.645</c:v>
                </c:pt>
                <c:pt idx="6">
                  <c:v>11.125</c:v>
                </c:pt>
                <c:pt idx="7">
                  <c:v>11.247</c:v>
                </c:pt>
                <c:pt idx="8">
                  <c:v>11.134</c:v>
                </c:pt>
                <c:pt idx="9">
                  <c:v>11.11</c:v>
                </c:pt>
                <c:pt idx="10">
                  <c:v>11.026999999999999</c:v>
                </c:pt>
                <c:pt idx="11">
                  <c:v>11.038</c:v>
                </c:pt>
                <c:pt idx="12">
                  <c:v>11.351000000000001</c:v>
                </c:pt>
                <c:pt idx="13">
                  <c:v>11.896000000000001</c:v>
                </c:pt>
                <c:pt idx="14">
                  <c:v>11.186999999999999</c:v>
                </c:pt>
                <c:pt idx="15">
                  <c:v>11.125999999999999</c:v>
                </c:pt>
                <c:pt idx="16">
                  <c:v>11.44</c:v>
                </c:pt>
                <c:pt idx="17">
                  <c:v>11.685</c:v>
                </c:pt>
                <c:pt idx="18">
                  <c:v>11.632999999999999</c:v>
                </c:pt>
                <c:pt idx="19">
                  <c:v>11.651999999999999</c:v>
                </c:pt>
                <c:pt idx="20">
                  <c:v>11.929</c:v>
                </c:pt>
                <c:pt idx="21">
                  <c:v>12.026</c:v>
                </c:pt>
                <c:pt idx="22">
                  <c:v>12.084</c:v>
                </c:pt>
                <c:pt idx="23">
                  <c:v>11.473000000000001</c:v>
                </c:pt>
                <c:pt idx="24">
                  <c:v>10.127000000000001</c:v>
                </c:pt>
                <c:pt idx="25">
                  <c:v>10.487</c:v>
                </c:pt>
                <c:pt idx="26">
                  <c:v>11.606</c:v>
                </c:pt>
                <c:pt idx="27">
                  <c:v>12.109</c:v>
                </c:pt>
                <c:pt idx="28">
                  <c:v>12.26</c:v>
                </c:pt>
                <c:pt idx="29">
                  <c:v>12.173</c:v>
                </c:pt>
                <c:pt idx="30">
                  <c:v>11.747</c:v>
                </c:pt>
                <c:pt idx="31">
                  <c:v>10.481</c:v>
                </c:pt>
                <c:pt idx="32">
                  <c:v>9.7249999999999996</c:v>
                </c:pt>
                <c:pt idx="33">
                  <c:v>9.4039999999999999</c:v>
                </c:pt>
                <c:pt idx="34">
                  <c:v>9.33</c:v>
                </c:pt>
                <c:pt idx="35">
                  <c:v>9.3490000000000002</c:v>
                </c:pt>
                <c:pt idx="36">
                  <c:v>9.4410000000000007</c:v>
                </c:pt>
                <c:pt idx="37">
                  <c:v>9.7210000000000001</c:v>
                </c:pt>
                <c:pt idx="38">
                  <c:v>9.8140000000000001</c:v>
                </c:pt>
                <c:pt idx="39">
                  <c:v>9.9659999999999993</c:v>
                </c:pt>
                <c:pt idx="40">
                  <c:v>9.827</c:v>
                </c:pt>
                <c:pt idx="41">
                  <c:v>9.58</c:v>
                </c:pt>
                <c:pt idx="42">
                  <c:v>9.49</c:v>
                </c:pt>
                <c:pt idx="43">
                  <c:v>9.49</c:v>
                </c:pt>
                <c:pt idx="44">
                  <c:v>9.5299999999999994</c:v>
                </c:pt>
                <c:pt idx="45">
                  <c:v>9.5530000000000008</c:v>
                </c:pt>
                <c:pt idx="46">
                  <c:v>9.5399999999999991</c:v>
                </c:pt>
                <c:pt idx="47">
                  <c:v>9.4220000000000006</c:v>
                </c:pt>
                <c:pt idx="48">
                  <c:v>9.23</c:v>
                </c:pt>
                <c:pt idx="49">
                  <c:v>9.23</c:v>
                </c:pt>
                <c:pt idx="50">
                  <c:v>9.2460000000000004</c:v>
                </c:pt>
                <c:pt idx="51">
                  <c:v>9.4220000000000006</c:v>
                </c:pt>
                <c:pt idx="52">
                  <c:v>9.51</c:v>
                </c:pt>
                <c:pt idx="53">
                  <c:v>9.5809999999999995</c:v>
                </c:pt>
                <c:pt idx="54">
                  <c:v>9.7889999999999997</c:v>
                </c:pt>
                <c:pt idx="55">
                  <c:v>10.052</c:v>
                </c:pt>
                <c:pt idx="56">
                  <c:v>10.422000000000001</c:v>
                </c:pt>
                <c:pt idx="57">
                  <c:v>10.64</c:v>
                </c:pt>
                <c:pt idx="58">
                  <c:v>10.92</c:v>
                </c:pt>
                <c:pt idx="59">
                  <c:v>11.006</c:v>
                </c:pt>
                <c:pt idx="60">
                  <c:v>10.682</c:v>
                </c:pt>
                <c:pt idx="61">
                  <c:v>10.69</c:v>
                </c:pt>
                <c:pt idx="62">
                  <c:v>11.53</c:v>
                </c:pt>
                <c:pt idx="63">
                  <c:v>11.821999999999999</c:v>
                </c:pt>
                <c:pt idx="64">
                  <c:v>11.875</c:v>
                </c:pt>
                <c:pt idx="65">
                  <c:v>11.659000000000001</c:v>
                </c:pt>
                <c:pt idx="66">
                  <c:v>11.16</c:v>
                </c:pt>
                <c:pt idx="67">
                  <c:v>11.16</c:v>
                </c:pt>
                <c:pt idx="68">
                  <c:v>10.31</c:v>
                </c:pt>
                <c:pt idx="69">
                  <c:v>9.5640000000000001</c:v>
                </c:pt>
                <c:pt idx="70">
                  <c:v>9.2409999999999997</c:v>
                </c:pt>
                <c:pt idx="71">
                  <c:v>9.1969999999999992</c:v>
                </c:pt>
                <c:pt idx="72">
                  <c:v>9.2550000000000008</c:v>
                </c:pt>
                <c:pt idx="73">
                  <c:v>9.6059999999999999</c:v>
                </c:pt>
                <c:pt idx="74">
                  <c:v>10.461</c:v>
                </c:pt>
                <c:pt idx="75">
                  <c:v>11.084</c:v>
                </c:pt>
                <c:pt idx="76">
                  <c:v>11.359</c:v>
                </c:pt>
                <c:pt idx="77">
                  <c:v>11.563000000000001</c:v>
                </c:pt>
                <c:pt idx="78">
                  <c:v>11.935</c:v>
                </c:pt>
                <c:pt idx="79">
                  <c:v>12.180999999999999</c:v>
                </c:pt>
                <c:pt idx="80">
                  <c:v>12.318</c:v>
                </c:pt>
                <c:pt idx="81">
                  <c:v>11.787000000000001</c:v>
                </c:pt>
                <c:pt idx="82">
                  <c:v>11.375999999999999</c:v>
                </c:pt>
                <c:pt idx="83">
                  <c:v>11.493</c:v>
                </c:pt>
                <c:pt idx="84">
                  <c:v>12.032</c:v>
                </c:pt>
                <c:pt idx="85">
                  <c:v>12.205</c:v>
                </c:pt>
                <c:pt idx="86">
                  <c:v>12.077999999999999</c:v>
                </c:pt>
                <c:pt idx="87">
                  <c:v>12.057</c:v>
                </c:pt>
                <c:pt idx="88">
                  <c:v>12.093</c:v>
                </c:pt>
                <c:pt idx="89">
                  <c:v>12.135999999999999</c:v>
                </c:pt>
                <c:pt idx="90">
                  <c:v>12.151999999999999</c:v>
                </c:pt>
                <c:pt idx="91">
                  <c:v>12.16</c:v>
                </c:pt>
                <c:pt idx="92">
                  <c:v>11.178000000000001</c:v>
                </c:pt>
                <c:pt idx="93">
                  <c:v>10.244</c:v>
                </c:pt>
                <c:pt idx="94">
                  <c:v>9.7140000000000004</c:v>
                </c:pt>
                <c:pt idx="95">
                  <c:v>9.4659999999999993</c:v>
                </c:pt>
                <c:pt idx="96">
                  <c:v>9.27</c:v>
                </c:pt>
                <c:pt idx="97">
                  <c:v>9.27</c:v>
                </c:pt>
                <c:pt idx="98">
                  <c:v>9.27</c:v>
                </c:pt>
                <c:pt idx="99">
                  <c:v>9.27</c:v>
                </c:pt>
                <c:pt idx="100">
                  <c:v>9.27</c:v>
                </c:pt>
                <c:pt idx="101">
                  <c:v>9.33</c:v>
                </c:pt>
                <c:pt idx="102">
                  <c:v>9.4830000000000005</c:v>
                </c:pt>
                <c:pt idx="103">
                  <c:v>9.5570000000000004</c:v>
                </c:pt>
                <c:pt idx="104">
                  <c:v>9.6010000000000009</c:v>
                </c:pt>
                <c:pt idx="105">
                  <c:v>9.4969999999999999</c:v>
                </c:pt>
                <c:pt idx="106">
                  <c:v>9.3109999999999999</c:v>
                </c:pt>
                <c:pt idx="107">
                  <c:v>9.17</c:v>
                </c:pt>
                <c:pt idx="108">
                  <c:v>9.1850000000000005</c:v>
                </c:pt>
                <c:pt idx="109">
                  <c:v>9.2669999999999995</c:v>
                </c:pt>
                <c:pt idx="110">
                  <c:v>9.4030000000000005</c:v>
                </c:pt>
                <c:pt idx="111">
                  <c:v>9.6150000000000002</c:v>
                </c:pt>
                <c:pt idx="112">
                  <c:v>10.002000000000001</c:v>
                </c:pt>
                <c:pt idx="113">
                  <c:v>10.605</c:v>
                </c:pt>
                <c:pt idx="114">
                  <c:v>11.243</c:v>
                </c:pt>
                <c:pt idx="115">
                  <c:v>11.259</c:v>
                </c:pt>
                <c:pt idx="116">
                  <c:v>11.26</c:v>
                </c:pt>
                <c:pt idx="117">
                  <c:v>11.343</c:v>
                </c:pt>
                <c:pt idx="118">
                  <c:v>11.319000000000001</c:v>
                </c:pt>
                <c:pt idx="119">
                  <c:v>11.117000000000001</c:v>
                </c:pt>
                <c:pt idx="120">
                  <c:v>10.784000000000001</c:v>
                </c:pt>
                <c:pt idx="121">
                  <c:v>10.535</c:v>
                </c:pt>
                <c:pt idx="122">
                  <c:v>11.135999999999999</c:v>
                </c:pt>
                <c:pt idx="123">
                  <c:v>11.063000000000001</c:v>
                </c:pt>
                <c:pt idx="124">
                  <c:v>10.65</c:v>
                </c:pt>
                <c:pt idx="125">
                  <c:v>10.542</c:v>
                </c:pt>
                <c:pt idx="126">
                  <c:v>11.191000000000001</c:v>
                </c:pt>
                <c:pt idx="127">
                  <c:v>11.955</c:v>
                </c:pt>
                <c:pt idx="128">
                  <c:v>12.067</c:v>
                </c:pt>
                <c:pt idx="129">
                  <c:v>11.494</c:v>
                </c:pt>
                <c:pt idx="130">
                  <c:v>10.903</c:v>
                </c:pt>
                <c:pt idx="131">
                  <c:v>10.555999999999999</c:v>
                </c:pt>
                <c:pt idx="132">
                  <c:v>10.315</c:v>
                </c:pt>
                <c:pt idx="133">
                  <c:v>9.9529999999999994</c:v>
                </c:pt>
                <c:pt idx="134">
                  <c:v>9.6929999999999996</c:v>
                </c:pt>
                <c:pt idx="135">
                  <c:v>9.6300000000000008</c:v>
                </c:pt>
                <c:pt idx="136">
                  <c:v>9.6300000000000008</c:v>
                </c:pt>
                <c:pt idx="137">
                  <c:v>9.6270000000000007</c:v>
                </c:pt>
                <c:pt idx="138">
                  <c:v>9.5679999999999996</c:v>
                </c:pt>
                <c:pt idx="139">
                  <c:v>9.2880000000000003</c:v>
                </c:pt>
                <c:pt idx="140">
                  <c:v>9.2720000000000002</c:v>
                </c:pt>
                <c:pt idx="141">
                  <c:v>9.2379999999999995</c:v>
                </c:pt>
              </c:numCache>
            </c:numRef>
          </c:yVal>
          <c:smooth val="1"/>
        </c:ser>
        <c:axId val="96374144"/>
        <c:axId val="97113600"/>
      </c:scatterChart>
      <c:valAx>
        <c:axId val="96374144"/>
        <c:scaling>
          <c:orientation val="minMax"/>
          <c:max val="1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97113600"/>
        <c:crosses val="autoZero"/>
        <c:crossBetween val="midCat"/>
      </c:valAx>
      <c:valAx>
        <c:axId val="97113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(%)</a:t>
                </a:r>
              </a:p>
            </c:rich>
          </c:tx>
        </c:title>
        <c:numFmt formatCode="General" sourceLinked="1"/>
        <c:majorTickMark val="none"/>
        <c:tickLblPos val="nextTo"/>
        <c:crossAx val="96374144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C0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data'!$D$10:$D$497</c:f>
              <c:numCache>
                <c:formatCode>General</c:formatCode>
                <c:ptCount val="488"/>
                <c:pt idx="0">
                  <c:v>0.1172</c:v>
                </c:pt>
                <c:pt idx="1">
                  <c:v>9.5500000000000002E-2</c:v>
                </c:pt>
                <c:pt idx="2">
                  <c:v>6.4500000000000002E-2</c:v>
                </c:pt>
                <c:pt idx="3">
                  <c:v>5.0099999999999999E-2</c:v>
                </c:pt>
                <c:pt idx="4">
                  <c:v>4.6600000000000003E-2</c:v>
                </c:pt>
                <c:pt idx="5">
                  <c:v>4.6199999999999998E-2</c:v>
                </c:pt>
                <c:pt idx="6">
                  <c:v>4.7399999999999998E-2</c:v>
                </c:pt>
                <c:pt idx="7">
                  <c:v>5.91E-2</c:v>
                </c:pt>
                <c:pt idx="8">
                  <c:v>5.96E-2</c:v>
                </c:pt>
                <c:pt idx="9">
                  <c:v>5.8999999999999997E-2</c:v>
                </c:pt>
                <c:pt idx="10">
                  <c:v>6.4100000000000004E-2</c:v>
                </c:pt>
                <c:pt idx="11">
                  <c:v>6.9800000000000001E-2</c:v>
                </c:pt>
                <c:pt idx="12">
                  <c:v>5.7000000000000002E-2</c:v>
                </c:pt>
                <c:pt idx="13">
                  <c:v>4.41E-2</c:v>
                </c:pt>
                <c:pt idx="14">
                  <c:v>3.5499999999999997E-2</c:v>
                </c:pt>
                <c:pt idx="15">
                  <c:v>3.1899999999999998E-2</c:v>
                </c:pt>
                <c:pt idx="16">
                  <c:v>3.0300000000000001E-2</c:v>
                </c:pt>
                <c:pt idx="17">
                  <c:v>2.9600000000000001E-2</c:v>
                </c:pt>
                <c:pt idx="18">
                  <c:v>3.2000000000000001E-2</c:v>
                </c:pt>
                <c:pt idx="19">
                  <c:v>3.2000000000000001E-2</c:v>
                </c:pt>
                <c:pt idx="20">
                  <c:v>3.1300000000000001E-2</c:v>
                </c:pt>
                <c:pt idx="21">
                  <c:v>3.1E-2</c:v>
                </c:pt>
                <c:pt idx="22">
                  <c:v>4.0099999999999997E-2</c:v>
                </c:pt>
                <c:pt idx="23">
                  <c:v>6.8900000000000003E-2</c:v>
                </c:pt>
                <c:pt idx="24">
                  <c:v>0.1187</c:v>
                </c:pt>
                <c:pt idx="25">
                  <c:v>0.13089999999999999</c:v>
                </c:pt>
                <c:pt idx="26">
                  <c:v>0.1416</c:v>
                </c:pt>
                <c:pt idx="27">
                  <c:v>0.12609999999999999</c:v>
                </c:pt>
                <c:pt idx="28">
                  <c:v>8.8900000000000007E-2</c:v>
                </c:pt>
                <c:pt idx="29">
                  <c:v>4.87E-2</c:v>
                </c:pt>
                <c:pt idx="30">
                  <c:v>3.3099999999999997E-2</c:v>
                </c:pt>
                <c:pt idx="31">
                  <c:v>3.5700000000000003E-2</c:v>
                </c:pt>
                <c:pt idx="32">
                  <c:v>4.5400000000000003E-2</c:v>
                </c:pt>
                <c:pt idx="33">
                  <c:v>5.3900000000000003E-2</c:v>
                </c:pt>
                <c:pt idx="34">
                  <c:v>5.8000000000000003E-2</c:v>
                </c:pt>
                <c:pt idx="35">
                  <c:v>6.2199999999999998E-2</c:v>
                </c:pt>
                <c:pt idx="36">
                  <c:v>7.9600000000000004E-2</c:v>
                </c:pt>
                <c:pt idx="37">
                  <c:v>9.9599999999999994E-2</c:v>
                </c:pt>
                <c:pt idx="38">
                  <c:v>0.113</c:v>
                </c:pt>
                <c:pt idx="39">
                  <c:v>0.1094</c:v>
                </c:pt>
                <c:pt idx="40">
                  <c:v>0.10009999999999999</c:v>
                </c:pt>
                <c:pt idx="41">
                  <c:v>9.5399999999999999E-2</c:v>
                </c:pt>
                <c:pt idx="42">
                  <c:v>9.7000000000000003E-2</c:v>
                </c:pt>
                <c:pt idx="43">
                  <c:v>9.7000000000000003E-2</c:v>
                </c:pt>
                <c:pt idx="44">
                  <c:v>9.9900000000000003E-2</c:v>
                </c:pt>
                <c:pt idx="45">
                  <c:v>0.1026</c:v>
                </c:pt>
                <c:pt idx="46">
                  <c:v>0.1036</c:v>
                </c:pt>
                <c:pt idx="47">
                  <c:v>0.1028</c:v>
                </c:pt>
                <c:pt idx="48">
                  <c:v>0.1018</c:v>
                </c:pt>
                <c:pt idx="49">
                  <c:v>9.8500000000000004E-2</c:v>
                </c:pt>
                <c:pt idx="50">
                  <c:v>8.6499999999999994E-2</c:v>
                </c:pt>
                <c:pt idx="51">
                  <c:v>7.7499999999999999E-2</c:v>
                </c:pt>
                <c:pt idx="52">
                  <c:v>7.9399999999999998E-2</c:v>
                </c:pt>
                <c:pt idx="53">
                  <c:v>9.0200000000000002E-2</c:v>
                </c:pt>
                <c:pt idx="54">
                  <c:v>9.9099999999999994E-2</c:v>
                </c:pt>
                <c:pt idx="55">
                  <c:v>0.105</c:v>
                </c:pt>
                <c:pt idx="56">
                  <c:v>8.4000000000000005E-2</c:v>
                </c:pt>
                <c:pt idx="57">
                  <c:v>6.3799999999999996E-2</c:v>
                </c:pt>
                <c:pt idx="58">
                  <c:v>5.0799999999999998E-2</c:v>
                </c:pt>
                <c:pt idx="59">
                  <c:v>4.7399999999999998E-2</c:v>
                </c:pt>
                <c:pt idx="60">
                  <c:v>5.7500000000000002E-2</c:v>
                </c:pt>
                <c:pt idx="61">
                  <c:v>7.7600000000000002E-2</c:v>
                </c:pt>
                <c:pt idx="62">
                  <c:v>7.9600000000000004E-2</c:v>
                </c:pt>
                <c:pt idx="63">
                  <c:v>7.0099999999999996E-2</c:v>
                </c:pt>
                <c:pt idx="64">
                  <c:v>5.5899999999999998E-2</c:v>
                </c:pt>
                <c:pt idx="65">
                  <c:v>4.5199999999999997E-2</c:v>
                </c:pt>
                <c:pt idx="66">
                  <c:v>4.5999999999999999E-2</c:v>
                </c:pt>
                <c:pt idx="67">
                  <c:v>4.5100000000000001E-2</c:v>
                </c:pt>
                <c:pt idx="68">
                  <c:v>4.99E-2</c:v>
                </c:pt>
                <c:pt idx="69">
                  <c:v>5.9400000000000001E-2</c:v>
                </c:pt>
                <c:pt idx="70">
                  <c:v>6.2E-2</c:v>
                </c:pt>
                <c:pt idx="71">
                  <c:v>5.5199999999999999E-2</c:v>
                </c:pt>
                <c:pt idx="72">
                  <c:v>5.6000000000000001E-2</c:v>
                </c:pt>
                <c:pt idx="73">
                  <c:v>5.6899999999999999E-2</c:v>
                </c:pt>
                <c:pt idx="74">
                  <c:v>4.7899999999999998E-2</c:v>
                </c:pt>
                <c:pt idx="75">
                  <c:v>4.0399999999999998E-2</c:v>
                </c:pt>
                <c:pt idx="76">
                  <c:v>4.0899999999999999E-2</c:v>
                </c:pt>
                <c:pt idx="77">
                  <c:v>4.5600000000000002E-2</c:v>
                </c:pt>
                <c:pt idx="78">
                  <c:v>3.5900000000000001E-2</c:v>
                </c:pt>
                <c:pt idx="79">
                  <c:v>3.2500000000000001E-2</c:v>
                </c:pt>
                <c:pt idx="80">
                  <c:v>4.3200000000000002E-2</c:v>
                </c:pt>
                <c:pt idx="81">
                  <c:v>7.2400000000000006E-2</c:v>
                </c:pt>
                <c:pt idx="82">
                  <c:v>0.1003</c:v>
                </c:pt>
                <c:pt idx="83">
                  <c:v>0.1075</c:v>
                </c:pt>
                <c:pt idx="84">
                  <c:v>9.7199999999999995E-2</c:v>
                </c:pt>
                <c:pt idx="85">
                  <c:v>0.1114</c:v>
                </c:pt>
                <c:pt idx="86">
                  <c:v>0.12570000000000001</c:v>
                </c:pt>
                <c:pt idx="87">
                  <c:v>0.13100000000000001</c:v>
                </c:pt>
                <c:pt idx="88">
                  <c:v>0.1278</c:v>
                </c:pt>
                <c:pt idx="89">
                  <c:v>0.11169999999999999</c:v>
                </c:pt>
                <c:pt idx="90">
                  <c:v>6.93E-2</c:v>
                </c:pt>
                <c:pt idx="91">
                  <c:v>3.9E-2</c:v>
                </c:pt>
                <c:pt idx="92">
                  <c:v>3.95E-2</c:v>
                </c:pt>
                <c:pt idx="93">
                  <c:v>4.7199999999999999E-2</c:v>
                </c:pt>
                <c:pt idx="94">
                  <c:v>5.3400000000000003E-2</c:v>
                </c:pt>
                <c:pt idx="95">
                  <c:v>5.7599999999999998E-2</c:v>
                </c:pt>
                <c:pt idx="96">
                  <c:v>6.4000000000000001E-2</c:v>
                </c:pt>
                <c:pt idx="97">
                  <c:v>6.4000000000000001E-2</c:v>
                </c:pt>
                <c:pt idx="98">
                  <c:v>6.4000000000000001E-2</c:v>
                </c:pt>
                <c:pt idx="99">
                  <c:v>6.4000000000000001E-2</c:v>
                </c:pt>
                <c:pt idx="100">
                  <c:v>6.2199999999999998E-2</c:v>
                </c:pt>
                <c:pt idx="101">
                  <c:v>6.1400000000000003E-2</c:v>
                </c:pt>
                <c:pt idx="102">
                  <c:v>7.0999999999999994E-2</c:v>
                </c:pt>
                <c:pt idx="103">
                  <c:v>7.0999999999999994E-2</c:v>
                </c:pt>
                <c:pt idx="104">
                  <c:v>6.13E-2</c:v>
                </c:pt>
                <c:pt idx="105">
                  <c:v>5.6500000000000002E-2</c:v>
                </c:pt>
                <c:pt idx="106">
                  <c:v>5.67E-2</c:v>
                </c:pt>
                <c:pt idx="107">
                  <c:v>6.0600000000000001E-2</c:v>
                </c:pt>
                <c:pt idx="108">
                  <c:v>7.1499999999999994E-2</c:v>
                </c:pt>
                <c:pt idx="109">
                  <c:v>8.4500000000000006E-2</c:v>
                </c:pt>
                <c:pt idx="110">
                  <c:v>9.6699999999999994E-2</c:v>
                </c:pt>
                <c:pt idx="111">
                  <c:v>0.1057</c:v>
                </c:pt>
                <c:pt idx="112">
                  <c:v>9.4200000000000006E-2</c:v>
                </c:pt>
                <c:pt idx="113">
                  <c:v>6.2600000000000003E-2</c:v>
                </c:pt>
                <c:pt idx="114">
                  <c:v>5.2999999999999999E-2</c:v>
                </c:pt>
                <c:pt idx="115">
                  <c:v>5.04E-2</c:v>
                </c:pt>
                <c:pt idx="116">
                  <c:v>4.4400000000000002E-2</c:v>
                </c:pt>
                <c:pt idx="117">
                  <c:v>4.2000000000000003E-2</c:v>
                </c:pt>
                <c:pt idx="118">
                  <c:v>4.3099999999999999E-2</c:v>
                </c:pt>
                <c:pt idx="119">
                  <c:v>4.8399999999999999E-2</c:v>
                </c:pt>
                <c:pt idx="120">
                  <c:v>6.1899999999999997E-2</c:v>
                </c:pt>
                <c:pt idx="121">
                  <c:v>5.3400000000000003E-2</c:v>
                </c:pt>
                <c:pt idx="122">
                  <c:v>5.1299999999999998E-2</c:v>
                </c:pt>
                <c:pt idx="123">
                  <c:v>6.3100000000000003E-2</c:v>
                </c:pt>
                <c:pt idx="124">
                  <c:v>9.0999999999999998E-2</c:v>
                </c:pt>
                <c:pt idx="125">
                  <c:v>0.1119</c:v>
                </c:pt>
                <c:pt idx="126">
                  <c:v>7.3800000000000004E-2</c:v>
                </c:pt>
                <c:pt idx="127">
                  <c:v>4.36E-2</c:v>
                </c:pt>
                <c:pt idx="128">
                  <c:v>3.1800000000000002E-2</c:v>
                </c:pt>
                <c:pt idx="129">
                  <c:v>3.8800000000000001E-2</c:v>
                </c:pt>
                <c:pt idx="130">
                  <c:v>5.67E-2</c:v>
                </c:pt>
                <c:pt idx="131">
                  <c:v>7.6100000000000001E-2</c:v>
                </c:pt>
                <c:pt idx="132">
                  <c:v>8.9099999999999999E-2</c:v>
                </c:pt>
                <c:pt idx="133">
                  <c:v>0.10199999999999999</c:v>
                </c:pt>
                <c:pt idx="134">
                  <c:v>0.1026</c:v>
                </c:pt>
                <c:pt idx="135">
                  <c:v>9.1800000000000007E-2</c:v>
                </c:pt>
                <c:pt idx="136">
                  <c:v>8.0399999999999999E-2</c:v>
                </c:pt>
                <c:pt idx="137">
                  <c:v>7.5999999999999998E-2</c:v>
                </c:pt>
                <c:pt idx="138">
                  <c:v>7.6100000000000001E-2</c:v>
                </c:pt>
                <c:pt idx="139">
                  <c:v>8.6900000000000005E-2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data'!$D$10:$D$492</c:f>
              <c:numCache>
                <c:formatCode>General</c:formatCode>
                <c:ptCount val="483"/>
                <c:pt idx="0">
                  <c:v>8.6900000000000005E-2</c:v>
                </c:pt>
                <c:pt idx="1">
                  <c:v>0.1</c:v>
                </c:pt>
                <c:pt idx="2">
                  <c:v>0.105</c:v>
                </c:pt>
                <c:pt idx="3">
                  <c:v>0.1022</c:v>
                </c:pt>
                <c:pt idx="4">
                  <c:v>9.1600000000000001E-2</c:v>
                </c:pt>
                <c:pt idx="5">
                  <c:v>6.93E-2</c:v>
                </c:pt>
                <c:pt idx="6">
                  <c:v>4.9299999999999997E-2</c:v>
                </c:pt>
                <c:pt idx="7">
                  <c:v>4.1300000000000003E-2</c:v>
                </c:pt>
                <c:pt idx="8">
                  <c:v>4.2500000000000003E-2</c:v>
                </c:pt>
                <c:pt idx="9">
                  <c:v>4.5999999999999999E-2</c:v>
                </c:pt>
                <c:pt idx="10">
                  <c:v>4.8000000000000001E-2</c:v>
                </c:pt>
                <c:pt idx="11">
                  <c:v>5.8000000000000003E-2</c:v>
                </c:pt>
                <c:pt idx="12">
                  <c:v>5.3699999999999998E-2</c:v>
                </c:pt>
                <c:pt idx="13">
                  <c:v>8.1100000000000005E-2</c:v>
                </c:pt>
                <c:pt idx="14">
                  <c:v>0.1051</c:v>
                </c:pt>
                <c:pt idx="15">
                  <c:v>0.104</c:v>
                </c:pt>
                <c:pt idx="16">
                  <c:v>8.3400000000000002E-2</c:v>
                </c:pt>
                <c:pt idx="17">
                  <c:v>9.1999999999999998E-2</c:v>
                </c:pt>
                <c:pt idx="18">
                  <c:v>6.1100000000000002E-2</c:v>
                </c:pt>
                <c:pt idx="19">
                  <c:v>4.3499999999999997E-2</c:v>
                </c:pt>
                <c:pt idx="20">
                  <c:v>4.8300000000000003E-2</c:v>
                </c:pt>
                <c:pt idx="21">
                  <c:v>6.0299999999999999E-2</c:v>
                </c:pt>
                <c:pt idx="22">
                  <c:v>6.3E-2</c:v>
                </c:pt>
                <c:pt idx="23">
                  <c:v>5.2999999999999999E-2</c:v>
                </c:pt>
                <c:pt idx="24">
                  <c:v>9.6799999999999997E-2</c:v>
                </c:pt>
                <c:pt idx="25">
                  <c:v>0.12690000000000001</c:v>
                </c:pt>
                <c:pt idx="26">
                  <c:v>0.13800000000000001</c:v>
                </c:pt>
                <c:pt idx="27">
                  <c:v>0.13800000000000001</c:v>
                </c:pt>
                <c:pt idx="28">
                  <c:v>0.13780000000000001</c:v>
                </c:pt>
                <c:pt idx="29">
                  <c:v>0.13700000000000001</c:v>
                </c:pt>
                <c:pt idx="30">
                  <c:v>7.3499999999999996E-2</c:v>
                </c:pt>
                <c:pt idx="31">
                  <c:v>4.6899999999999997E-2</c:v>
                </c:pt>
                <c:pt idx="32">
                  <c:v>4.5199999999999997E-2</c:v>
                </c:pt>
                <c:pt idx="33">
                  <c:v>5.3900000000000003E-2</c:v>
                </c:pt>
                <c:pt idx="34">
                  <c:v>6.1800000000000001E-2</c:v>
                </c:pt>
                <c:pt idx="35">
                  <c:v>6.6699999999999995E-2</c:v>
                </c:pt>
                <c:pt idx="36">
                  <c:v>8.9200000000000002E-2</c:v>
                </c:pt>
                <c:pt idx="37">
                  <c:v>9.9900000000000003E-2</c:v>
                </c:pt>
                <c:pt idx="38">
                  <c:v>0.1081</c:v>
                </c:pt>
                <c:pt idx="39">
                  <c:v>0.1133</c:v>
                </c:pt>
                <c:pt idx="40">
                  <c:v>0.1096</c:v>
                </c:pt>
                <c:pt idx="41">
                  <c:v>8.7099999999999997E-2</c:v>
                </c:pt>
                <c:pt idx="42">
                  <c:v>6.5699999999999995E-2</c:v>
                </c:pt>
                <c:pt idx="43">
                  <c:v>5.9900000000000002E-2</c:v>
                </c:pt>
                <c:pt idx="44">
                  <c:v>6.3100000000000003E-2</c:v>
                </c:pt>
                <c:pt idx="45">
                  <c:v>7.0000000000000007E-2</c:v>
                </c:pt>
                <c:pt idx="46">
                  <c:v>7.7899999999999997E-2</c:v>
                </c:pt>
                <c:pt idx="47">
                  <c:v>8.7900000000000006E-2</c:v>
                </c:pt>
                <c:pt idx="48">
                  <c:v>9.4799999999999995E-2</c:v>
                </c:pt>
                <c:pt idx="49">
                  <c:v>8.9099999999999999E-2</c:v>
                </c:pt>
                <c:pt idx="50">
                  <c:v>8.5999999999999993E-2</c:v>
                </c:pt>
                <c:pt idx="51">
                  <c:v>8.5999999999999993E-2</c:v>
                </c:pt>
                <c:pt idx="52">
                  <c:v>8.7499999999999994E-2</c:v>
                </c:pt>
                <c:pt idx="53">
                  <c:v>9.4E-2</c:v>
                </c:pt>
                <c:pt idx="54">
                  <c:v>9.5699999999999993E-2</c:v>
                </c:pt>
                <c:pt idx="55">
                  <c:v>0.11260000000000001</c:v>
                </c:pt>
                <c:pt idx="56">
                  <c:v>0.1057</c:v>
                </c:pt>
                <c:pt idx="57">
                  <c:v>8.1199999999999994E-2</c:v>
                </c:pt>
                <c:pt idx="58">
                  <c:v>6.0299999999999999E-2</c:v>
                </c:pt>
                <c:pt idx="59">
                  <c:v>6.6900000000000001E-2</c:v>
                </c:pt>
                <c:pt idx="60">
                  <c:v>5.2499999999999998E-2</c:v>
                </c:pt>
                <c:pt idx="61">
                  <c:v>7.4899999999999994E-2</c:v>
                </c:pt>
                <c:pt idx="62">
                  <c:v>8.3400000000000002E-2</c:v>
                </c:pt>
                <c:pt idx="63">
                  <c:v>8.0699999999999994E-2</c:v>
                </c:pt>
                <c:pt idx="64">
                  <c:v>7.6799999999999993E-2</c:v>
                </c:pt>
                <c:pt idx="65">
                  <c:v>6.0199999999999997E-2</c:v>
                </c:pt>
                <c:pt idx="66">
                  <c:v>5.3400000000000003E-2</c:v>
                </c:pt>
                <c:pt idx="67">
                  <c:v>5.2699999999999997E-2</c:v>
                </c:pt>
                <c:pt idx="68">
                  <c:v>7.3400000000000007E-2</c:v>
                </c:pt>
                <c:pt idx="69">
                  <c:v>8.6499999999999994E-2</c:v>
                </c:pt>
                <c:pt idx="70">
                  <c:v>6.8900000000000003E-2</c:v>
                </c:pt>
                <c:pt idx="71">
                  <c:v>4.7899999999999998E-2</c:v>
                </c:pt>
                <c:pt idx="72">
                  <c:v>4.2200000000000001E-2</c:v>
                </c:pt>
                <c:pt idx="73">
                  <c:v>3.49E-2</c:v>
                </c:pt>
                <c:pt idx="74">
                  <c:v>3.4500000000000003E-2</c:v>
                </c:pt>
                <c:pt idx="75">
                  <c:v>3.9600000000000003E-2</c:v>
                </c:pt>
                <c:pt idx="76">
                  <c:v>4.3400000000000001E-2</c:v>
                </c:pt>
                <c:pt idx="77">
                  <c:v>3.5099999999999999E-2</c:v>
                </c:pt>
                <c:pt idx="78">
                  <c:v>3.3300000000000003E-2</c:v>
                </c:pt>
                <c:pt idx="79">
                  <c:v>3.2300000000000002E-2</c:v>
                </c:pt>
                <c:pt idx="80">
                  <c:v>3.2500000000000001E-2</c:v>
                </c:pt>
                <c:pt idx="81">
                  <c:v>3.5299999999999998E-2</c:v>
                </c:pt>
                <c:pt idx="82">
                  <c:v>4.1099999999999998E-2</c:v>
                </c:pt>
                <c:pt idx="83">
                  <c:v>4.8500000000000001E-2</c:v>
                </c:pt>
                <c:pt idx="84">
                  <c:v>0.1041</c:v>
                </c:pt>
                <c:pt idx="85">
                  <c:v>0.12820000000000001</c:v>
                </c:pt>
                <c:pt idx="86">
                  <c:v>0.13400000000000001</c:v>
                </c:pt>
                <c:pt idx="87">
                  <c:v>0.125</c:v>
                </c:pt>
                <c:pt idx="88">
                  <c:v>0.1094</c:v>
                </c:pt>
                <c:pt idx="89">
                  <c:v>0.12770000000000001</c:v>
                </c:pt>
                <c:pt idx="90">
                  <c:v>9.7100000000000006E-2</c:v>
                </c:pt>
                <c:pt idx="91">
                  <c:v>6.08E-2</c:v>
                </c:pt>
                <c:pt idx="92">
                  <c:v>3.9399999999999998E-2</c:v>
                </c:pt>
                <c:pt idx="93">
                  <c:v>3.0700000000000002E-2</c:v>
                </c:pt>
                <c:pt idx="94">
                  <c:v>2.9399999999999999E-2</c:v>
                </c:pt>
                <c:pt idx="95">
                  <c:v>3.6900000000000002E-2</c:v>
                </c:pt>
                <c:pt idx="96">
                  <c:v>3.6200000000000003E-2</c:v>
                </c:pt>
                <c:pt idx="97">
                  <c:v>3.4599999999999999E-2</c:v>
                </c:pt>
                <c:pt idx="98">
                  <c:v>3.09E-2</c:v>
                </c:pt>
                <c:pt idx="99">
                  <c:v>3.1099999999999999E-2</c:v>
                </c:pt>
                <c:pt idx="100">
                  <c:v>3.9699999999999999E-2</c:v>
                </c:pt>
                <c:pt idx="101">
                  <c:v>5.4199999999999998E-2</c:v>
                </c:pt>
                <c:pt idx="102">
                  <c:v>6.1400000000000003E-2</c:v>
                </c:pt>
                <c:pt idx="103">
                  <c:v>6.3700000000000007E-2</c:v>
                </c:pt>
                <c:pt idx="104">
                  <c:v>6.0499999999999998E-2</c:v>
                </c:pt>
                <c:pt idx="105">
                  <c:v>5.7000000000000002E-2</c:v>
                </c:pt>
                <c:pt idx="106">
                  <c:v>6.0199999999999997E-2</c:v>
                </c:pt>
                <c:pt idx="107">
                  <c:v>7.7700000000000005E-2</c:v>
                </c:pt>
                <c:pt idx="108">
                  <c:v>7.8E-2</c:v>
                </c:pt>
                <c:pt idx="109">
                  <c:v>9.0899999999999995E-2</c:v>
                </c:pt>
                <c:pt idx="110">
                  <c:v>9.7000000000000003E-2</c:v>
                </c:pt>
                <c:pt idx="111">
                  <c:v>0.1028</c:v>
                </c:pt>
                <c:pt idx="112">
                  <c:v>0.1152</c:v>
                </c:pt>
                <c:pt idx="113">
                  <c:v>0.11600000000000001</c:v>
                </c:pt>
                <c:pt idx="114">
                  <c:v>8.7999999999999995E-2</c:v>
                </c:pt>
                <c:pt idx="115">
                  <c:v>6.3100000000000003E-2</c:v>
                </c:pt>
                <c:pt idx="116">
                  <c:v>5.16E-2</c:v>
                </c:pt>
                <c:pt idx="117">
                  <c:v>5.1299999999999998E-2</c:v>
                </c:pt>
                <c:pt idx="118">
                  <c:v>5.2600000000000001E-2</c:v>
                </c:pt>
                <c:pt idx="119">
                  <c:v>4.6100000000000002E-2</c:v>
                </c:pt>
                <c:pt idx="120">
                  <c:v>4.9399999999999999E-2</c:v>
                </c:pt>
                <c:pt idx="121">
                  <c:v>7.3999999999999996E-2</c:v>
                </c:pt>
                <c:pt idx="122">
                  <c:v>9.1999999999999998E-2</c:v>
                </c:pt>
                <c:pt idx="123">
                  <c:v>0.1057</c:v>
                </c:pt>
                <c:pt idx="124">
                  <c:v>0.1205</c:v>
                </c:pt>
                <c:pt idx="125">
                  <c:v>0.123</c:v>
                </c:pt>
                <c:pt idx="126">
                  <c:v>0.1181</c:v>
                </c:pt>
                <c:pt idx="127">
                  <c:v>0.11119999999999999</c:v>
                </c:pt>
                <c:pt idx="128">
                  <c:v>8.9899999999999994E-2</c:v>
                </c:pt>
                <c:pt idx="129">
                  <c:v>5.8599999999999999E-2</c:v>
                </c:pt>
                <c:pt idx="130">
                  <c:v>3.5099999999999999E-2</c:v>
                </c:pt>
                <c:pt idx="131">
                  <c:v>4.6699999999999998E-2</c:v>
                </c:pt>
                <c:pt idx="132">
                  <c:v>7.3999999999999996E-2</c:v>
                </c:pt>
                <c:pt idx="133">
                  <c:v>9.6799999999999997E-2</c:v>
                </c:pt>
                <c:pt idx="134">
                  <c:v>9.9400000000000002E-2</c:v>
                </c:pt>
                <c:pt idx="135">
                  <c:v>9.6699999999999994E-2</c:v>
                </c:pt>
                <c:pt idx="136">
                  <c:v>9.9599999999999994E-2</c:v>
                </c:pt>
                <c:pt idx="137">
                  <c:v>8.6800000000000002E-2</c:v>
                </c:pt>
                <c:pt idx="138">
                  <c:v>7.9600000000000004E-2</c:v>
                </c:pt>
                <c:pt idx="139">
                  <c:v>7.8E-2</c:v>
                </c:pt>
                <c:pt idx="140">
                  <c:v>7.8E-2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data'!$D$10:$D$494</c:f>
              <c:numCache>
                <c:formatCode>General</c:formatCode>
                <c:ptCount val="485"/>
                <c:pt idx="0">
                  <c:v>7.8E-2</c:v>
                </c:pt>
                <c:pt idx="1">
                  <c:v>8.2100000000000006E-2</c:v>
                </c:pt>
                <c:pt idx="2">
                  <c:v>9.2200000000000004E-2</c:v>
                </c:pt>
                <c:pt idx="3">
                  <c:v>9.8799999999999999E-2</c:v>
                </c:pt>
                <c:pt idx="4">
                  <c:v>0.1055</c:v>
                </c:pt>
                <c:pt idx="5">
                  <c:v>0.1057</c:v>
                </c:pt>
                <c:pt idx="6">
                  <c:v>9.9099999999999994E-2</c:v>
                </c:pt>
                <c:pt idx="7">
                  <c:v>8.1799999999999998E-2</c:v>
                </c:pt>
                <c:pt idx="8">
                  <c:v>5.6800000000000003E-2</c:v>
                </c:pt>
                <c:pt idx="9">
                  <c:v>5.6000000000000001E-2</c:v>
                </c:pt>
                <c:pt idx="10">
                  <c:v>4.7899999999999998E-2</c:v>
                </c:pt>
                <c:pt idx="11">
                  <c:v>4.7899999999999998E-2</c:v>
                </c:pt>
                <c:pt idx="12">
                  <c:v>5.4800000000000001E-2</c:v>
                </c:pt>
                <c:pt idx="13">
                  <c:v>6.54E-2</c:v>
                </c:pt>
                <c:pt idx="14">
                  <c:v>7.7399999999999997E-2</c:v>
                </c:pt>
                <c:pt idx="15">
                  <c:v>9.06E-2</c:v>
                </c:pt>
                <c:pt idx="16">
                  <c:v>0.1048</c:v>
                </c:pt>
                <c:pt idx="17">
                  <c:v>9.1899999999999996E-2</c:v>
                </c:pt>
                <c:pt idx="18">
                  <c:v>6.5600000000000006E-2</c:v>
                </c:pt>
                <c:pt idx="19">
                  <c:v>4.9500000000000002E-2</c:v>
                </c:pt>
                <c:pt idx="20">
                  <c:v>5.5899999999999998E-2</c:v>
                </c:pt>
                <c:pt idx="21">
                  <c:v>6.0900000000000003E-2</c:v>
                </c:pt>
                <c:pt idx="22">
                  <c:v>8.5599999999999996E-2</c:v>
                </c:pt>
                <c:pt idx="23">
                  <c:v>9.7000000000000003E-2</c:v>
                </c:pt>
                <c:pt idx="24">
                  <c:v>9.35E-2</c:v>
                </c:pt>
                <c:pt idx="25">
                  <c:v>9.5399999999999999E-2</c:v>
                </c:pt>
                <c:pt idx="26">
                  <c:v>0.11600000000000001</c:v>
                </c:pt>
                <c:pt idx="27">
                  <c:v>0.13200000000000001</c:v>
                </c:pt>
                <c:pt idx="28">
                  <c:v>0.13120000000000001</c:v>
                </c:pt>
                <c:pt idx="29">
                  <c:v>0.1003</c:v>
                </c:pt>
                <c:pt idx="30">
                  <c:v>6.5699999999999995E-2</c:v>
                </c:pt>
                <c:pt idx="31">
                  <c:v>4.5400000000000003E-2</c:v>
                </c:pt>
                <c:pt idx="32">
                  <c:v>4.48E-2</c:v>
                </c:pt>
                <c:pt idx="33">
                  <c:v>4.8899999999999999E-2</c:v>
                </c:pt>
                <c:pt idx="34">
                  <c:v>5.5599999999999997E-2</c:v>
                </c:pt>
                <c:pt idx="35">
                  <c:v>5.7000000000000002E-2</c:v>
                </c:pt>
                <c:pt idx="36">
                  <c:v>6.8099999999999994E-2</c:v>
                </c:pt>
                <c:pt idx="37">
                  <c:v>8.4699999999999998E-2</c:v>
                </c:pt>
                <c:pt idx="38">
                  <c:v>9.64E-2</c:v>
                </c:pt>
                <c:pt idx="39">
                  <c:v>0.1038</c:v>
                </c:pt>
                <c:pt idx="40">
                  <c:v>8.9499999999999996E-2</c:v>
                </c:pt>
                <c:pt idx="41">
                  <c:v>8.09E-2</c:v>
                </c:pt>
                <c:pt idx="42">
                  <c:v>7.46E-2</c:v>
                </c:pt>
                <c:pt idx="43">
                  <c:v>7.1999999999999995E-2</c:v>
                </c:pt>
                <c:pt idx="44">
                  <c:v>7.5800000000000006E-2</c:v>
                </c:pt>
                <c:pt idx="45">
                  <c:v>8.4699999999999998E-2</c:v>
                </c:pt>
                <c:pt idx="46">
                  <c:v>0.08</c:v>
                </c:pt>
                <c:pt idx="47">
                  <c:v>6.9000000000000006E-2</c:v>
                </c:pt>
                <c:pt idx="48">
                  <c:v>6.1100000000000002E-2</c:v>
                </c:pt>
                <c:pt idx="49">
                  <c:v>5.8299999999999998E-2</c:v>
                </c:pt>
                <c:pt idx="50">
                  <c:v>6.1100000000000002E-2</c:v>
                </c:pt>
                <c:pt idx="51">
                  <c:v>7.2700000000000001E-2</c:v>
                </c:pt>
                <c:pt idx="52">
                  <c:v>7.6999999999999999E-2</c:v>
                </c:pt>
                <c:pt idx="53">
                  <c:v>8.3199999999999996E-2</c:v>
                </c:pt>
                <c:pt idx="54">
                  <c:v>8.9399999999999993E-2</c:v>
                </c:pt>
                <c:pt idx="55">
                  <c:v>9.5500000000000002E-2</c:v>
                </c:pt>
                <c:pt idx="56">
                  <c:v>9.8400000000000001E-2</c:v>
                </c:pt>
                <c:pt idx="57">
                  <c:v>8.4400000000000003E-2</c:v>
                </c:pt>
                <c:pt idx="58">
                  <c:v>6.4799999999999996E-2</c:v>
                </c:pt>
                <c:pt idx="59">
                  <c:v>5.16E-2</c:v>
                </c:pt>
                <c:pt idx="60">
                  <c:v>4.2700000000000002E-2</c:v>
                </c:pt>
                <c:pt idx="61">
                  <c:v>4.5699999999999998E-2</c:v>
                </c:pt>
                <c:pt idx="62">
                  <c:v>6.4699999999999994E-2</c:v>
                </c:pt>
                <c:pt idx="63">
                  <c:v>7.3999999999999996E-2</c:v>
                </c:pt>
                <c:pt idx="64">
                  <c:v>7.3999999999999996E-2</c:v>
                </c:pt>
                <c:pt idx="65">
                  <c:v>6.5699999999999995E-2</c:v>
                </c:pt>
                <c:pt idx="66">
                  <c:v>5.8700000000000002E-2</c:v>
                </c:pt>
                <c:pt idx="67">
                  <c:v>6.4799999999999996E-2</c:v>
                </c:pt>
                <c:pt idx="68">
                  <c:v>7.9899999999999999E-2</c:v>
                </c:pt>
                <c:pt idx="69">
                  <c:v>5.2299999999999999E-2</c:v>
                </c:pt>
                <c:pt idx="70">
                  <c:v>4.1500000000000002E-2</c:v>
                </c:pt>
                <c:pt idx="71">
                  <c:v>3.8300000000000001E-2</c:v>
                </c:pt>
                <c:pt idx="72">
                  <c:v>3.4200000000000001E-2</c:v>
                </c:pt>
                <c:pt idx="73">
                  <c:v>2.9399999999999999E-2</c:v>
                </c:pt>
                <c:pt idx="74">
                  <c:v>3.09E-2</c:v>
                </c:pt>
                <c:pt idx="75">
                  <c:v>4.6399999999999997E-2</c:v>
                </c:pt>
                <c:pt idx="76">
                  <c:v>3.8199999999999998E-2</c:v>
                </c:pt>
                <c:pt idx="77">
                  <c:v>4.3099999999999999E-2</c:v>
                </c:pt>
                <c:pt idx="78">
                  <c:v>7.0499999999999993E-2</c:v>
                </c:pt>
                <c:pt idx="79">
                  <c:v>0.1003</c:v>
                </c:pt>
                <c:pt idx="80">
                  <c:v>0.1115</c:v>
                </c:pt>
                <c:pt idx="81">
                  <c:v>0.1197</c:v>
                </c:pt>
                <c:pt idx="82">
                  <c:v>9.7000000000000003E-2</c:v>
                </c:pt>
                <c:pt idx="83">
                  <c:v>9.7199999999999995E-2</c:v>
                </c:pt>
                <c:pt idx="84">
                  <c:v>0.1061</c:v>
                </c:pt>
                <c:pt idx="85">
                  <c:v>0.1157</c:v>
                </c:pt>
                <c:pt idx="86">
                  <c:v>0.1206</c:v>
                </c:pt>
                <c:pt idx="87">
                  <c:v>0.1132</c:v>
                </c:pt>
                <c:pt idx="88">
                  <c:v>0.1178</c:v>
                </c:pt>
                <c:pt idx="89">
                  <c:v>0.1255</c:v>
                </c:pt>
                <c:pt idx="90">
                  <c:v>0.1235</c:v>
                </c:pt>
                <c:pt idx="91">
                  <c:v>9.9900000000000003E-2</c:v>
                </c:pt>
                <c:pt idx="92">
                  <c:v>5.8500000000000003E-2</c:v>
                </c:pt>
                <c:pt idx="93">
                  <c:v>3.4099999999999998E-2</c:v>
                </c:pt>
                <c:pt idx="94">
                  <c:v>3.6200000000000003E-2</c:v>
                </c:pt>
                <c:pt idx="95">
                  <c:v>4.4600000000000001E-2</c:v>
                </c:pt>
                <c:pt idx="96">
                  <c:v>5.2699999999999997E-2</c:v>
                </c:pt>
                <c:pt idx="97">
                  <c:v>5.6099999999999997E-2</c:v>
                </c:pt>
                <c:pt idx="98">
                  <c:v>5.3999999999999999E-2</c:v>
                </c:pt>
                <c:pt idx="99">
                  <c:v>5.3999999999999999E-2</c:v>
                </c:pt>
                <c:pt idx="100">
                  <c:v>5.3999999999999999E-2</c:v>
                </c:pt>
                <c:pt idx="101">
                  <c:v>5.9799999999999999E-2</c:v>
                </c:pt>
                <c:pt idx="102">
                  <c:v>7.0199999999999999E-2</c:v>
                </c:pt>
                <c:pt idx="103">
                  <c:v>8.1100000000000005E-2</c:v>
                </c:pt>
                <c:pt idx="104">
                  <c:v>8.6999999999999994E-2</c:v>
                </c:pt>
                <c:pt idx="105">
                  <c:v>8.1299999999999997E-2</c:v>
                </c:pt>
                <c:pt idx="106">
                  <c:v>5.5800000000000002E-2</c:v>
                </c:pt>
                <c:pt idx="107">
                  <c:v>4.9599999999999998E-2</c:v>
                </c:pt>
                <c:pt idx="108">
                  <c:v>5.1400000000000001E-2</c:v>
                </c:pt>
                <c:pt idx="109">
                  <c:v>5.6000000000000001E-2</c:v>
                </c:pt>
                <c:pt idx="110">
                  <c:v>6.6600000000000006E-2</c:v>
                </c:pt>
                <c:pt idx="111">
                  <c:v>8.5199999999999998E-2</c:v>
                </c:pt>
                <c:pt idx="112">
                  <c:v>0.1011</c:v>
                </c:pt>
                <c:pt idx="113">
                  <c:v>0.114</c:v>
                </c:pt>
                <c:pt idx="114">
                  <c:v>0.10630000000000001</c:v>
                </c:pt>
                <c:pt idx="115">
                  <c:v>8.1699999999999995E-2</c:v>
                </c:pt>
                <c:pt idx="116">
                  <c:v>5.8500000000000003E-2</c:v>
                </c:pt>
                <c:pt idx="117">
                  <c:v>6.6500000000000004E-2</c:v>
                </c:pt>
                <c:pt idx="118">
                  <c:v>6.54E-2</c:v>
                </c:pt>
                <c:pt idx="119">
                  <c:v>6.5600000000000006E-2</c:v>
                </c:pt>
                <c:pt idx="120">
                  <c:v>6.7400000000000002E-2</c:v>
                </c:pt>
                <c:pt idx="121">
                  <c:v>6.7100000000000007E-2</c:v>
                </c:pt>
                <c:pt idx="122">
                  <c:v>6.6299999999999998E-2</c:v>
                </c:pt>
                <c:pt idx="123">
                  <c:v>8.4099999999999994E-2</c:v>
                </c:pt>
                <c:pt idx="124">
                  <c:v>8.6599999999999996E-2</c:v>
                </c:pt>
                <c:pt idx="125">
                  <c:v>8.9599999999999999E-2</c:v>
                </c:pt>
                <c:pt idx="126">
                  <c:v>9.4299999999999995E-2</c:v>
                </c:pt>
                <c:pt idx="127">
                  <c:v>0.10009999999999999</c:v>
                </c:pt>
                <c:pt idx="128">
                  <c:v>9.9599999999999994E-2</c:v>
                </c:pt>
                <c:pt idx="129">
                  <c:v>7.0699999999999999E-2</c:v>
                </c:pt>
                <c:pt idx="130">
                  <c:v>4.3099999999999999E-2</c:v>
                </c:pt>
                <c:pt idx="131">
                  <c:v>3.4099999999999998E-2</c:v>
                </c:pt>
                <c:pt idx="132">
                  <c:v>3.3500000000000002E-2</c:v>
                </c:pt>
                <c:pt idx="133">
                  <c:v>3.8100000000000002E-2</c:v>
                </c:pt>
                <c:pt idx="134">
                  <c:v>5.11E-2</c:v>
                </c:pt>
                <c:pt idx="135">
                  <c:v>6.8099999999999994E-2</c:v>
                </c:pt>
                <c:pt idx="136">
                  <c:v>7.6899999999999996E-2</c:v>
                </c:pt>
                <c:pt idx="137">
                  <c:v>8.0199999999999994E-2</c:v>
                </c:pt>
                <c:pt idx="138">
                  <c:v>7.2900000000000006E-2</c:v>
                </c:pt>
                <c:pt idx="139">
                  <c:v>5.9799999999999999E-2</c:v>
                </c:pt>
                <c:pt idx="140">
                  <c:v>5.2200000000000003E-2</c:v>
                </c:pt>
                <c:pt idx="141">
                  <c:v>5.2999999999999999E-2</c:v>
                </c:pt>
              </c:numCache>
            </c:numRef>
          </c:yVal>
          <c:smooth val="1"/>
        </c:ser>
        <c:axId val="101883264"/>
        <c:axId val="101885440"/>
      </c:scatterChart>
      <c:valAx>
        <c:axId val="101883264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01885440"/>
        <c:crosses val="autoZero"/>
        <c:crossBetween val="midCat"/>
      </c:valAx>
      <c:valAx>
        <c:axId val="101885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(%)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</c:title>
        <c:numFmt formatCode="General" sourceLinked="1"/>
        <c:majorTickMark val="none"/>
        <c:tickLblPos val="nextTo"/>
        <c:crossAx val="101883264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Wet, Corrected NOx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data'!$U$10:$U$497</c:f>
              <c:numCache>
                <c:formatCode>General</c:formatCode>
                <c:ptCount val="488"/>
                <c:pt idx="0">
                  <c:v>370.2</c:v>
                </c:pt>
                <c:pt idx="1">
                  <c:v>401.7</c:v>
                </c:pt>
                <c:pt idx="2">
                  <c:v>620</c:v>
                </c:pt>
                <c:pt idx="3">
                  <c:v>713.1</c:v>
                </c:pt>
                <c:pt idx="4">
                  <c:v>697.3</c:v>
                </c:pt>
                <c:pt idx="5">
                  <c:v>665.4</c:v>
                </c:pt>
                <c:pt idx="6">
                  <c:v>593.9</c:v>
                </c:pt>
                <c:pt idx="7">
                  <c:v>579.1</c:v>
                </c:pt>
                <c:pt idx="8">
                  <c:v>656.2</c:v>
                </c:pt>
                <c:pt idx="9">
                  <c:v>710.5</c:v>
                </c:pt>
                <c:pt idx="10">
                  <c:v>656.6</c:v>
                </c:pt>
                <c:pt idx="11">
                  <c:v>495</c:v>
                </c:pt>
                <c:pt idx="12">
                  <c:v>344.4</c:v>
                </c:pt>
                <c:pt idx="13">
                  <c:v>272.8</c:v>
                </c:pt>
                <c:pt idx="14">
                  <c:v>219.4</c:v>
                </c:pt>
                <c:pt idx="15">
                  <c:v>171.8</c:v>
                </c:pt>
                <c:pt idx="16">
                  <c:v>145.5</c:v>
                </c:pt>
                <c:pt idx="17">
                  <c:v>125.6</c:v>
                </c:pt>
                <c:pt idx="18">
                  <c:v>113.3</c:v>
                </c:pt>
                <c:pt idx="19">
                  <c:v>110.5</c:v>
                </c:pt>
                <c:pt idx="20">
                  <c:v>112.1</c:v>
                </c:pt>
                <c:pt idx="21">
                  <c:v>109.4</c:v>
                </c:pt>
                <c:pt idx="22">
                  <c:v>105.2</c:v>
                </c:pt>
                <c:pt idx="23">
                  <c:v>94.5</c:v>
                </c:pt>
                <c:pt idx="24">
                  <c:v>85.7</c:v>
                </c:pt>
                <c:pt idx="25">
                  <c:v>58.1</c:v>
                </c:pt>
                <c:pt idx="26">
                  <c:v>49.9</c:v>
                </c:pt>
                <c:pt idx="27">
                  <c:v>50</c:v>
                </c:pt>
                <c:pt idx="28">
                  <c:v>45.5</c:v>
                </c:pt>
                <c:pt idx="29">
                  <c:v>48.4</c:v>
                </c:pt>
                <c:pt idx="30">
                  <c:v>54.9</c:v>
                </c:pt>
                <c:pt idx="31">
                  <c:v>68.099999999999994</c:v>
                </c:pt>
                <c:pt idx="32">
                  <c:v>130.9</c:v>
                </c:pt>
                <c:pt idx="33">
                  <c:v>178.7</c:v>
                </c:pt>
                <c:pt idx="34">
                  <c:v>223.9</c:v>
                </c:pt>
                <c:pt idx="35">
                  <c:v>236.1</c:v>
                </c:pt>
                <c:pt idx="36">
                  <c:v>243.3</c:v>
                </c:pt>
                <c:pt idx="37">
                  <c:v>281</c:v>
                </c:pt>
                <c:pt idx="38">
                  <c:v>394.1</c:v>
                </c:pt>
                <c:pt idx="39">
                  <c:v>455.6</c:v>
                </c:pt>
                <c:pt idx="40">
                  <c:v>488.5</c:v>
                </c:pt>
                <c:pt idx="41">
                  <c:v>449.6</c:v>
                </c:pt>
                <c:pt idx="42">
                  <c:v>387.4</c:v>
                </c:pt>
                <c:pt idx="43">
                  <c:v>358.3</c:v>
                </c:pt>
                <c:pt idx="44">
                  <c:v>344.5</c:v>
                </c:pt>
                <c:pt idx="45">
                  <c:v>357.6</c:v>
                </c:pt>
                <c:pt idx="46">
                  <c:v>368.4</c:v>
                </c:pt>
                <c:pt idx="47">
                  <c:v>371.6</c:v>
                </c:pt>
                <c:pt idx="48">
                  <c:v>373.3</c:v>
                </c:pt>
                <c:pt idx="49">
                  <c:v>387.7</c:v>
                </c:pt>
                <c:pt idx="50">
                  <c:v>387.5</c:v>
                </c:pt>
                <c:pt idx="51">
                  <c:v>342.8</c:v>
                </c:pt>
                <c:pt idx="52">
                  <c:v>310.5</c:v>
                </c:pt>
                <c:pt idx="53">
                  <c:v>335.9</c:v>
                </c:pt>
                <c:pt idx="54">
                  <c:v>360.5</c:v>
                </c:pt>
                <c:pt idx="55">
                  <c:v>418.5</c:v>
                </c:pt>
                <c:pt idx="56">
                  <c:v>545.70000000000005</c:v>
                </c:pt>
                <c:pt idx="57">
                  <c:v>724.1</c:v>
                </c:pt>
                <c:pt idx="58">
                  <c:v>744.8</c:v>
                </c:pt>
                <c:pt idx="59">
                  <c:v>677.3</c:v>
                </c:pt>
                <c:pt idx="60">
                  <c:v>650</c:v>
                </c:pt>
                <c:pt idx="61">
                  <c:v>668.7</c:v>
                </c:pt>
                <c:pt idx="62">
                  <c:v>797.8</c:v>
                </c:pt>
                <c:pt idx="63">
                  <c:v>805.3</c:v>
                </c:pt>
                <c:pt idx="64">
                  <c:v>717.8</c:v>
                </c:pt>
                <c:pt idx="65">
                  <c:v>617.1</c:v>
                </c:pt>
                <c:pt idx="66">
                  <c:v>535.20000000000005</c:v>
                </c:pt>
                <c:pt idx="67">
                  <c:v>520.29999999999995</c:v>
                </c:pt>
                <c:pt idx="68">
                  <c:v>534.29999999999995</c:v>
                </c:pt>
                <c:pt idx="69">
                  <c:v>512</c:v>
                </c:pt>
                <c:pt idx="70">
                  <c:v>371.5</c:v>
                </c:pt>
                <c:pt idx="71">
                  <c:v>296.39999999999998</c:v>
                </c:pt>
                <c:pt idx="72">
                  <c:v>268.60000000000002</c:v>
                </c:pt>
                <c:pt idx="73">
                  <c:v>258.10000000000002</c:v>
                </c:pt>
                <c:pt idx="74">
                  <c:v>254.3</c:v>
                </c:pt>
                <c:pt idx="75">
                  <c:v>218.6</c:v>
                </c:pt>
                <c:pt idx="76">
                  <c:v>184.8</c:v>
                </c:pt>
                <c:pt idx="77">
                  <c:v>194.9</c:v>
                </c:pt>
                <c:pt idx="78">
                  <c:v>210.9</c:v>
                </c:pt>
                <c:pt idx="79">
                  <c:v>199.6</c:v>
                </c:pt>
                <c:pt idx="80">
                  <c:v>139.30000000000001</c:v>
                </c:pt>
                <c:pt idx="81">
                  <c:v>95</c:v>
                </c:pt>
                <c:pt idx="82">
                  <c:v>71.5</c:v>
                </c:pt>
                <c:pt idx="83">
                  <c:v>52.8</c:v>
                </c:pt>
                <c:pt idx="84">
                  <c:v>49.8</c:v>
                </c:pt>
                <c:pt idx="85">
                  <c:v>49.8</c:v>
                </c:pt>
                <c:pt idx="86">
                  <c:v>49.4</c:v>
                </c:pt>
                <c:pt idx="87">
                  <c:v>46.5</c:v>
                </c:pt>
                <c:pt idx="88">
                  <c:v>43.6</c:v>
                </c:pt>
                <c:pt idx="89">
                  <c:v>42.6</c:v>
                </c:pt>
                <c:pt idx="90">
                  <c:v>42.9</c:v>
                </c:pt>
                <c:pt idx="91">
                  <c:v>50.4</c:v>
                </c:pt>
                <c:pt idx="92">
                  <c:v>103.7</c:v>
                </c:pt>
                <c:pt idx="93">
                  <c:v>147.4</c:v>
                </c:pt>
                <c:pt idx="94">
                  <c:v>197.5</c:v>
                </c:pt>
                <c:pt idx="95">
                  <c:v>230.8</c:v>
                </c:pt>
                <c:pt idx="96">
                  <c:v>239.4</c:v>
                </c:pt>
                <c:pt idx="97">
                  <c:v>256.89999999999998</c:v>
                </c:pt>
                <c:pt idx="98">
                  <c:v>280.2</c:v>
                </c:pt>
                <c:pt idx="99">
                  <c:v>271.8</c:v>
                </c:pt>
                <c:pt idx="100">
                  <c:v>274.2</c:v>
                </c:pt>
                <c:pt idx="101">
                  <c:v>273.5</c:v>
                </c:pt>
                <c:pt idx="102">
                  <c:v>285.3</c:v>
                </c:pt>
                <c:pt idx="103">
                  <c:v>294.89999999999998</c:v>
                </c:pt>
                <c:pt idx="104">
                  <c:v>314.2</c:v>
                </c:pt>
                <c:pt idx="105">
                  <c:v>301.5</c:v>
                </c:pt>
                <c:pt idx="106">
                  <c:v>284.7</c:v>
                </c:pt>
                <c:pt idx="107">
                  <c:v>280.39999999999998</c:v>
                </c:pt>
                <c:pt idx="108">
                  <c:v>269</c:v>
                </c:pt>
                <c:pt idx="109">
                  <c:v>289.5</c:v>
                </c:pt>
                <c:pt idx="110">
                  <c:v>371.4</c:v>
                </c:pt>
                <c:pt idx="111">
                  <c:v>431.1</c:v>
                </c:pt>
                <c:pt idx="112">
                  <c:v>537.9</c:v>
                </c:pt>
                <c:pt idx="113">
                  <c:v>698.6</c:v>
                </c:pt>
                <c:pt idx="114">
                  <c:v>782.9</c:v>
                </c:pt>
                <c:pt idx="115">
                  <c:v>785.6</c:v>
                </c:pt>
                <c:pt idx="116">
                  <c:v>709.5</c:v>
                </c:pt>
                <c:pt idx="117">
                  <c:v>622.9</c:v>
                </c:pt>
                <c:pt idx="118">
                  <c:v>570.70000000000005</c:v>
                </c:pt>
                <c:pt idx="119">
                  <c:v>576.5</c:v>
                </c:pt>
                <c:pt idx="120">
                  <c:v>575.9</c:v>
                </c:pt>
                <c:pt idx="121">
                  <c:v>557.1</c:v>
                </c:pt>
                <c:pt idx="122">
                  <c:v>331.9</c:v>
                </c:pt>
                <c:pt idx="123">
                  <c:v>139.9</c:v>
                </c:pt>
                <c:pt idx="124">
                  <c:v>79.8</c:v>
                </c:pt>
                <c:pt idx="125">
                  <c:v>62</c:v>
                </c:pt>
                <c:pt idx="126">
                  <c:v>58.4</c:v>
                </c:pt>
                <c:pt idx="127">
                  <c:v>59.1</c:v>
                </c:pt>
                <c:pt idx="128">
                  <c:v>79.5</c:v>
                </c:pt>
                <c:pt idx="129">
                  <c:v>110.6</c:v>
                </c:pt>
                <c:pt idx="130">
                  <c:v>182.4</c:v>
                </c:pt>
                <c:pt idx="131">
                  <c:v>268.5</c:v>
                </c:pt>
                <c:pt idx="132">
                  <c:v>303.39999999999998</c:v>
                </c:pt>
                <c:pt idx="133">
                  <c:v>334.6</c:v>
                </c:pt>
                <c:pt idx="134">
                  <c:v>400.5</c:v>
                </c:pt>
                <c:pt idx="135">
                  <c:v>437.2</c:v>
                </c:pt>
                <c:pt idx="136">
                  <c:v>403.2</c:v>
                </c:pt>
                <c:pt idx="137">
                  <c:v>347.9</c:v>
                </c:pt>
                <c:pt idx="138">
                  <c:v>313.39999999999998</c:v>
                </c:pt>
                <c:pt idx="139">
                  <c:v>304.3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data'!$S$10:$S$492</c:f>
              <c:numCache>
                <c:formatCode>General</c:formatCode>
                <c:ptCount val="483"/>
                <c:pt idx="0">
                  <c:v>284.56939999999997</c:v>
                </c:pt>
                <c:pt idx="1">
                  <c:v>317.4151</c:v>
                </c:pt>
                <c:pt idx="2">
                  <c:v>388.78050000000002</c:v>
                </c:pt>
                <c:pt idx="3">
                  <c:v>466.57260000000002</c:v>
                </c:pt>
                <c:pt idx="4">
                  <c:v>562.83669999999995</c:v>
                </c:pt>
                <c:pt idx="5">
                  <c:v>689.25519999999995</c:v>
                </c:pt>
                <c:pt idx="6">
                  <c:v>740.47019999999998</c:v>
                </c:pt>
                <c:pt idx="7">
                  <c:v>692.69560000000001</c:v>
                </c:pt>
                <c:pt idx="8">
                  <c:v>563.81259999999997</c:v>
                </c:pt>
                <c:pt idx="9">
                  <c:v>538.64269999999999</c:v>
                </c:pt>
                <c:pt idx="10">
                  <c:v>539.25810000000001</c:v>
                </c:pt>
                <c:pt idx="11">
                  <c:v>511.25810000000001</c:v>
                </c:pt>
                <c:pt idx="12">
                  <c:v>484.11399999999998</c:v>
                </c:pt>
                <c:pt idx="13">
                  <c:v>247.8586</c:v>
                </c:pt>
                <c:pt idx="14">
                  <c:v>110.2149</c:v>
                </c:pt>
                <c:pt idx="15">
                  <c:v>64.701599999999999</c:v>
                </c:pt>
                <c:pt idx="16">
                  <c:v>55.138599999999997</c:v>
                </c:pt>
                <c:pt idx="17">
                  <c:v>53.402299999999997</c:v>
                </c:pt>
                <c:pt idx="18">
                  <c:v>52.298900000000003</c:v>
                </c:pt>
                <c:pt idx="19">
                  <c:v>54.420099999999998</c:v>
                </c:pt>
                <c:pt idx="20">
                  <c:v>67.432699999999997</c:v>
                </c:pt>
                <c:pt idx="21">
                  <c:v>66.552199999999999</c:v>
                </c:pt>
                <c:pt idx="22">
                  <c:v>57.7622</c:v>
                </c:pt>
                <c:pt idx="23">
                  <c:v>56.9251</c:v>
                </c:pt>
                <c:pt idx="24">
                  <c:v>55.430399999999999</c:v>
                </c:pt>
                <c:pt idx="25">
                  <c:v>45.856000000000002</c:v>
                </c:pt>
                <c:pt idx="26">
                  <c:v>38.2423</c:v>
                </c:pt>
                <c:pt idx="27">
                  <c:v>34.945700000000002</c:v>
                </c:pt>
                <c:pt idx="28">
                  <c:v>34.003500000000003</c:v>
                </c:pt>
                <c:pt idx="29">
                  <c:v>33.372999999999998</c:v>
                </c:pt>
                <c:pt idx="30">
                  <c:v>33.746000000000002</c:v>
                </c:pt>
                <c:pt idx="31">
                  <c:v>52.695300000000003</c:v>
                </c:pt>
                <c:pt idx="32">
                  <c:v>81.634799999999998</c:v>
                </c:pt>
                <c:pt idx="33">
                  <c:v>152.41550000000001</c:v>
                </c:pt>
                <c:pt idx="34">
                  <c:v>204.71870000000001</c:v>
                </c:pt>
                <c:pt idx="35">
                  <c:v>220.9496</c:v>
                </c:pt>
                <c:pt idx="36">
                  <c:v>235.297</c:v>
                </c:pt>
                <c:pt idx="37">
                  <c:v>292.16140000000001</c:v>
                </c:pt>
                <c:pt idx="38">
                  <c:v>382.2559</c:v>
                </c:pt>
                <c:pt idx="39">
                  <c:v>446.9323</c:v>
                </c:pt>
                <c:pt idx="40">
                  <c:v>522.69449999999995</c:v>
                </c:pt>
                <c:pt idx="41">
                  <c:v>524.53639999999996</c:v>
                </c:pt>
                <c:pt idx="42">
                  <c:v>490.22969999999998</c:v>
                </c:pt>
                <c:pt idx="43">
                  <c:v>323.34609999999998</c:v>
                </c:pt>
                <c:pt idx="44">
                  <c:v>270.517</c:v>
                </c:pt>
                <c:pt idx="45">
                  <c:v>282.19990000000001</c:v>
                </c:pt>
                <c:pt idx="46">
                  <c:v>306.5761</c:v>
                </c:pt>
                <c:pt idx="47">
                  <c:v>323.82769999999999</c:v>
                </c:pt>
                <c:pt idx="48">
                  <c:v>331.2552</c:v>
                </c:pt>
                <c:pt idx="49">
                  <c:v>340.17849999999999</c:v>
                </c:pt>
                <c:pt idx="50">
                  <c:v>328.74709999999999</c:v>
                </c:pt>
                <c:pt idx="51">
                  <c:v>318.42059999999998</c:v>
                </c:pt>
                <c:pt idx="52">
                  <c:v>331.10750000000002</c:v>
                </c:pt>
                <c:pt idx="53">
                  <c:v>336.50450000000001</c:v>
                </c:pt>
                <c:pt idx="54">
                  <c:v>350.49009999999998</c:v>
                </c:pt>
                <c:pt idx="55">
                  <c:v>375.2045</c:v>
                </c:pt>
                <c:pt idx="56">
                  <c:v>468.8383</c:v>
                </c:pt>
                <c:pt idx="57">
                  <c:v>673.50969999999995</c:v>
                </c:pt>
                <c:pt idx="58">
                  <c:v>760.94039999999995</c:v>
                </c:pt>
                <c:pt idx="59">
                  <c:v>822.77179999999998</c:v>
                </c:pt>
                <c:pt idx="60">
                  <c:v>834.60580000000004</c:v>
                </c:pt>
                <c:pt idx="61">
                  <c:v>789.17520000000002</c:v>
                </c:pt>
                <c:pt idx="62">
                  <c:v>776.92219999999998</c:v>
                </c:pt>
                <c:pt idx="63">
                  <c:v>848.11800000000005</c:v>
                </c:pt>
                <c:pt idx="64">
                  <c:v>807.32489999999996</c:v>
                </c:pt>
                <c:pt idx="65">
                  <c:v>756.15959999999995</c:v>
                </c:pt>
                <c:pt idx="66">
                  <c:v>708.31690000000003</c:v>
                </c:pt>
                <c:pt idx="67">
                  <c:v>585.04319999999996</c:v>
                </c:pt>
                <c:pt idx="68">
                  <c:v>546.30280000000005</c:v>
                </c:pt>
                <c:pt idx="69">
                  <c:v>492.25810000000001</c:v>
                </c:pt>
                <c:pt idx="70">
                  <c:v>334.0471</c:v>
                </c:pt>
                <c:pt idx="71">
                  <c:v>248.71950000000001</c:v>
                </c:pt>
                <c:pt idx="72">
                  <c:v>232.07740000000001</c:v>
                </c:pt>
                <c:pt idx="73">
                  <c:v>205.0772</c:v>
                </c:pt>
                <c:pt idx="74">
                  <c:v>170.6267</c:v>
                </c:pt>
                <c:pt idx="75">
                  <c:v>150.06399999999999</c:v>
                </c:pt>
                <c:pt idx="76">
                  <c:v>172.6464</c:v>
                </c:pt>
                <c:pt idx="77">
                  <c:v>181.8263</c:v>
                </c:pt>
                <c:pt idx="78">
                  <c:v>176.98920000000001</c:v>
                </c:pt>
                <c:pt idx="79">
                  <c:v>146.8021</c:v>
                </c:pt>
                <c:pt idx="80">
                  <c:v>122.5211</c:v>
                </c:pt>
                <c:pt idx="81">
                  <c:v>110.0538</c:v>
                </c:pt>
                <c:pt idx="82">
                  <c:v>87.933000000000007</c:v>
                </c:pt>
                <c:pt idx="83">
                  <c:v>70.4435</c:v>
                </c:pt>
                <c:pt idx="84">
                  <c:v>66.320700000000002</c:v>
                </c:pt>
                <c:pt idx="85">
                  <c:v>51.786900000000003</c:v>
                </c:pt>
                <c:pt idx="86">
                  <c:v>41.604300000000002</c:v>
                </c:pt>
                <c:pt idx="87">
                  <c:v>38.536799999999999</c:v>
                </c:pt>
                <c:pt idx="88">
                  <c:v>35.971699999999998</c:v>
                </c:pt>
                <c:pt idx="89">
                  <c:v>34.473100000000002</c:v>
                </c:pt>
                <c:pt idx="90">
                  <c:v>34.315199999999997</c:v>
                </c:pt>
                <c:pt idx="91">
                  <c:v>35.953299999999999</c:v>
                </c:pt>
                <c:pt idx="92">
                  <c:v>43.023000000000003</c:v>
                </c:pt>
                <c:pt idx="93">
                  <c:v>58.344200000000001</c:v>
                </c:pt>
                <c:pt idx="94">
                  <c:v>79.195599999999999</c:v>
                </c:pt>
                <c:pt idx="95">
                  <c:v>107.78740000000001</c:v>
                </c:pt>
                <c:pt idx="96">
                  <c:v>119.5277</c:v>
                </c:pt>
                <c:pt idx="97">
                  <c:v>143.19370000000001</c:v>
                </c:pt>
                <c:pt idx="98">
                  <c:v>152.70439999999999</c:v>
                </c:pt>
                <c:pt idx="99">
                  <c:v>150.07640000000001</c:v>
                </c:pt>
                <c:pt idx="100">
                  <c:v>145.20959999999999</c:v>
                </c:pt>
                <c:pt idx="101">
                  <c:v>163.76179999999999</c:v>
                </c:pt>
                <c:pt idx="102">
                  <c:v>188.1317</c:v>
                </c:pt>
                <c:pt idx="103">
                  <c:v>216.92179999999999</c:v>
                </c:pt>
                <c:pt idx="104">
                  <c:v>224.535</c:v>
                </c:pt>
                <c:pt idx="105">
                  <c:v>226.2261</c:v>
                </c:pt>
                <c:pt idx="106">
                  <c:v>221.69759999999999</c:v>
                </c:pt>
                <c:pt idx="107">
                  <c:v>245.97489999999999</c:v>
                </c:pt>
                <c:pt idx="108">
                  <c:v>266.43729999999999</c:v>
                </c:pt>
                <c:pt idx="109">
                  <c:v>299.86410000000001</c:v>
                </c:pt>
                <c:pt idx="110">
                  <c:v>320.06450000000001</c:v>
                </c:pt>
                <c:pt idx="111">
                  <c:v>324.08330000000001</c:v>
                </c:pt>
                <c:pt idx="112">
                  <c:v>361.245</c:v>
                </c:pt>
                <c:pt idx="113">
                  <c:v>483.72039999999998</c:v>
                </c:pt>
                <c:pt idx="114">
                  <c:v>566.26800000000003</c:v>
                </c:pt>
                <c:pt idx="115">
                  <c:v>698.3723</c:v>
                </c:pt>
                <c:pt idx="116">
                  <c:v>735.81960000000004</c:v>
                </c:pt>
                <c:pt idx="117">
                  <c:v>648.15070000000003</c:v>
                </c:pt>
                <c:pt idx="118">
                  <c:v>602.44389999999999</c:v>
                </c:pt>
                <c:pt idx="119">
                  <c:v>588.57860000000005</c:v>
                </c:pt>
                <c:pt idx="120">
                  <c:v>561.51149999999996</c:v>
                </c:pt>
                <c:pt idx="121">
                  <c:v>475.2527</c:v>
                </c:pt>
                <c:pt idx="122">
                  <c:v>357.24790000000002</c:v>
                </c:pt>
                <c:pt idx="123">
                  <c:v>181.2028</c:v>
                </c:pt>
                <c:pt idx="124">
                  <c:v>86.4161</c:v>
                </c:pt>
                <c:pt idx="125">
                  <c:v>59.517800000000001</c:v>
                </c:pt>
                <c:pt idx="126">
                  <c:v>55.352699999999999</c:v>
                </c:pt>
                <c:pt idx="127">
                  <c:v>45.748600000000003</c:v>
                </c:pt>
                <c:pt idx="128">
                  <c:v>39.638300000000001</c:v>
                </c:pt>
                <c:pt idx="129">
                  <c:v>39.402000000000001</c:v>
                </c:pt>
                <c:pt idx="130">
                  <c:v>71.567899999999995</c:v>
                </c:pt>
                <c:pt idx="131">
                  <c:v>124.76300000000001</c:v>
                </c:pt>
                <c:pt idx="132">
                  <c:v>146.9383</c:v>
                </c:pt>
                <c:pt idx="133">
                  <c:v>238.43180000000001</c:v>
                </c:pt>
                <c:pt idx="134">
                  <c:v>353.62119999999999</c:v>
                </c:pt>
                <c:pt idx="135">
                  <c:v>371.72449999999998</c:v>
                </c:pt>
                <c:pt idx="136">
                  <c:v>368.97070000000002</c:v>
                </c:pt>
                <c:pt idx="137">
                  <c:v>376.05270000000002</c:v>
                </c:pt>
                <c:pt idx="138">
                  <c:v>350.03219999999999</c:v>
                </c:pt>
                <c:pt idx="139">
                  <c:v>318.41829999999999</c:v>
                </c:pt>
                <c:pt idx="140">
                  <c:v>308.34199999999998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data'!$U$10:$U$494</c:f>
              <c:numCache>
                <c:formatCode>General</c:formatCode>
                <c:ptCount val="485"/>
                <c:pt idx="0">
                  <c:v>328.2</c:v>
                </c:pt>
                <c:pt idx="1">
                  <c:v>331.2</c:v>
                </c:pt>
                <c:pt idx="2">
                  <c:v>352.7</c:v>
                </c:pt>
                <c:pt idx="3">
                  <c:v>393.7</c:v>
                </c:pt>
                <c:pt idx="4">
                  <c:v>414.1</c:v>
                </c:pt>
                <c:pt idx="5">
                  <c:v>494.8</c:v>
                </c:pt>
                <c:pt idx="6">
                  <c:v>553.9</c:v>
                </c:pt>
                <c:pt idx="7">
                  <c:v>667.5</c:v>
                </c:pt>
                <c:pt idx="8">
                  <c:v>750.2</c:v>
                </c:pt>
                <c:pt idx="9">
                  <c:v>718.3</c:v>
                </c:pt>
                <c:pt idx="10">
                  <c:v>705.7</c:v>
                </c:pt>
                <c:pt idx="11">
                  <c:v>619.9</c:v>
                </c:pt>
                <c:pt idx="12">
                  <c:v>411.1</c:v>
                </c:pt>
                <c:pt idx="13">
                  <c:v>201.5</c:v>
                </c:pt>
                <c:pt idx="14">
                  <c:v>109.8</c:v>
                </c:pt>
                <c:pt idx="15">
                  <c:v>69.900000000000006</c:v>
                </c:pt>
                <c:pt idx="16">
                  <c:v>65</c:v>
                </c:pt>
                <c:pt idx="17">
                  <c:v>63.1</c:v>
                </c:pt>
                <c:pt idx="18">
                  <c:v>62.9</c:v>
                </c:pt>
                <c:pt idx="19">
                  <c:v>74.099999999999994</c:v>
                </c:pt>
                <c:pt idx="20">
                  <c:v>78.2</c:v>
                </c:pt>
                <c:pt idx="21">
                  <c:v>77.8</c:v>
                </c:pt>
                <c:pt idx="22">
                  <c:v>77.5</c:v>
                </c:pt>
                <c:pt idx="23">
                  <c:v>69.5</c:v>
                </c:pt>
                <c:pt idx="24">
                  <c:v>60.8</c:v>
                </c:pt>
                <c:pt idx="25">
                  <c:v>57.2</c:v>
                </c:pt>
                <c:pt idx="26">
                  <c:v>59</c:v>
                </c:pt>
                <c:pt idx="27">
                  <c:v>55.9</c:v>
                </c:pt>
                <c:pt idx="28">
                  <c:v>58.9</c:v>
                </c:pt>
                <c:pt idx="29">
                  <c:v>58.9</c:v>
                </c:pt>
                <c:pt idx="30">
                  <c:v>58.1</c:v>
                </c:pt>
                <c:pt idx="31">
                  <c:v>76.099999999999994</c:v>
                </c:pt>
                <c:pt idx="32">
                  <c:v>126.2</c:v>
                </c:pt>
                <c:pt idx="33">
                  <c:v>185.1</c:v>
                </c:pt>
                <c:pt idx="34">
                  <c:v>211.4</c:v>
                </c:pt>
                <c:pt idx="35">
                  <c:v>233.9</c:v>
                </c:pt>
                <c:pt idx="36">
                  <c:v>263.89999999999998</c:v>
                </c:pt>
                <c:pt idx="37">
                  <c:v>297.7</c:v>
                </c:pt>
                <c:pt idx="38">
                  <c:v>354.2</c:v>
                </c:pt>
                <c:pt idx="39">
                  <c:v>409.9</c:v>
                </c:pt>
                <c:pt idx="40">
                  <c:v>440.1</c:v>
                </c:pt>
                <c:pt idx="41">
                  <c:v>439</c:v>
                </c:pt>
                <c:pt idx="42">
                  <c:v>380.5</c:v>
                </c:pt>
                <c:pt idx="43">
                  <c:v>345.5</c:v>
                </c:pt>
                <c:pt idx="44">
                  <c:v>347.7</c:v>
                </c:pt>
                <c:pt idx="45">
                  <c:v>347.5</c:v>
                </c:pt>
                <c:pt idx="46">
                  <c:v>363.5</c:v>
                </c:pt>
                <c:pt idx="47">
                  <c:v>369</c:v>
                </c:pt>
                <c:pt idx="48">
                  <c:v>336.4</c:v>
                </c:pt>
                <c:pt idx="49">
                  <c:v>299.89999999999998</c:v>
                </c:pt>
                <c:pt idx="50">
                  <c:v>296.3</c:v>
                </c:pt>
                <c:pt idx="51">
                  <c:v>302.5</c:v>
                </c:pt>
                <c:pt idx="52">
                  <c:v>315.2</c:v>
                </c:pt>
                <c:pt idx="53">
                  <c:v>348.7</c:v>
                </c:pt>
                <c:pt idx="54">
                  <c:v>381.6</c:v>
                </c:pt>
                <c:pt idx="55">
                  <c:v>411.3</c:v>
                </c:pt>
                <c:pt idx="56">
                  <c:v>461.1</c:v>
                </c:pt>
                <c:pt idx="57">
                  <c:v>548.1</c:v>
                </c:pt>
                <c:pt idx="58">
                  <c:v>636.9</c:v>
                </c:pt>
                <c:pt idx="59">
                  <c:v>710.5</c:v>
                </c:pt>
                <c:pt idx="60">
                  <c:v>752.8</c:v>
                </c:pt>
                <c:pt idx="61">
                  <c:v>646.29999999999995</c:v>
                </c:pt>
                <c:pt idx="62">
                  <c:v>628.5</c:v>
                </c:pt>
                <c:pt idx="63">
                  <c:v>780.2</c:v>
                </c:pt>
                <c:pt idx="64">
                  <c:v>846.5</c:v>
                </c:pt>
                <c:pt idx="65">
                  <c:v>864.4</c:v>
                </c:pt>
                <c:pt idx="66">
                  <c:v>762.5</c:v>
                </c:pt>
                <c:pt idx="67">
                  <c:v>656.1</c:v>
                </c:pt>
                <c:pt idx="68">
                  <c:v>534.4</c:v>
                </c:pt>
                <c:pt idx="69">
                  <c:v>362.9</c:v>
                </c:pt>
                <c:pt idx="70">
                  <c:v>283</c:v>
                </c:pt>
                <c:pt idx="71">
                  <c:v>258</c:v>
                </c:pt>
                <c:pt idx="72">
                  <c:v>213.9</c:v>
                </c:pt>
                <c:pt idx="73">
                  <c:v>179.5</c:v>
                </c:pt>
                <c:pt idx="74">
                  <c:v>145.5</c:v>
                </c:pt>
                <c:pt idx="75">
                  <c:v>121.9</c:v>
                </c:pt>
                <c:pt idx="76">
                  <c:v>108.6</c:v>
                </c:pt>
                <c:pt idx="77">
                  <c:v>93.4</c:v>
                </c:pt>
                <c:pt idx="78">
                  <c:v>85.2</c:v>
                </c:pt>
                <c:pt idx="79">
                  <c:v>76.8</c:v>
                </c:pt>
                <c:pt idx="80">
                  <c:v>68.599999999999994</c:v>
                </c:pt>
                <c:pt idx="81">
                  <c:v>63.9</c:v>
                </c:pt>
                <c:pt idx="82">
                  <c:v>54.7</c:v>
                </c:pt>
                <c:pt idx="83">
                  <c:v>54.9</c:v>
                </c:pt>
                <c:pt idx="84">
                  <c:v>60.6</c:v>
                </c:pt>
                <c:pt idx="85">
                  <c:v>60.6</c:v>
                </c:pt>
                <c:pt idx="86">
                  <c:v>60.4</c:v>
                </c:pt>
                <c:pt idx="87">
                  <c:v>59.2</c:v>
                </c:pt>
                <c:pt idx="88">
                  <c:v>60.3</c:v>
                </c:pt>
                <c:pt idx="89">
                  <c:v>60.2</c:v>
                </c:pt>
                <c:pt idx="90">
                  <c:v>60.3</c:v>
                </c:pt>
                <c:pt idx="91">
                  <c:v>60.4</c:v>
                </c:pt>
                <c:pt idx="92">
                  <c:v>67.599999999999994</c:v>
                </c:pt>
                <c:pt idx="93">
                  <c:v>79.099999999999994</c:v>
                </c:pt>
                <c:pt idx="94">
                  <c:v>97.8</c:v>
                </c:pt>
                <c:pt idx="95">
                  <c:v>129.5</c:v>
                </c:pt>
                <c:pt idx="96">
                  <c:v>195.9</c:v>
                </c:pt>
                <c:pt idx="97">
                  <c:v>237.2</c:v>
                </c:pt>
                <c:pt idx="98">
                  <c:v>253.2</c:v>
                </c:pt>
                <c:pt idx="99">
                  <c:v>250</c:v>
                </c:pt>
                <c:pt idx="100">
                  <c:v>245.7</c:v>
                </c:pt>
                <c:pt idx="101">
                  <c:v>254.4</c:v>
                </c:pt>
                <c:pt idx="102">
                  <c:v>289.3</c:v>
                </c:pt>
                <c:pt idx="103">
                  <c:v>325.60000000000002</c:v>
                </c:pt>
                <c:pt idx="104">
                  <c:v>365.1</c:v>
                </c:pt>
                <c:pt idx="105">
                  <c:v>382.6</c:v>
                </c:pt>
                <c:pt idx="106">
                  <c:v>352.7</c:v>
                </c:pt>
                <c:pt idx="107">
                  <c:v>319.5</c:v>
                </c:pt>
                <c:pt idx="108">
                  <c:v>266.7</c:v>
                </c:pt>
                <c:pt idx="109">
                  <c:v>266.7</c:v>
                </c:pt>
                <c:pt idx="110">
                  <c:v>282.2</c:v>
                </c:pt>
                <c:pt idx="111">
                  <c:v>324</c:v>
                </c:pt>
                <c:pt idx="112">
                  <c:v>370.9</c:v>
                </c:pt>
                <c:pt idx="113">
                  <c:v>422.1</c:v>
                </c:pt>
                <c:pt idx="114">
                  <c:v>571.79999999999995</c:v>
                </c:pt>
                <c:pt idx="115">
                  <c:v>738.6</c:v>
                </c:pt>
                <c:pt idx="116">
                  <c:v>797</c:v>
                </c:pt>
                <c:pt idx="117">
                  <c:v>778.1</c:v>
                </c:pt>
                <c:pt idx="118">
                  <c:v>764.4</c:v>
                </c:pt>
                <c:pt idx="119">
                  <c:v>749.8</c:v>
                </c:pt>
                <c:pt idx="120">
                  <c:v>596.4</c:v>
                </c:pt>
                <c:pt idx="121">
                  <c:v>372.8</c:v>
                </c:pt>
                <c:pt idx="122">
                  <c:v>257.8</c:v>
                </c:pt>
                <c:pt idx="123">
                  <c:v>134.1</c:v>
                </c:pt>
                <c:pt idx="124">
                  <c:v>89.4</c:v>
                </c:pt>
                <c:pt idx="125">
                  <c:v>74.599999999999994</c:v>
                </c:pt>
                <c:pt idx="126">
                  <c:v>63.3</c:v>
                </c:pt>
                <c:pt idx="127">
                  <c:v>61.9</c:v>
                </c:pt>
                <c:pt idx="128">
                  <c:v>61.3</c:v>
                </c:pt>
                <c:pt idx="129">
                  <c:v>64.900000000000006</c:v>
                </c:pt>
                <c:pt idx="130">
                  <c:v>77.599999999999994</c:v>
                </c:pt>
                <c:pt idx="131">
                  <c:v>93.7</c:v>
                </c:pt>
                <c:pt idx="132">
                  <c:v>130.19999999999999</c:v>
                </c:pt>
                <c:pt idx="133">
                  <c:v>150.30000000000001</c:v>
                </c:pt>
                <c:pt idx="134">
                  <c:v>200.7</c:v>
                </c:pt>
                <c:pt idx="135">
                  <c:v>265.7</c:v>
                </c:pt>
                <c:pt idx="136">
                  <c:v>295.8</c:v>
                </c:pt>
                <c:pt idx="137">
                  <c:v>324.5</c:v>
                </c:pt>
                <c:pt idx="138">
                  <c:v>356.5</c:v>
                </c:pt>
                <c:pt idx="139">
                  <c:v>348.1</c:v>
                </c:pt>
                <c:pt idx="140">
                  <c:v>305.39999999999998</c:v>
                </c:pt>
                <c:pt idx="141">
                  <c:v>268.2</c:v>
                </c:pt>
              </c:numCache>
            </c:numRef>
          </c:yVal>
          <c:smooth val="1"/>
        </c:ser>
        <c:axId val="118504832"/>
        <c:axId val="118515200"/>
      </c:scatterChart>
      <c:valAx>
        <c:axId val="118504832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118515200"/>
        <c:crosses val="autoZero"/>
        <c:crossBetween val="midCat"/>
      </c:valAx>
      <c:valAx>
        <c:axId val="118515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(ppm)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</c:title>
        <c:numFmt formatCode="General" sourceLinked="1"/>
        <c:majorTickMark val="none"/>
        <c:tickLblPos val="nextTo"/>
        <c:crossAx val="118504832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4762</xdr:rowOff>
    </xdr:from>
    <xdr:to>
      <xdr:col>12</xdr:col>
      <xdr:colOff>304800</xdr:colOff>
      <xdr:row>15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000" cy="63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82"/>
  <sheetViews>
    <sheetView workbookViewId="0">
      <pane xSplit="2" ySplit="3" topLeftCell="BW558" activePane="bottomRight" state="frozen"/>
      <selection pane="topRight" activeCell="C1" sqref="C1"/>
      <selection pane="bottomLeft" activeCell="A4" sqref="A4"/>
      <selection pane="bottomRight" activeCell="A445" sqref="A445:CB586"/>
    </sheetView>
  </sheetViews>
  <sheetFormatPr defaultColWidth="9.109375" defaultRowHeight="14.4"/>
  <cols>
    <col min="1" max="1" width="13.88671875" style="4" customWidth="1"/>
    <col min="2" max="2" width="14.33203125" style="4" customWidth="1"/>
    <col min="3" max="3" width="12.6640625" style="4" customWidth="1"/>
    <col min="4" max="4" width="11.88671875" style="4" customWidth="1"/>
    <col min="5" max="5" width="16.6640625" style="4" bestFit="1" customWidth="1"/>
    <col min="6" max="6" width="14.88671875" style="4" bestFit="1" customWidth="1"/>
    <col min="7" max="7" width="10.88671875" style="4" bestFit="1" customWidth="1"/>
    <col min="8" max="8" width="11.88671875" style="4" bestFit="1" customWidth="1"/>
    <col min="9" max="9" width="8.88671875" style="4" bestFit="1" customWidth="1"/>
    <col min="10" max="10" width="9.88671875" style="4" bestFit="1" customWidth="1"/>
    <col min="11" max="11" width="10.44140625" style="4" bestFit="1" customWidth="1"/>
    <col min="12" max="12" width="13.6640625" style="4" bestFit="1" customWidth="1"/>
    <col min="13" max="13" width="27.33203125" style="4" bestFit="1" customWidth="1"/>
    <col min="14" max="14" width="8.88671875" style="4" bestFit="1" customWidth="1"/>
    <col min="15" max="15" width="7.88671875" style="4" bestFit="1" customWidth="1"/>
    <col min="16" max="16" width="10" style="4" bestFit="1" customWidth="1"/>
    <col min="17" max="19" width="9.109375" style="4"/>
    <col min="20" max="21" width="10.109375" style="4" bestFit="1" customWidth="1"/>
    <col min="22" max="22" width="11" style="4" bestFit="1" customWidth="1"/>
    <col min="23" max="23" width="8.6640625" style="4" bestFit="1" customWidth="1"/>
    <col min="24" max="24" width="11" style="4" bestFit="1" customWidth="1"/>
    <col min="25" max="25" width="10.6640625" style="4" bestFit="1" customWidth="1"/>
    <col min="26" max="26" width="13.109375" style="4" bestFit="1" customWidth="1"/>
    <col min="27" max="27" width="8" style="4" bestFit="1" customWidth="1"/>
    <col min="28" max="28" width="14.44140625" style="4" bestFit="1" customWidth="1"/>
    <col min="29" max="29" width="19.109375" style="4" bestFit="1" customWidth="1"/>
    <col min="30" max="30" width="20.6640625" style="4" bestFit="1" customWidth="1"/>
    <col min="31" max="31" width="21.6640625" style="4" bestFit="1" customWidth="1"/>
    <col min="32" max="33" width="21.109375" style="4" bestFit="1" customWidth="1"/>
    <col min="34" max="34" width="17" style="4" bestFit="1" customWidth="1"/>
    <col min="35" max="35" width="17.88671875" style="4" bestFit="1" customWidth="1"/>
    <col min="36" max="36" width="16.6640625" style="4" bestFit="1" customWidth="1"/>
    <col min="37" max="37" width="22.109375" style="4" bestFit="1" customWidth="1"/>
    <col min="38" max="38" width="26.109375" style="4" bestFit="1" customWidth="1"/>
    <col min="39" max="39" width="21.109375" style="4" bestFit="1" customWidth="1"/>
    <col min="40" max="40" width="16.109375" style="4" bestFit="1" customWidth="1"/>
    <col min="41" max="41" width="25" style="4" bestFit="1" customWidth="1"/>
    <col min="42" max="42" width="24.88671875" style="4" bestFit="1" customWidth="1"/>
    <col min="43" max="43" width="19.109375" style="4" bestFit="1" customWidth="1"/>
    <col min="44" max="44" width="22" style="4" bestFit="1" customWidth="1"/>
    <col min="45" max="45" width="13.109375" style="4" bestFit="1" customWidth="1"/>
    <col min="46" max="46" width="11.44140625" style="4" bestFit="1" customWidth="1"/>
    <col min="47" max="47" width="11.5546875" style="4" bestFit="1" customWidth="1"/>
    <col min="48" max="48" width="10" style="4" bestFit="1" customWidth="1"/>
    <col min="49" max="49" width="10.6640625" style="4" bestFit="1" customWidth="1"/>
    <col min="50" max="50" width="9.33203125" style="4" bestFit="1" customWidth="1"/>
    <col min="51" max="51" width="21" style="4" bestFit="1" customWidth="1"/>
    <col min="52" max="52" width="26.5546875" style="4" bestFit="1" customWidth="1"/>
    <col min="53" max="53" width="25.33203125" style="4" bestFit="1" customWidth="1"/>
    <col min="54" max="54" width="18.44140625" style="4" bestFit="1" customWidth="1"/>
    <col min="55" max="55" width="14.33203125" style="4" bestFit="1" customWidth="1"/>
    <col min="56" max="56" width="11.88671875" style="4" bestFit="1" customWidth="1"/>
    <col min="57" max="57" width="12.33203125" style="4" bestFit="1" customWidth="1"/>
    <col min="58" max="58" width="28.6640625" style="4" bestFit="1" customWidth="1"/>
    <col min="59" max="59" width="23" style="4" bestFit="1" customWidth="1"/>
    <col min="60" max="60" width="7.88671875" style="4" bestFit="1" customWidth="1"/>
    <col min="61" max="61" width="19" style="4" bestFit="1" customWidth="1"/>
    <col min="62" max="62" width="29.88671875" style="4" bestFit="1" customWidth="1"/>
    <col min="63" max="63" width="28.6640625" style="4" bestFit="1" customWidth="1"/>
    <col min="64" max="64" width="29" style="4" bestFit="1" customWidth="1"/>
    <col min="65" max="66" width="30.109375" style="4" bestFit="1" customWidth="1"/>
    <col min="67" max="67" width="38.5546875" style="4" bestFit="1" customWidth="1"/>
    <col min="68" max="69" width="39.5546875" style="4" bestFit="1" customWidth="1"/>
    <col min="70" max="70" width="28.5546875" style="4" bestFit="1" customWidth="1"/>
    <col min="71" max="71" width="29.6640625" style="4" bestFit="1" customWidth="1"/>
    <col min="72" max="72" width="32" style="4" bestFit="1" customWidth="1"/>
    <col min="73" max="73" width="31.6640625" style="4" bestFit="1" customWidth="1"/>
    <col min="74" max="74" width="34.109375" style="4" bestFit="1" customWidth="1"/>
    <col min="75" max="75" width="28.5546875" style="4" bestFit="1" customWidth="1"/>
    <col min="76" max="78" width="21.88671875" style="4" bestFit="1" customWidth="1"/>
    <col min="79" max="79" width="13.109375" style="4" bestFit="1" customWidth="1"/>
    <col min="80" max="80" width="10" style="4" bestFit="1" customWidth="1"/>
    <col min="81" max="16384" width="9.109375" style="4"/>
  </cols>
  <sheetData>
    <row r="1" spans="1:80" s="1" customFormat="1">
      <c r="A1" s="1" t="s">
        <v>0</v>
      </c>
      <c r="B1" s="1" t="s">
        <v>1</v>
      </c>
      <c r="C1" s="1" t="s">
        <v>2</v>
      </c>
      <c r="D1" s="1" t="s">
        <v>3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7</v>
      </c>
      <c r="L1" s="1" t="s">
        <v>371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372</v>
      </c>
      <c r="Z1" s="1" t="s">
        <v>20</v>
      </c>
      <c r="AA1" s="1" t="s">
        <v>21</v>
      </c>
      <c r="AB1" s="1" t="s">
        <v>373</v>
      </c>
      <c r="AC1" s="1" t="s">
        <v>374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44</v>
      </c>
      <c r="BA1" s="1" t="s">
        <v>45</v>
      </c>
      <c r="BB1" s="1" t="s">
        <v>46</v>
      </c>
      <c r="BC1" s="1" t="s">
        <v>47</v>
      </c>
      <c r="BD1" s="1" t="s">
        <v>48</v>
      </c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53</v>
      </c>
      <c r="BJ1" s="1" t="s">
        <v>54</v>
      </c>
      <c r="BK1" s="1" t="s">
        <v>55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375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</row>
    <row r="2" spans="1:80" s="1" customFormat="1">
      <c r="A2" s="1" t="s">
        <v>72</v>
      </c>
      <c r="B2" s="1" t="s">
        <v>73</v>
      </c>
      <c r="C2" s="1" t="s">
        <v>74</v>
      </c>
      <c r="D2" s="1" t="s">
        <v>75</v>
      </c>
      <c r="E2" s="1" t="s">
        <v>376</v>
      </c>
      <c r="F2" s="1" t="s">
        <v>76</v>
      </c>
      <c r="G2" s="1" t="s">
        <v>77</v>
      </c>
      <c r="H2" s="1" t="s">
        <v>78</v>
      </c>
      <c r="I2" s="1" t="s">
        <v>79</v>
      </c>
      <c r="J2" s="1" t="s">
        <v>80</v>
      </c>
      <c r="K2" s="1" t="s">
        <v>81</v>
      </c>
      <c r="L2" s="1" t="s">
        <v>377</v>
      </c>
      <c r="M2" s="1" t="s">
        <v>82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 t="s">
        <v>89</v>
      </c>
      <c r="U2" s="1" t="s">
        <v>90</v>
      </c>
      <c r="V2" s="1" t="s">
        <v>91</v>
      </c>
      <c r="W2" s="1" t="s">
        <v>92</v>
      </c>
      <c r="X2" s="1" t="s">
        <v>93</v>
      </c>
      <c r="Y2" s="1" t="s">
        <v>378</v>
      </c>
      <c r="Z2" s="1" t="s">
        <v>94</v>
      </c>
      <c r="AA2" s="1" t="s">
        <v>95</v>
      </c>
      <c r="AB2" s="1" t="s">
        <v>379</v>
      </c>
      <c r="AC2" s="1" t="s">
        <v>380</v>
      </c>
      <c r="AD2" s="1" t="s">
        <v>96</v>
      </c>
      <c r="AE2" s="1" t="s">
        <v>97</v>
      </c>
      <c r="AF2" s="1" t="s">
        <v>98</v>
      </c>
      <c r="AG2" s="1" t="s">
        <v>99</v>
      </c>
      <c r="AH2" s="1" t="s">
        <v>100</v>
      </c>
      <c r="AI2" s="1" t="s">
        <v>101</v>
      </c>
      <c r="AJ2" s="1" t="s">
        <v>102</v>
      </c>
      <c r="AK2" s="1" t="s">
        <v>103</v>
      </c>
      <c r="AL2" s="1" t="s">
        <v>104</v>
      </c>
      <c r="AM2" s="1" t="s">
        <v>105</v>
      </c>
      <c r="AN2" s="1" t="s">
        <v>106</v>
      </c>
      <c r="AO2" s="1" t="s">
        <v>107</v>
      </c>
      <c r="AP2" s="1" t="s">
        <v>108</v>
      </c>
      <c r="AQ2" s="1" t="s">
        <v>109</v>
      </c>
      <c r="AR2" s="1" t="s">
        <v>110</v>
      </c>
      <c r="AS2" s="1" t="s">
        <v>111</v>
      </c>
      <c r="AT2" s="1" t="s">
        <v>112</v>
      </c>
      <c r="AU2" s="1" t="s">
        <v>113</v>
      </c>
      <c r="AV2" s="1" t="s">
        <v>114</v>
      </c>
      <c r="AW2" s="1" t="s">
        <v>115</v>
      </c>
      <c r="AX2" s="1" t="s">
        <v>116</v>
      </c>
      <c r="AY2" s="1" t="s">
        <v>117</v>
      </c>
      <c r="AZ2" s="1" t="s">
        <v>118</v>
      </c>
      <c r="BA2" s="1" t="s">
        <v>119</v>
      </c>
      <c r="BB2" s="1" t="s">
        <v>120</v>
      </c>
      <c r="BC2" s="1" t="s">
        <v>121</v>
      </c>
      <c r="BD2" s="1" t="s">
        <v>122</v>
      </c>
      <c r="BE2" s="1" t="s">
        <v>123</v>
      </c>
      <c r="BF2" s="1" t="s">
        <v>124</v>
      </c>
      <c r="BG2" s="1" t="s">
        <v>125</v>
      </c>
      <c r="BH2" s="1" t="s">
        <v>52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131</v>
      </c>
      <c r="BO2" s="1" t="s">
        <v>132</v>
      </c>
      <c r="BP2" s="1" t="s">
        <v>133</v>
      </c>
      <c r="BQ2" s="1" t="s">
        <v>134</v>
      </c>
      <c r="BR2" s="1" t="s">
        <v>135</v>
      </c>
      <c r="BS2" s="1" t="s">
        <v>136</v>
      </c>
      <c r="BT2" s="1" t="s">
        <v>137</v>
      </c>
      <c r="BU2" s="1" t="s">
        <v>381</v>
      </c>
      <c r="BV2" s="1" t="s">
        <v>138</v>
      </c>
      <c r="BW2" s="1" t="s">
        <v>139</v>
      </c>
      <c r="BX2" s="1" t="s">
        <v>140</v>
      </c>
      <c r="BY2" s="1" t="s">
        <v>141</v>
      </c>
      <c r="BZ2" s="1" t="s">
        <v>142</v>
      </c>
      <c r="CA2" s="1" t="s">
        <v>143</v>
      </c>
      <c r="CB2" s="1" t="s">
        <v>144</v>
      </c>
    </row>
    <row r="3" spans="1:80" s="1" customFormat="1">
      <c r="A3" s="1" t="s">
        <v>145</v>
      </c>
      <c r="B3" s="1" t="s">
        <v>146</v>
      </c>
      <c r="C3" s="1" t="s">
        <v>147</v>
      </c>
      <c r="D3" s="1" t="s">
        <v>147</v>
      </c>
      <c r="F3" s="1" t="s">
        <v>148</v>
      </c>
      <c r="G3" s="1" t="s">
        <v>148</v>
      </c>
      <c r="H3" s="1" t="s">
        <v>148</v>
      </c>
      <c r="I3" s="1" t="s">
        <v>149</v>
      </c>
      <c r="K3" s="1" t="s">
        <v>147</v>
      </c>
      <c r="L3" s="1" t="s">
        <v>382</v>
      </c>
      <c r="N3" s="1" t="s">
        <v>147</v>
      </c>
      <c r="O3" s="1" t="s">
        <v>147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  <c r="V3" s="1" t="s">
        <v>149</v>
      </c>
      <c r="W3" s="1" t="s">
        <v>149</v>
      </c>
      <c r="X3" s="1" t="s">
        <v>149</v>
      </c>
      <c r="Y3" s="1" t="s">
        <v>148</v>
      </c>
      <c r="Z3" s="1" t="s">
        <v>150</v>
      </c>
      <c r="AA3" s="1" t="s">
        <v>147</v>
      </c>
      <c r="AB3" s="1" t="s">
        <v>156</v>
      </c>
      <c r="AC3" s="1" t="s">
        <v>383</v>
      </c>
      <c r="AD3" s="1" t="s">
        <v>151</v>
      </c>
      <c r="AE3" s="1" t="s">
        <v>152</v>
      </c>
      <c r="AF3" s="1" t="s">
        <v>152</v>
      </c>
      <c r="AG3" s="1" t="s">
        <v>152</v>
      </c>
      <c r="AH3" s="1" t="s">
        <v>147</v>
      </c>
      <c r="AI3" s="1" t="s">
        <v>153</v>
      </c>
      <c r="AJ3" s="1" t="s">
        <v>147</v>
      </c>
      <c r="AK3" s="1" t="s">
        <v>152</v>
      </c>
      <c r="AL3" s="1" t="s">
        <v>154</v>
      </c>
      <c r="AM3" s="1" t="s">
        <v>154</v>
      </c>
      <c r="AN3" s="1" t="s">
        <v>154</v>
      </c>
      <c r="AO3" s="1" t="s">
        <v>154</v>
      </c>
      <c r="AP3" s="1" t="s">
        <v>154</v>
      </c>
      <c r="AQ3" s="1" t="s">
        <v>154</v>
      </c>
      <c r="AR3" s="1" t="s">
        <v>154</v>
      </c>
      <c r="AS3" s="1" t="s">
        <v>155</v>
      </c>
      <c r="AT3" s="1" t="s">
        <v>156</v>
      </c>
      <c r="AU3" s="1" t="s">
        <v>157</v>
      </c>
      <c r="AV3" s="1" t="s">
        <v>158</v>
      </c>
      <c r="AW3" s="1" t="s">
        <v>158</v>
      </c>
      <c r="AX3" s="1" t="s">
        <v>159</v>
      </c>
      <c r="AY3" s="1" t="s">
        <v>160</v>
      </c>
      <c r="AZ3" s="1" t="s">
        <v>156</v>
      </c>
      <c r="BA3" s="1" t="s">
        <v>156</v>
      </c>
      <c r="BB3" s="1" t="s">
        <v>156</v>
      </c>
      <c r="BC3" s="1" t="s">
        <v>156</v>
      </c>
      <c r="BD3" s="1" t="s">
        <v>156</v>
      </c>
      <c r="BE3" s="1" t="s">
        <v>156</v>
      </c>
      <c r="BI3" s="1" t="s">
        <v>147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161</v>
      </c>
      <c r="BS3" s="1" t="s">
        <v>161</v>
      </c>
      <c r="BT3" s="1" t="s">
        <v>161</v>
      </c>
      <c r="BU3" s="1" t="s">
        <v>161</v>
      </c>
      <c r="BV3" s="1" t="s">
        <v>161</v>
      </c>
      <c r="BW3" s="1" t="s">
        <v>161</v>
      </c>
      <c r="BX3" s="1" t="s">
        <v>151</v>
      </c>
      <c r="BY3" s="1" t="s">
        <v>151</v>
      </c>
      <c r="BZ3" s="1" t="s">
        <v>151</v>
      </c>
      <c r="CA3" s="1" t="s">
        <v>162</v>
      </c>
      <c r="CB3" s="1" t="s">
        <v>154</v>
      </c>
    </row>
    <row r="4" spans="1:80">
      <c r="A4" s="2">
        <v>42440</v>
      </c>
      <c r="B4" s="29">
        <v>0.51868560185185186</v>
      </c>
      <c r="C4" s="4">
        <v>3.0649999999999999</v>
      </c>
      <c r="D4" s="4">
        <v>0.2487</v>
      </c>
      <c r="E4" s="4" t="s">
        <v>155</v>
      </c>
      <c r="F4" s="4">
        <v>2487.0543929999999</v>
      </c>
      <c r="G4" s="4">
        <v>40</v>
      </c>
      <c r="H4" s="4">
        <v>0</v>
      </c>
      <c r="I4" s="4">
        <v>8797.5</v>
      </c>
      <c r="K4" s="4">
        <v>16.73</v>
      </c>
      <c r="L4" s="4">
        <v>1383</v>
      </c>
      <c r="M4" s="4">
        <v>0.96130000000000004</v>
      </c>
      <c r="N4" s="4">
        <v>2.9464999999999999</v>
      </c>
      <c r="O4" s="4">
        <v>0.23910000000000001</v>
      </c>
      <c r="P4" s="4">
        <v>38.473100000000002</v>
      </c>
      <c r="Q4" s="4">
        <v>0</v>
      </c>
      <c r="R4" s="4">
        <v>38.5</v>
      </c>
      <c r="S4" s="4">
        <v>30.9758</v>
      </c>
      <c r="T4" s="4">
        <v>0</v>
      </c>
      <c r="U4" s="4">
        <v>31</v>
      </c>
      <c r="V4" s="4">
        <v>8797.5403000000006</v>
      </c>
      <c r="Y4" s="4">
        <v>1329.72</v>
      </c>
      <c r="Z4" s="4">
        <v>0</v>
      </c>
      <c r="AA4" s="4">
        <v>16.084299999999999</v>
      </c>
      <c r="AB4" s="4" t="s">
        <v>384</v>
      </c>
      <c r="AC4" s="4">
        <v>0</v>
      </c>
      <c r="AD4" s="4">
        <v>13.3</v>
      </c>
      <c r="AE4" s="4">
        <v>854</v>
      </c>
      <c r="AF4" s="4">
        <v>905</v>
      </c>
      <c r="AG4" s="4">
        <v>882</v>
      </c>
      <c r="AH4" s="4">
        <v>53</v>
      </c>
      <c r="AI4" s="4">
        <v>23.5</v>
      </c>
      <c r="AJ4" s="4">
        <v>0.54</v>
      </c>
      <c r="AK4" s="4">
        <v>988</v>
      </c>
      <c r="AL4" s="4">
        <v>7</v>
      </c>
      <c r="AM4" s="4">
        <v>0</v>
      </c>
      <c r="AN4" s="4">
        <v>36</v>
      </c>
      <c r="AO4" s="4">
        <v>191</v>
      </c>
      <c r="AP4" s="4">
        <v>189</v>
      </c>
      <c r="AQ4" s="4">
        <v>1.3</v>
      </c>
      <c r="AR4" s="4">
        <v>195</v>
      </c>
      <c r="AS4" s="4" t="s">
        <v>155</v>
      </c>
      <c r="AT4" s="4">
        <v>2</v>
      </c>
      <c r="AU4" s="5">
        <v>0.72685185185185175</v>
      </c>
      <c r="AV4" s="4">
        <v>47.159379999999999</v>
      </c>
      <c r="AW4" s="4">
        <v>-88.489773</v>
      </c>
      <c r="AX4" s="4">
        <v>329.3</v>
      </c>
      <c r="AY4" s="4">
        <v>0</v>
      </c>
      <c r="AZ4" s="4">
        <v>12</v>
      </c>
      <c r="BA4" s="4">
        <v>11</v>
      </c>
      <c r="BB4" s="4" t="s">
        <v>421</v>
      </c>
      <c r="BC4" s="4">
        <v>1.1000000000000001</v>
      </c>
      <c r="BD4" s="4">
        <v>1.1000000000000001</v>
      </c>
      <c r="BE4" s="4">
        <v>1.7</v>
      </c>
      <c r="BF4" s="4">
        <v>14.063000000000001</v>
      </c>
      <c r="BG4" s="4">
        <v>47.7</v>
      </c>
      <c r="BH4" s="4">
        <v>3.39</v>
      </c>
      <c r="BI4" s="4">
        <v>4.0209999999999999</v>
      </c>
      <c r="BJ4" s="4">
        <v>2213.098</v>
      </c>
      <c r="BK4" s="4">
        <v>114.297</v>
      </c>
      <c r="BL4" s="4">
        <v>3.0259999999999998</v>
      </c>
      <c r="BM4" s="4">
        <v>0</v>
      </c>
      <c r="BN4" s="4">
        <v>3.0259999999999998</v>
      </c>
      <c r="BO4" s="4">
        <v>2.4359999999999999</v>
      </c>
      <c r="BP4" s="4">
        <v>0</v>
      </c>
      <c r="BQ4" s="4">
        <v>2.4359999999999999</v>
      </c>
      <c r="BR4" s="4">
        <v>218.5001</v>
      </c>
      <c r="BU4" s="4">
        <v>198.154</v>
      </c>
      <c r="BW4" s="4">
        <v>8784.07</v>
      </c>
      <c r="BX4" s="4">
        <v>4.9000000000000002E-2</v>
      </c>
      <c r="BY4" s="4">
        <v>-5</v>
      </c>
      <c r="BZ4" s="4">
        <v>1.415</v>
      </c>
      <c r="CA4" s="4">
        <v>1.197438</v>
      </c>
      <c r="CB4" s="4">
        <v>28.582999999999998</v>
      </c>
    </row>
    <row r="5" spans="1:80">
      <c r="A5" s="2">
        <v>42440</v>
      </c>
      <c r="B5" s="29">
        <v>0.5186971759259259</v>
      </c>
      <c r="C5" s="4">
        <v>3.0089999999999999</v>
      </c>
      <c r="D5" s="4">
        <v>0.23449999999999999</v>
      </c>
      <c r="E5" s="4" t="s">
        <v>155</v>
      </c>
      <c r="F5" s="4">
        <v>2344.7949789999998</v>
      </c>
      <c r="G5" s="4">
        <v>31.5</v>
      </c>
      <c r="H5" s="4">
        <v>0</v>
      </c>
      <c r="I5" s="4">
        <v>11518.2</v>
      </c>
      <c r="K5" s="4">
        <v>16.3</v>
      </c>
      <c r="L5" s="4">
        <v>1395</v>
      </c>
      <c r="M5" s="4">
        <v>0.95930000000000004</v>
      </c>
      <c r="N5" s="4">
        <v>2.8862999999999999</v>
      </c>
      <c r="O5" s="4">
        <v>0.22489999999999999</v>
      </c>
      <c r="P5" s="4">
        <v>30.1797</v>
      </c>
      <c r="Q5" s="4">
        <v>3.4500000000000003E-2</v>
      </c>
      <c r="R5" s="4">
        <v>30.2</v>
      </c>
      <c r="S5" s="4">
        <v>24.2986</v>
      </c>
      <c r="T5" s="4">
        <v>2.7799999999999998E-2</v>
      </c>
      <c r="U5" s="4">
        <v>24.3</v>
      </c>
      <c r="V5" s="4">
        <v>11518.2</v>
      </c>
      <c r="Y5" s="4">
        <v>1338.6110000000001</v>
      </c>
      <c r="Z5" s="4">
        <v>0</v>
      </c>
      <c r="AA5" s="4">
        <v>15.6366</v>
      </c>
      <c r="AB5" s="4" t="s">
        <v>384</v>
      </c>
      <c r="AC5" s="4">
        <v>0</v>
      </c>
      <c r="AD5" s="4">
        <v>13.3</v>
      </c>
      <c r="AE5" s="4">
        <v>850</v>
      </c>
      <c r="AF5" s="4">
        <v>894</v>
      </c>
      <c r="AG5" s="4">
        <v>876</v>
      </c>
      <c r="AH5" s="4">
        <v>53</v>
      </c>
      <c r="AI5" s="4">
        <v>23.5</v>
      </c>
      <c r="AJ5" s="4">
        <v>0.54</v>
      </c>
      <c r="AK5" s="4">
        <v>988</v>
      </c>
      <c r="AL5" s="4">
        <v>7</v>
      </c>
      <c r="AM5" s="4">
        <v>0</v>
      </c>
      <c r="AN5" s="4">
        <v>36</v>
      </c>
      <c r="AO5" s="4">
        <v>191</v>
      </c>
      <c r="AP5" s="4">
        <v>189</v>
      </c>
      <c r="AQ5" s="4">
        <v>1.3</v>
      </c>
      <c r="AR5" s="4">
        <v>195</v>
      </c>
      <c r="AS5" s="4" t="s">
        <v>155</v>
      </c>
      <c r="AT5" s="4">
        <v>2</v>
      </c>
      <c r="AU5" s="5">
        <v>0.72685185185185175</v>
      </c>
      <c r="AV5" s="4">
        <v>47.159379999999999</v>
      </c>
      <c r="AW5" s="4">
        <v>-88.489773</v>
      </c>
      <c r="AX5" s="4">
        <v>329.2</v>
      </c>
      <c r="AY5" s="4">
        <v>0</v>
      </c>
      <c r="AZ5" s="4">
        <v>12</v>
      </c>
      <c r="BA5" s="4">
        <v>11</v>
      </c>
      <c r="BB5" s="4" t="s">
        <v>421</v>
      </c>
      <c r="BC5" s="4">
        <v>1.0508489999999999</v>
      </c>
      <c r="BD5" s="4">
        <v>1.1000000000000001</v>
      </c>
      <c r="BE5" s="4">
        <v>1.650849</v>
      </c>
      <c r="BF5" s="4">
        <v>14.063000000000001</v>
      </c>
      <c r="BG5" s="4">
        <v>45.38</v>
      </c>
      <c r="BH5" s="4">
        <v>3.23</v>
      </c>
      <c r="BI5" s="4">
        <v>4.242</v>
      </c>
      <c r="BJ5" s="4">
        <v>2066.3919999999998</v>
      </c>
      <c r="BK5" s="4">
        <v>102.497</v>
      </c>
      <c r="BL5" s="4">
        <v>2.2629999999999999</v>
      </c>
      <c r="BM5" s="4">
        <v>3.0000000000000001E-3</v>
      </c>
      <c r="BN5" s="4">
        <v>2.2650000000000001</v>
      </c>
      <c r="BO5" s="4">
        <v>1.8220000000000001</v>
      </c>
      <c r="BP5" s="4">
        <v>2E-3</v>
      </c>
      <c r="BQ5" s="4">
        <v>1.8240000000000001</v>
      </c>
      <c r="BR5" s="4">
        <v>272.68110000000001</v>
      </c>
      <c r="BU5" s="4">
        <v>190.14099999999999</v>
      </c>
      <c r="BW5" s="4">
        <v>8139.84</v>
      </c>
      <c r="BX5" s="4">
        <v>4.8569000000000001E-2</v>
      </c>
      <c r="BY5" s="4">
        <v>-5</v>
      </c>
      <c r="BZ5" s="4">
        <v>1.416293</v>
      </c>
      <c r="CA5" s="4">
        <v>1.1869050000000001</v>
      </c>
      <c r="CB5" s="4">
        <v>28.609119</v>
      </c>
    </row>
    <row r="6" spans="1:80">
      <c r="A6" s="2">
        <v>42440</v>
      </c>
      <c r="B6" s="29">
        <v>0.51870874999999994</v>
      </c>
      <c r="C6" s="4">
        <v>2.9620000000000002</v>
      </c>
      <c r="D6" s="4">
        <v>0.22559999999999999</v>
      </c>
      <c r="E6" s="4" t="s">
        <v>155</v>
      </c>
      <c r="F6" s="4">
        <v>2256.0115609999998</v>
      </c>
      <c r="G6" s="4">
        <v>31.5</v>
      </c>
      <c r="H6" s="4">
        <v>0.1</v>
      </c>
      <c r="I6" s="4">
        <v>11518.2</v>
      </c>
      <c r="K6" s="4">
        <v>16.3</v>
      </c>
      <c r="L6" s="4">
        <v>1396</v>
      </c>
      <c r="M6" s="4">
        <v>0.95979999999999999</v>
      </c>
      <c r="N6" s="4">
        <v>2.8431000000000002</v>
      </c>
      <c r="O6" s="4">
        <v>0.2165</v>
      </c>
      <c r="P6" s="4">
        <v>30.215299999999999</v>
      </c>
      <c r="Q6" s="4">
        <v>9.6000000000000002E-2</v>
      </c>
      <c r="R6" s="4">
        <v>30.3</v>
      </c>
      <c r="S6" s="4">
        <v>24.327300000000001</v>
      </c>
      <c r="T6" s="4">
        <v>7.7299999999999994E-2</v>
      </c>
      <c r="U6" s="4">
        <v>24.4</v>
      </c>
      <c r="V6" s="4">
        <v>11518.2</v>
      </c>
      <c r="Y6" s="4">
        <v>1339.482</v>
      </c>
      <c r="Z6" s="4">
        <v>0</v>
      </c>
      <c r="AA6" s="4">
        <v>15.645200000000001</v>
      </c>
      <c r="AB6" s="4" t="s">
        <v>384</v>
      </c>
      <c r="AC6" s="4">
        <v>0</v>
      </c>
      <c r="AD6" s="4">
        <v>13.4</v>
      </c>
      <c r="AE6" s="4">
        <v>843</v>
      </c>
      <c r="AF6" s="4">
        <v>875</v>
      </c>
      <c r="AG6" s="4">
        <v>866</v>
      </c>
      <c r="AH6" s="4">
        <v>53</v>
      </c>
      <c r="AI6" s="4">
        <v>23.5</v>
      </c>
      <c r="AJ6" s="4">
        <v>0.54</v>
      </c>
      <c r="AK6" s="4">
        <v>988</v>
      </c>
      <c r="AL6" s="4">
        <v>7</v>
      </c>
      <c r="AM6" s="4">
        <v>0</v>
      </c>
      <c r="AN6" s="4">
        <v>36</v>
      </c>
      <c r="AO6" s="4">
        <v>191</v>
      </c>
      <c r="AP6" s="4">
        <v>189</v>
      </c>
      <c r="AQ6" s="4">
        <v>1.3</v>
      </c>
      <c r="AR6" s="4">
        <v>195</v>
      </c>
      <c r="AS6" s="4" t="s">
        <v>155</v>
      </c>
      <c r="AT6" s="4">
        <v>2</v>
      </c>
      <c r="AU6" s="5">
        <v>0.7268634259259259</v>
      </c>
      <c r="AV6" s="4">
        <v>47.159379999999999</v>
      </c>
      <c r="AW6" s="4">
        <v>-88.489773</v>
      </c>
      <c r="AX6" s="4">
        <v>328.8</v>
      </c>
      <c r="AY6" s="4">
        <v>0</v>
      </c>
      <c r="AZ6" s="4">
        <v>12</v>
      </c>
      <c r="BA6" s="4">
        <v>11</v>
      </c>
      <c r="BB6" s="4" t="s">
        <v>421</v>
      </c>
      <c r="BC6" s="4">
        <v>0.9</v>
      </c>
      <c r="BD6" s="4">
        <v>1.124476</v>
      </c>
      <c r="BE6" s="4">
        <v>1.5244759999999999</v>
      </c>
      <c r="BF6" s="4">
        <v>14.063000000000001</v>
      </c>
      <c r="BG6" s="4">
        <v>45.95</v>
      </c>
      <c r="BH6" s="4">
        <v>3.27</v>
      </c>
      <c r="BI6" s="4">
        <v>4.1859999999999999</v>
      </c>
      <c r="BJ6" s="4">
        <v>2060.6410000000001</v>
      </c>
      <c r="BK6" s="4">
        <v>99.89</v>
      </c>
      <c r="BL6" s="4">
        <v>2.2930000000000001</v>
      </c>
      <c r="BM6" s="4">
        <v>7.0000000000000001E-3</v>
      </c>
      <c r="BN6" s="4">
        <v>2.3010000000000002</v>
      </c>
      <c r="BO6" s="4">
        <v>1.8460000000000001</v>
      </c>
      <c r="BP6" s="4">
        <v>6.0000000000000001E-3</v>
      </c>
      <c r="BQ6" s="4">
        <v>1.8520000000000001</v>
      </c>
      <c r="BR6" s="4">
        <v>276.0539</v>
      </c>
      <c r="BU6" s="4">
        <v>192.61799999999999</v>
      </c>
      <c r="BW6" s="4">
        <v>8245.0120000000006</v>
      </c>
      <c r="BX6" s="4">
        <v>5.0585999999999999E-2</v>
      </c>
      <c r="BY6" s="4">
        <v>-5</v>
      </c>
      <c r="BZ6" s="4">
        <v>1.418431</v>
      </c>
      <c r="CA6" s="4">
        <v>1.2361949999999999</v>
      </c>
      <c r="CB6" s="4">
        <v>28.652305999999999</v>
      </c>
    </row>
    <row r="7" spans="1:80">
      <c r="A7" s="2">
        <v>42440</v>
      </c>
      <c r="B7" s="29">
        <v>0.51872032407407409</v>
      </c>
      <c r="C7" s="4">
        <v>2.948</v>
      </c>
      <c r="D7" s="4">
        <v>0.21959999999999999</v>
      </c>
      <c r="E7" s="4" t="s">
        <v>155</v>
      </c>
      <c r="F7" s="4">
        <v>2196.089109</v>
      </c>
      <c r="G7" s="4">
        <v>29.4</v>
      </c>
      <c r="H7" s="4">
        <v>0.1</v>
      </c>
      <c r="I7" s="4">
        <v>11518.2</v>
      </c>
      <c r="K7" s="4">
        <v>16.3</v>
      </c>
      <c r="L7" s="4">
        <v>1397</v>
      </c>
      <c r="M7" s="4">
        <v>0.96</v>
      </c>
      <c r="N7" s="4">
        <v>2.8298000000000001</v>
      </c>
      <c r="O7" s="4">
        <v>0.21079999999999999</v>
      </c>
      <c r="P7" s="4">
        <v>28.2591</v>
      </c>
      <c r="Q7" s="4">
        <v>0.13059999999999999</v>
      </c>
      <c r="R7" s="4">
        <v>28.4</v>
      </c>
      <c r="S7" s="4">
        <v>22.752300000000002</v>
      </c>
      <c r="T7" s="4">
        <v>0.1051</v>
      </c>
      <c r="U7" s="4">
        <v>22.9</v>
      </c>
      <c r="V7" s="4">
        <v>11518.2</v>
      </c>
      <c r="Y7" s="4">
        <v>1340.912</v>
      </c>
      <c r="Z7" s="4">
        <v>0</v>
      </c>
      <c r="AA7" s="4">
        <v>15.648300000000001</v>
      </c>
      <c r="AB7" s="4" t="s">
        <v>384</v>
      </c>
      <c r="AC7" s="4">
        <v>0</v>
      </c>
      <c r="AD7" s="4">
        <v>13.4</v>
      </c>
      <c r="AE7" s="4">
        <v>840</v>
      </c>
      <c r="AF7" s="4">
        <v>868</v>
      </c>
      <c r="AG7" s="4">
        <v>863</v>
      </c>
      <c r="AH7" s="4">
        <v>53</v>
      </c>
      <c r="AI7" s="4">
        <v>23.5</v>
      </c>
      <c r="AJ7" s="4">
        <v>0.54</v>
      </c>
      <c r="AK7" s="4">
        <v>988</v>
      </c>
      <c r="AL7" s="4">
        <v>7</v>
      </c>
      <c r="AM7" s="4">
        <v>0</v>
      </c>
      <c r="AN7" s="4">
        <v>36</v>
      </c>
      <c r="AO7" s="4">
        <v>191</v>
      </c>
      <c r="AP7" s="4">
        <v>189.4</v>
      </c>
      <c r="AQ7" s="4">
        <v>1.3</v>
      </c>
      <c r="AR7" s="4">
        <v>195</v>
      </c>
      <c r="AS7" s="4" t="s">
        <v>155</v>
      </c>
      <c r="AT7" s="4">
        <v>2</v>
      </c>
      <c r="AU7" s="5">
        <v>0.72687500000000005</v>
      </c>
      <c r="AV7" s="4">
        <v>47.159379999999999</v>
      </c>
      <c r="AW7" s="4">
        <v>-88.489772000000002</v>
      </c>
      <c r="AX7" s="4">
        <v>328.7</v>
      </c>
      <c r="AY7" s="4">
        <v>0</v>
      </c>
      <c r="AZ7" s="4">
        <v>12</v>
      </c>
      <c r="BA7" s="4">
        <v>11</v>
      </c>
      <c r="BB7" s="4" t="s">
        <v>421</v>
      </c>
      <c r="BC7" s="4">
        <v>0.9</v>
      </c>
      <c r="BD7" s="4">
        <v>1.2</v>
      </c>
      <c r="BE7" s="4">
        <v>1.6</v>
      </c>
      <c r="BF7" s="4">
        <v>14.063000000000001</v>
      </c>
      <c r="BG7" s="4">
        <v>46.16</v>
      </c>
      <c r="BH7" s="4">
        <v>3.28</v>
      </c>
      <c r="BI7" s="4">
        <v>4.165</v>
      </c>
      <c r="BJ7" s="4">
        <v>2060.3879999999999</v>
      </c>
      <c r="BK7" s="4">
        <v>97.701999999999998</v>
      </c>
      <c r="BL7" s="4">
        <v>2.1549999999999998</v>
      </c>
      <c r="BM7" s="4">
        <v>0.01</v>
      </c>
      <c r="BN7" s="4">
        <v>2.165</v>
      </c>
      <c r="BO7" s="4">
        <v>1.7350000000000001</v>
      </c>
      <c r="BP7" s="4">
        <v>8.0000000000000002E-3</v>
      </c>
      <c r="BQ7" s="4">
        <v>1.7430000000000001</v>
      </c>
      <c r="BR7" s="4">
        <v>277.31830000000002</v>
      </c>
      <c r="BU7" s="4">
        <v>193.70699999999999</v>
      </c>
      <c r="BW7" s="4">
        <v>8284.4480000000003</v>
      </c>
      <c r="BX7" s="4">
        <v>5.1414000000000001E-2</v>
      </c>
      <c r="BY7" s="4">
        <v>-5</v>
      </c>
      <c r="BZ7" s="4">
        <v>1.419862</v>
      </c>
      <c r="CA7" s="4">
        <v>1.2564299999999999</v>
      </c>
      <c r="CB7" s="4">
        <v>28.681211999999999</v>
      </c>
    </row>
    <row r="8" spans="1:80">
      <c r="A8" s="2">
        <v>42440</v>
      </c>
      <c r="B8" s="29">
        <v>0.51873189814814813</v>
      </c>
      <c r="C8" s="4">
        <v>2.9350000000000001</v>
      </c>
      <c r="D8" s="4">
        <v>0.2162</v>
      </c>
      <c r="E8" s="4" t="s">
        <v>155</v>
      </c>
      <c r="F8" s="4">
        <v>2162.1100919999999</v>
      </c>
      <c r="G8" s="4">
        <v>29.6</v>
      </c>
      <c r="H8" s="4">
        <v>0.2</v>
      </c>
      <c r="I8" s="4">
        <v>11518.2</v>
      </c>
      <c r="K8" s="4">
        <v>16.3</v>
      </c>
      <c r="L8" s="4">
        <v>1398</v>
      </c>
      <c r="M8" s="4">
        <v>0.96020000000000005</v>
      </c>
      <c r="N8" s="4">
        <v>2.8182999999999998</v>
      </c>
      <c r="O8" s="4">
        <v>0.20760000000000001</v>
      </c>
      <c r="P8" s="4">
        <v>28.4482</v>
      </c>
      <c r="Q8" s="4">
        <v>0.192</v>
      </c>
      <c r="R8" s="4">
        <v>28.6</v>
      </c>
      <c r="S8" s="4">
        <v>22.904499999999999</v>
      </c>
      <c r="T8" s="4">
        <v>0.15459999999999999</v>
      </c>
      <c r="U8" s="4">
        <v>23.1</v>
      </c>
      <c r="V8" s="4">
        <v>11518.2</v>
      </c>
      <c r="Y8" s="4">
        <v>1342.319</v>
      </c>
      <c r="Z8" s="4">
        <v>0</v>
      </c>
      <c r="AA8" s="4">
        <v>15.650700000000001</v>
      </c>
      <c r="AB8" s="4" t="s">
        <v>384</v>
      </c>
      <c r="AC8" s="4">
        <v>0</v>
      </c>
      <c r="AD8" s="4">
        <v>13.5</v>
      </c>
      <c r="AE8" s="4">
        <v>839</v>
      </c>
      <c r="AF8" s="4">
        <v>865</v>
      </c>
      <c r="AG8" s="4">
        <v>861</v>
      </c>
      <c r="AH8" s="4">
        <v>53</v>
      </c>
      <c r="AI8" s="4">
        <v>23.5</v>
      </c>
      <c r="AJ8" s="4">
        <v>0.54</v>
      </c>
      <c r="AK8" s="4">
        <v>988</v>
      </c>
      <c r="AL8" s="4">
        <v>7</v>
      </c>
      <c r="AM8" s="4">
        <v>0</v>
      </c>
      <c r="AN8" s="4">
        <v>36</v>
      </c>
      <c r="AO8" s="4">
        <v>191</v>
      </c>
      <c r="AP8" s="4">
        <v>189.6</v>
      </c>
      <c r="AQ8" s="4">
        <v>1.3</v>
      </c>
      <c r="AR8" s="4">
        <v>195</v>
      </c>
      <c r="AS8" s="4" t="s">
        <v>155</v>
      </c>
      <c r="AT8" s="4">
        <v>2</v>
      </c>
      <c r="AU8" s="5">
        <v>0.72688657407407409</v>
      </c>
      <c r="AV8" s="4">
        <v>47.159379999999999</v>
      </c>
      <c r="AW8" s="4">
        <v>-88.489772000000002</v>
      </c>
      <c r="AX8" s="4">
        <v>328.5</v>
      </c>
      <c r="AY8" s="4">
        <v>0</v>
      </c>
      <c r="AZ8" s="4">
        <v>12</v>
      </c>
      <c r="BA8" s="4">
        <v>11</v>
      </c>
      <c r="BB8" s="4" t="s">
        <v>421</v>
      </c>
      <c r="BC8" s="4">
        <v>0.9</v>
      </c>
      <c r="BD8" s="4">
        <v>1.2242759999999999</v>
      </c>
      <c r="BE8" s="4">
        <v>1.6</v>
      </c>
      <c r="BF8" s="4">
        <v>14.063000000000001</v>
      </c>
      <c r="BG8" s="4">
        <v>46.33</v>
      </c>
      <c r="BH8" s="4">
        <v>3.29</v>
      </c>
      <c r="BI8" s="4">
        <v>4.1479999999999997</v>
      </c>
      <c r="BJ8" s="4">
        <v>2059.3270000000002</v>
      </c>
      <c r="BK8" s="4">
        <v>96.546999999999997</v>
      </c>
      <c r="BL8" s="4">
        <v>2.177</v>
      </c>
      <c r="BM8" s="4">
        <v>1.4999999999999999E-2</v>
      </c>
      <c r="BN8" s="4">
        <v>2.1920000000000002</v>
      </c>
      <c r="BO8" s="4">
        <v>1.7529999999999999</v>
      </c>
      <c r="BP8" s="4">
        <v>1.2E-2</v>
      </c>
      <c r="BQ8" s="4">
        <v>1.764</v>
      </c>
      <c r="BR8" s="4">
        <v>278.3032</v>
      </c>
      <c r="BU8" s="4">
        <v>194.59899999999999</v>
      </c>
      <c r="BW8" s="4">
        <v>8315.1640000000007</v>
      </c>
      <c r="BX8" s="4">
        <v>4.6706999999999999E-2</v>
      </c>
      <c r="BY8" s="4">
        <v>-5</v>
      </c>
      <c r="BZ8" s="4">
        <v>1.421</v>
      </c>
      <c r="CA8" s="4">
        <v>1.141402</v>
      </c>
      <c r="CB8" s="4">
        <v>28.7042</v>
      </c>
    </row>
    <row r="9" spans="1:80">
      <c r="A9" s="2">
        <v>42440</v>
      </c>
      <c r="B9" s="29">
        <v>0.51874347222222228</v>
      </c>
      <c r="C9" s="4">
        <v>2.895</v>
      </c>
      <c r="D9" s="4">
        <v>0.21379999999999999</v>
      </c>
      <c r="E9" s="4" t="s">
        <v>155</v>
      </c>
      <c r="F9" s="4">
        <v>2138.3701190000002</v>
      </c>
      <c r="G9" s="4">
        <v>28.9</v>
      </c>
      <c r="H9" s="4">
        <v>0.2</v>
      </c>
      <c r="I9" s="4">
        <v>11518.4</v>
      </c>
      <c r="K9" s="4">
        <v>16.3</v>
      </c>
      <c r="L9" s="4">
        <v>1404</v>
      </c>
      <c r="M9" s="4">
        <v>0.96060000000000001</v>
      </c>
      <c r="N9" s="4">
        <v>2.7808999999999999</v>
      </c>
      <c r="O9" s="4">
        <v>0.2054</v>
      </c>
      <c r="P9" s="4">
        <v>27.725300000000001</v>
      </c>
      <c r="Q9" s="4">
        <v>0.19209999999999999</v>
      </c>
      <c r="R9" s="4">
        <v>27.9</v>
      </c>
      <c r="S9" s="4">
        <v>22.322500000000002</v>
      </c>
      <c r="T9" s="4">
        <v>0.1547</v>
      </c>
      <c r="U9" s="4">
        <v>22.5</v>
      </c>
      <c r="V9" s="4">
        <v>11518.4</v>
      </c>
      <c r="Y9" s="4">
        <v>1348.5730000000001</v>
      </c>
      <c r="Z9" s="4">
        <v>0</v>
      </c>
      <c r="AA9" s="4">
        <v>15.657</v>
      </c>
      <c r="AB9" s="4" t="s">
        <v>384</v>
      </c>
      <c r="AC9" s="4">
        <v>0</v>
      </c>
      <c r="AD9" s="4">
        <v>13.5</v>
      </c>
      <c r="AE9" s="4">
        <v>838</v>
      </c>
      <c r="AF9" s="4">
        <v>864</v>
      </c>
      <c r="AG9" s="4">
        <v>860</v>
      </c>
      <c r="AH9" s="4">
        <v>53</v>
      </c>
      <c r="AI9" s="4">
        <v>23.5</v>
      </c>
      <c r="AJ9" s="4">
        <v>0.54</v>
      </c>
      <c r="AK9" s="4">
        <v>988</v>
      </c>
      <c r="AL9" s="4">
        <v>7</v>
      </c>
      <c r="AM9" s="4">
        <v>0</v>
      </c>
      <c r="AN9" s="4">
        <v>36</v>
      </c>
      <c r="AO9" s="4">
        <v>191</v>
      </c>
      <c r="AP9" s="4">
        <v>189.4</v>
      </c>
      <c r="AQ9" s="4">
        <v>1.3</v>
      </c>
      <c r="AR9" s="4">
        <v>195</v>
      </c>
      <c r="AS9" s="4" t="s">
        <v>155</v>
      </c>
      <c r="AT9" s="4">
        <v>2</v>
      </c>
      <c r="AU9" s="5">
        <v>0.72689814814814813</v>
      </c>
      <c r="AV9" s="4">
        <v>47.159379999999999</v>
      </c>
      <c r="AW9" s="4">
        <v>-88.489772000000002</v>
      </c>
      <c r="AX9" s="4">
        <v>328.4</v>
      </c>
      <c r="AY9" s="4">
        <v>0</v>
      </c>
      <c r="AZ9" s="4">
        <v>12</v>
      </c>
      <c r="BA9" s="4">
        <v>11</v>
      </c>
      <c r="BB9" s="4" t="s">
        <v>421</v>
      </c>
      <c r="BC9" s="4">
        <v>0.9</v>
      </c>
      <c r="BD9" s="4">
        <v>1.3</v>
      </c>
      <c r="BE9" s="4">
        <v>1.6</v>
      </c>
      <c r="BF9" s="4">
        <v>14.063000000000001</v>
      </c>
      <c r="BG9" s="4">
        <v>46.79</v>
      </c>
      <c r="BH9" s="4">
        <v>3.33</v>
      </c>
      <c r="BI9" s="4">
        <v>4.1070000000000002</v>
      </c>
      <c r="BJ9" s="4">
        <v>2051.6089999999999</v>
      </c>
      <c r="BK9" s="4">
        <v>96.448999999999998</v>
      </c>
      <c r="BL9" s="4">
        <v>2.1419999999999999</v>
      </c>
      <c r="BM9" s="4">
        <v>1.4999999999999999E-2</v>
      </c>
      <c r="BN9" s="4">
        <v>2.157</v>
      </c>
      <c r="BO9" s="4">
        <v>1.7250000000000001</v>
      </c>
      <c r="BP9" s="4">
        <v>1.2E-2</v>
      </c>
      <c r="BQ9" s="4">
        <v>1.7370000000000001</v>
      </c>
      <c r="BR9" s="4">
        <v>280.99939999999998</v>
      </c>
      <c r="BU9" s="4">
        <v>197.39599999999999</v>
      </c>
      <c r="BW9" s="4">
        <v>8398.9169999999995</v>
      </c>
      <c r="BX9" s="4">
        <v>4.4568999999999998E-2</v>
      </c>
      <c r="BY9" s="4">
        <v>-5</v>
      </c>
      <c r="BZ9" s="4">
        <v>1.421862</v>
      </c>
      <c r="CA9" s="4">
        <v>1.0891550000000001</v>
      </c>
      <c r="CB9" s="4">
        <v>28.721612</v>
      </c>
    </row>
    <row r="10" spans="1:80">
      <c r="A10" s="2">
        <v>42440</v>
      </c>
      <c r="B10" s="29">
        <v>0.51875504629629632</v>
      </c>
      <c r="C10" s="4">
        <v>2.89</v>
      </c>
      <c r="D10" s="4">
        <v>0.20979999999999999</v>
      </c>
      <c r="E10" s="4" t="s">
        <v>155</v>
      </c>
      <c r="F10" s="4">
        <v>2098.39599</v>
      </c>
      <c r="G10" s="4">
        <v>28.6</v>
      </c>
      <c r="H10" s="4">
        <v>0.2</v>
      </c>
      <c r="I10" s="4">
        <v>11518.3</v>
      </c>
      <c r="K10" s="4">
        <v>16.3</v>
      </c>
      <c r="L10" s="4">
        <v>1414</v>
      </c>
      <c r="M10" s="4">
        <v>0.9607</v>
      </c>
      <c r="N10" s="4">
        <v>2.7763</v>
      </c>
      <c r="O10" s="4">
        <v>0.2016</v>
      </c>
      <c r="P10" s="4">
        <v>27.459700000000002</v>
      </c>
      <c r="Q10" s="4">
        <v>0.19209999999999999</v>
      </c>
      <c r="R10" s="4">
        <v>27.7</v>
      </c>
      <c r="S10" s="4">
        <v>22.108599999999999</v>
      </c>
      <c r="T10" s="4">
        <v>0.1547</v>
      </c>
      <c r="U10" s="4">
        <v>22.3</v>
      </c>
      <c r="V10" s="4">
        <v>11518.3</v>
      </c>
      <c r="Y10" s="4">
        <v>1358.221</v>
      </c>
      <c r="Z10" s="4">
        <v>0</v>
      </c>
      <c r="AA10" s="4">
        <v>15.658799999999999</v>
      </c>
      <c r="AB10" s="4" t="s">
        <v>384</v>
      </c>
      <c r="AC10" s="4">
        <v>0</v>
      </c>
      <c r="AD10" s="4">
        <v>13.3</v>
      </c>
      <c r="AE10" s="4">
        <v>839</v>
      </c>
      <c r="AF10" s="4">
        <v>864</v>
      </c>
      <c r="AG10" s="4">
        <v>861</v>
      </c>
      <c r="AH10" s="4">
        <v>53</v>
      </c>
      <c r="AI10" s="4">
        <v>23.5</v>
      </c>
      <c r="AJ10" s="4">
        <v>0.54</v>
      </c>
      <c r="AK10" s="4">
        <v>988</v>
      </c>
      <c r="AL10" s="4">
        <v>7</v>
      </c>
      <c r="AM10" s="4">
        <v>0</v>
      </c>
      <c r="AN10" s="4">
        <v>36</v>
      </c>
      <c r="AO10" s="4">
        <v>191.4</v>
      </c>
      <c r="AP10" s="4">
        <v>190</v>
      </c>
      <c r="AQ10" s="4">
        <v>1.3</v>
      </c>
      <c r="AR10" s="4">
        <v>195</v>
      </c>
      <c r="AS10" s="4" t="s">
        <v>155</v>
      </c>
      <c r="AT10" s="4">
        <v>2</v>
      </c>
      <c r="AU10" s="5">
        <v>0.72690972222222217</v>
      </c>
      <c r="AV10" s="4">
        <v>47.159379999999999</v>
      </c>
      <c r="AW10" s="4">
        <v>-88.489772000000002</v>
      </c>
      <c r="AX10" s="4">
        <v>328.3</v>
      </c>
      <c r="AY10" s="4">
        <v>0</v>
      </c>
      <c r="AZ10" s="4">
        <v>12</v>
      </c>
      <c r="BA10" s="4">
        <v>11</v>
      </c>
      <c r="BB10" s="4" t="s">
        <v>421</v>
      </c>
      <c r="BC10" s="4">
        <v>0.9</v>
      </c>
      <c r="BD10" s="4">
        <v>1.3</v>
      </c>
      <c r="BE10" s="4">
        <v>1.6</v>
      </c>
      <c r="BF10" s="4">
        <v>14.063000000000001</v>
      </c>
      <c r="BG10" s="4">
        <v>46.88</v>
      </c>
      <c r="BH10" s="4">
        <v>3.33</v>
      </c>
      <c r="BI10" s="4">
        <v>4.0949999999999998</v>
      </c>
      <c r="BJ10" s="4">
        <v>2052.4520000000002</v>
      </c>
      <c r="BK10" s="4">
        <v>94.850999999999999</v>
      </c>
      <c r="BL10" s="4">
        <v>2.1259999999999999</v>
      </c>
      <c r="BM10" s="4">
        <v>1.4999999999999999E-2</v>
      </c>
      <c r="BN10" s="4">
        <v>2.141</v>
      </c>
      <c r="BO10" s="4">
        <v>1.712</v>
      </c>
      <c r="BP10" s="4">
        <v>1.2E-2</v>
      </c>
      <c r="BQ10" s="4">
        <v>1.724</v>
      </c>
      <c r="BR10" s="4">
        <v>281.5711</v>
      </c>
      <c r="BU10" s="4">
        <v>199.215</v>
      </c>
      <c r="BW10" s="4">
        <v>8417.08</v>
      </c>
      <c r="BX10" s="4">
        <v>5.0458999999999997E-2</v>
      </c>
      <c r="BY10" s="4">
        <v>-5</v>
      </c>
      <c r="BZ10" s="4">
        <v>1.425583</v>
      </c>
      <c r="CA10" s="4">
        <v>1.23308</v>
      </c>
      <c r="CB10" s="4">
        <v>28.796785</v>
      </c>
    </row>
    <row r="11" spans="1:80">
      <c r="A11" s="2">
        <v>42440</v>
      </c>
      <c r="B11" s="29">
        <v>0.51876662037037036</v>
      </c>
      <c r="C11" s="4">
        <v>2.8839999999999999</v>
      </c>
      <c r="D11" s="4">
        <v>0.2082</v>
      </c>
      <c r="E11" s="4" t="s">
        <v>155</v>
      </c>
      <c r="F11" s="4">
        <v>2081.6875519999999</v>
      </c>
      <c r="G11" s="4">
        <v>27.6</v>
      </c>
      <c r="H11" s="4">
        <v>0.3</v>
      </c>
      <c r="I11" s="4">
        <v>11518.4</v>
      </c>
      <c r="K11" s="4">
        <v>16.38</v>
      </c>
      <c r="L11" s="4">
        <v>1429</v>
      </c>
      <c r="M11" s="4">
        <v>0.96079999999999999</v>
      </c>
      <c r="N11" s="4">
        <v>2.7711999999999999</v>
      </c>
      <c r="O11" s="4">
        <v>0.2</v>
      </c>
      <c r="P11" s="4">
        <v>26.511199999999999</v>
      </c>
      <c r="Q11" s="4">
        <v>0.28820000000000001</v>
      </c>
      <c r="R11" s="4">
        <v>26.8</v>
      </c>
      <c r="S11" s="4">
        <v>21.344999999999999</v>
      </c>
      <c r="T11" s="4">
        <v>0.2321</v>
      </c>
      <c r="U11" s="4">
        <v>21.6</v>
      </c>
      <c r="V11" s="4">
        <v>11518.4</v>
      </c>
      <c r="Y11" s="4">
        <v>1373.037</v>
      </c>
      <c r="Z11" s="4">
        <v>0</v>
      </c>
      <c r="AA11" s="4">
        <v>15.7334</v>
      </c>
      <c r="AB11" s="4" t="s">
        <v>384</v>
      </c>
      <c r="AC11" s="4">
        <v>0</v>
      </c>
      <c r="AD11" s="4">
        <v>13.2</v>
      </c>
      <c r="AE11" s="4">
        <v>840</v>
      </c>
      <c r="AF11" s="4">
        <v>863</v>
      </c>
      <c r="AG11" s="4">
        <v>862</v>
      </c>
      <c r="AH11" s="4">
        <v>53</v>
      </c>
      <c r="AI11" s="4">
        <v>23.5</v>
      </c>
      <c r="AJ11" s="4">
        <v>0.54</v>
      </c>
      <c r="AK11" s="4">
        <v>988</v>
      </c>
      <c r="AL11" s="4">
        <v>7</v>
      </c>
      <c r="AM11" s="4">
        <v>0</v>
      </c>
      <c r="AN11" s="4">
        <v>36</v>
      </c>
      <c r="AO11" s="4">
        <v>192</v>
      </c>
      <c r="AP11" s="4">
        <v>190</v>
      </c>
      <c r="AQ11" s="4">
        <v>1.5</v>
      </c>
      <c r="AR11" s="4">
        <v>195</v>
      </c>
      <c r="AS11" s="4" t="s">
        <v>155</v>
      </c>
      <c r="AT11" s="4">
        <v>2</v>
      </c>
      <c r="AU11" s="5">
        <v>0.72692129629629632</v>
      </c>
      <c r="AV11" s="4">
        <v>47.159379999999999</v>
      </c>
      <c r="AW11" s="4">
        <v>-88.489769999999993</v>
      </c>
      <c r="AX11" s="4">
        <v>328</v>
      </c>
      <c r="AY11" s="4">
        <v>0</v>
      </c>
      <c r="AZ11" s="4">
        <v>12</v>
      </c>
      <c r="BA11" s="4">
        <v>11</v>
      </c>
      <c r="BB11" s="4" t="s">
        <v>421</v>
      </c>
      <c r="BC11" s="4">
        <v>0.92397600000000002</v>
      </c>
      <c r="BD11" s="4">
        <v>1.3</v>
      </c>
      <c r="BE11" s="4">
        <v>1.6239760000000001</v>
      </c>
      <c r="BF11" s="4">
        <v>14.063000000000001</v>
      </c>
      <c r="BG11" s="4">
        <v>46.97</v>
      </c>
      <c r="BH11" s="4">
        <v>3.34</v>
      </c>
      <c r="BI11" s="4">
        <v>4.08</v>
      </c>
      <c r="BJ11" s="4">
        <v>2052.0210000000002</v>
      </c>
      <c r="BK11" s="4">
        <v>94.263000000000005</v>
      </c>
      <c r="BL11" s="4">
        <v>2.056</v>
      </c>
      <c r="BM11" s="4">
        <v>2.1999999999999999E-2</v>
      </c>
      <c r="BN11" s="4">
        <v>2.0779999999999998</v>
      </c>
      <c r="BO11" s="4">
        <v>1.655</v>
      </c>
      <c r="BP11" s="4">
        <v>1.7999999999999999E-2</v>
      </c>
      <c r="BQ11" s="4">
        <v>1.673</v>
      </c>
      <c r="BR11" s="4">
        <v>282.03489999999999</v>
      </c>
      <c r="BU11" s="4">
        <v>201.71799999999999</v>
      </c>
      <c r="BW11" s="4">
        <v>8470.9979999999996</v>
      </c>
      <c r="BX11" s="4">
        <v>5.5126000000000001E-2</v>
      </c>
      <c r="BY11" s="4">
        <v>-5</v>
      </c>
      <c r="BZ11" s="4">
        <v>1.42943</v>
      </c>
      <c r="CA11" s="4">
        <v>1.3471439999999999</v>
      </c>
      <c r="CB11" s="4">
        <v>28.874495</v>
      </c>
    </row>
    <row r="12" spans="1:80">
      <c r="A12" s="2">
        <v>42440</v>
      </c>
      <c r="B12" s="29">
        <v>0.5187781944444444</v>
      </c>
      <c r="C12" s="4">
        <v>2.8679999999999999</v>
      </c>
      <c r="D12" s="4">
        <v>0.20799999999999999</v>
      </c>
      <c r="E12" s="4" t="s">
        <v>155</v>
      </c>
      <c r="F12" s="4">
        <v>2080</v>
      </c>
      <c r="G12" s="4">
        <v>27.4</v>
      </c>
      <c r="H12" s="4">
        <v>0.3</v>
      </c>
      <c r="I12" s="4">
        <v>11518.3</v>
      </c>
      <c r="K12" s="4">
        <v>16.399999999999999</v>
      </c>
      <c r="L12" s="4">
        <v>1449</v>
      </c>
      <c r="M12" s="4">
        <v>0.96099999999999997</v>
      </c>
      <c r="N12" s="4">
        <v>2.7559</v>
      </c>
      <c r="O12" s="4">
        <v>0.19989999999999999</v>
      </c>
      <c r="P12" s="4">
        <v>26.349799999999998</v>
      </c>
      <c r="Q12" s="4">
        <v>0.32279999999999998</v>
      </c>
      <c r="R12" s="4">
        <v>26.7</v>
      </c>
      <c r="S12" s="4">
        <v>21.215</v>
      </c>
      <c r="T12" s="4">
        <v>0.25990000000000002</v>
      </c>
      <c r="U12" s="4">
        <v>21.5</v>
      </c>
      <c r="V12" s="4">
        <v>11518.3</v>
      </c>
      <c r="Y12" s="4">
        <v>1392.5730000000001</v>
      </c>
      <c r="Z12" s="4">
        <v>0</v>
      </c>
      <c r="AA12" s="4">
        <v>15.7597</v>
      </c>
      <c r="AB12" s="4" t="s">
        <v>384</v>
      </c>
      <c r="AC12" s="4">
        <v>0</v>
      </c>
      <c r="AD12" s="4">
        <v>13.1</v>
      </c>
      <c r="AE12" s="4">
        <v>841</v>
      </c>
      <c r="AF12" s="4">
        <v>863</v>
      </c>
      <c r="AG12" s="4">
        <v>863</v>
      </c>
      <c r="AH12" s="4">
        <v>53</v>
      </c>
      <c r="AI12" s="4">
        <v>23.5</v>
      </c>
      <c r="AJ12" s="4">
        <v>0.54</v>
      </c>
      <c r="AK12" s="4">
        <v>988</v>
      </c>
      <c r="AL12" s="4">
        <v>7</v>
      </c>
      <c r="AM12" s="4">
        <v>0</v>
      </c>
      <c r="AN12" s="4">
        <v>36</v>
      </c>
      <c r="AO12" s="4">
        <v>192</v>
      </c>
      <c r="AP12" s="4">
        <v>190</v>
      </c>
      <c r="AQ12" s="4">
        <v>1.5</v>
      </c>
      <c r="AR12" s="4">
        <v>195</v>
      </c>
      <c r="AS12" s="4" t="s">
        <v>155</v>
      </c>
      <c r="AT12" s="4">
        <v>2</v>
      </c>
      <c r="AU12" s="5">
        <v>0.72693287037037047</v>
      </c>
      <c r="AV12" s="4">
        <v>47.159379999999999</v>
      </c>
      <c r="AW12" s="4">
        <v>-88.489769999999993</v>
      </c>
      <c r="AX12" s="4">
        <v>327.5</v>
      </c>
      <c r="AY12" s="4">
        <v>0</v>
      </c>
      <c r="AZ12" s="4">
        <v>12</v>
      </c>
      <c r="BA12" s="4">
        <v>11</v>
      </c>
      <c r="BB12" s="4" t="s">
        <v>421</v>
      </c>
      <c r="BC12" s="4">
        <v>1</v>
      </c>
      <c r="BD12" s="4">
        <v>1.3</v>
      </c>
      <c r="BE12" s="4">
        <v>1.7</v>
      </c>
      <c r="BF12" s="4">
        <v>14.063000000000001</v>
      </c>
      <c r="BG12" s="4">
        <v>47.15</v>
      </c>
      <c r="BH12" s="4">
        <v>3.35</v>
      </c>
      <c r="BI12" s="4">
        <v>4.0629999999999997</v>
      </c>
      <c r="BJ12" s="4">
        <v>2048.4270000000001</v>
      </c>
      <c r="BK12" s="4">
        <v>94.56</v>
      </c>
      <c r="BL12" s="4">
        <v>2.0510000000000002</v>
      </c>
      <c r="BM12" s="4">
        <v>2.5000000000000001E-2</v>
      </c>
      <c r="BN12" s="4">
        <v>2.0760000000000001</v>
      </c>
      <c r="BO12" s="4">
        <v>1.651</v>
      </c>
      <c r="BP12" s="4">
        <v>0.02</v>
      </c>
      <c r="BQ12" s="4">
        <v>1.6719999999999999</v>
      </c>
      <c r="BR12" s="4">
        <v>283.10610000000003</v>
      </c>
      <c r="BU12" s="4">
        <v>205.36699999999999</v>
      </c>
      <c r="BW12" s="4">
        <v>8517.4809999999998</v>
      </c>
      <c r="BX12" s="4">
        <v>5.2586000000000001E-2</v>
      </c>
      <c r="BY12" s="4">
        <v>-5</v>
      </c>
      <c r="BZ12" s="4">
        <v>1.4312929999999999</v>
      </c>
      <c r="CA12" s="4">
        <v>1.2850699999999999</v>
      </c>
      <c r="CB12" s="4">
        <v>28.912119000000001</v>
      </c>
    </row>
    <row r="13" spans="1:80">
      <c r="A13" s="2">
        <v>42440</v>
      </c>
      <c r="B13" s="29">
        <v>0.51878976851851855</v>
      </c>
      <c r="C13" s="4">
        <v>2.85</v>
      </c>
      <c r="D13" s="4">
        <v>0.2069</v>
      </c>
      <c r="E13" s="4" t="s">
        <v>155</v>
      </c>
      <c r="F13" s="4">
        <v>2068.50686</v>
      </c>
      <c r="G13" s="4">
        <v>26.5</v>
      </c>
      <c r="H13" s="4">
        <v>0.4</v>
      </c>
      <c r="I13" s="4">
        <v>11519.1</v>
      </c>
      <c r="K13" s="4">
        <v>16.329999999999998</v>
      </c>
      <c r="L13" s="4">
        <v>1449</v>
      </c>
      <c r="M13" s="4">
        <v>0.96109999999999995</v>
      </c>
      <c r="N13" s="4">
        <v>2.7389999999999999</v>
      </c>
      <c r="O13" s="4">
        <v>0.1988</v>
      </c>
      <c r="P13" s="4">
        <v>25.452500000000001</v>
      </c>
      <c r="Q13" s="4">
        <v>0.41899999999999998</v>
      </c>
      <c r="R13" s="4">
        <v>25.9</v>
      </c>
      <c r="S13" s="4">
        <v>20.492599999999999</v>
      </c>
      <c r="T13" s="4">
        <v>0.33739999999999998</v>
      </c>
      <c r="U13" s="4">
        <v>20.8</v>
      </c>
      <c r="V13" s="4">
        <v>11519.1</v>
      </c>
      <c r="Y13" s="4">
        <v>1392.3219999999999</v>
      </c>
      <c r="Z13" s="4">
        <v>0</v>
      </c>
      <c r="AA13" s="4">
        <v>15.694800000000001</v>
      </c>
      <c r="AB13" s="4" t="s">
        <v>384</v>
      </c>
      <c r="AC13" s="4">
        <v>0</v>
      </c>
      <c r="AD13" s="4">
        <v>12.8</v>
      </c>
      <c r="AE13" s="4">
        <v>842</v>
      </c>
      <c r="AF13" s="4">
        <v>864</v>
      </c>
      <c r="AG13" s="4">
        <v>864</v>
      </c>
      <c r="AH13" s="4">
        <v>53</v>
      </c>
      <c r="AI13" s="4">
        <v>23.5</v>
      </c>
      <c r="AJ13" s="4">
        <v>0.54</v>
      </c>
      <c r="AK13" s="4">
        <v>988</v>
      </c>
      <c r="AL13" s="4">
        <v>7</v>
      </c>
      <c r="AM13" s="4">
        <v>0</v>
      </c>
      <c r="AN13" s="4">
        <v>36</v>
      </c>
      <c r="AO13" s="4">
        <v>191.6</v>
      </c>
      <c r="AP13" s="4">
        <v>189.6</v>
      </c>
      <c r="AQ13" s="4">
        <v>1.3</v>
      </c>
      <c r="AR13" s="4">
        <v>195.4</v>
      </c>
      <c r="AS13" s="4" t="s">
        <v>155</v>
      </c>
      <c r="AT13" s="4">
        <v>2</v>
      </c>
      <c r="AU13" s="5">
        <v>0.72694444444444439</v>
      </c>
      <c r="AV13" s="4">
        <v>47.159379999999999</v>
      </c>
      <c r="AW13" s="4">
        <v>-88.489767999999998</v>
      </c>
      <c r="AX13" s="4">
        <v>327</v>
      </c>
      <c r="AY13" s="4">
        <v>0</v>
      </c>
      <c r="AZ13" s="4">
        <v>12</v>
      </c>
      <c r="BA13" s="4">
        <v>11</v>
      </c>
      <c r="BB13" s="4" t="s">
        <v>421</v>
      </c>
      <c r="BC13" s="4">
        <v>1</v>
      </c>
      <c r="BD13" s="4">
        <v>1.3</v>
      </c>
      <c r="BE13" s="4">
        <v>1.7</v>
      </c>
      <c r="BF13" s="4">
        <v>14.063000000000001</v>
      </c>
      <c r="BG13" s="4">
        <v>47.35</v>
      </c>
      <c r="BH13" s="4">
        <v>3.37</v>
      </c>
      <c r="BI13" s="4">
        <v>4.0529999999999999</v>
      </c>
      <c r="BJ13" s="4">
        <v>2044.876</v>
      </c>
      <c r="BK13" s="4">
        <v>94.462000000000003</v>
      </c>
      <c r="BL13" s="4">
        <v>1.99</v>
      </c>
      <c r="BM13" s="4">
        <v>3.3000000000000002E-2</v>
      </c>
      <c r="BN13" s="4">
        <v>2.0230000000000001</v>
      </c>
      <c r="BO13" s="4">
        <v>1.6020000000000001</v>
      </c>
      <c r="BP13" s="4">
        <v>2.5999999999999999E-2</v>
      </c>
      <c r="BQ13" s="4">
        <v>1.629</v>
      </c>
      <c r="BR13" s="4">
        <v>284.37450000000001</v>
      </c>
      <c r="BU13" s="4">
        <v>206.23500000000001</v>
      </c>
      <c r="BW13" s="4">
        <v>8519.8209999999999</v>
      </c>
      <c r="BX13" s="4">
        <v>4.4363E-2</v>
      </c>
      <c r="BY13" s="4">
        <v>-5</v>
      </c>
      <c r="BZ13" s="4">
        <v>1.4265350000000001</v>
      </c>
      <c r="CA13" s="4">
        <v>1.0841209999999999</v>
      </c>
      <c r="CB13" s="4">
        <v>28.816006999999999</v>
      </c>
    </row>
    <row r="14" spans="1:80">
      <c r="A14" s="2">
        <v>42440</v>
      </c>
      <c r="B14" s="29">
        <v>0.51880134259259258</v>
      </c>
      <c r="C14" s="4">
        <v>2.85</v>
      </c>
      <c r="D14" s="4">
        <v>0.2044</v>
      </c>
      <c r="E14" s="4" t="s">
        <v>155</v>
      </c>
      <c r="F14" s="4">
        <v>2044.2595670000001</v>
      </c>
      <c r="G14" s="4">
        <v>26.2</v>
      </c>
      <c r="H14" s="4">
        <v>0.5</v>
      </c>
      <c r="I14" s="4">
        <v>11518.9</v>
      </c>
      <c r="K14" s="4">
        <v>16.3</v>
      </c>
      <c r="L14" s="4">
        <v>1458</v>
      </c>
      <c r="M14" s="4">
        <v>0.96089999999999998</v>
      </c>
      <c r="N14" s="4">
        <v>2.7385000000000002</v>
      </c>
      <c r="O14" s="4">
        <v>0.19639999999999999</v>
      </c>
      <c r="P14" s="4">
        <v>25.1751</v>
      </c>
      <c r="Q14" s="4">
        <v>0.48039999999999999</v>
      </c>
      <c r="R14" s="4">
        <v>25.7</v>
      </c>
      <c r="S14" s="4">
        <v>20.269300000000001</v>
      </c>
      <c r="T14" s="4">
        <v>0.38679999999999998</v>
      </c>
      <c r="U14" s="4">
        <v>20.7</v>
      </c>
      <c r="V14" s="4">
        <v>11518.9208</v>
      </c>
      <c r="Y14" s="4">
        <v>1401.076</v>
      </c>
      <c r="Z14" s="4">
        <v>0</v>
      </c>
      <c r="AA14" s="4">
        <v>15.6624</v>
      </c>
      <c r="AB14" s="4" t="s">
        <v>384</v>
      </c>
      <c r="AC14" s="4">
        <v>0</v>
      </c>
      <c r="AD14" s="4">
        <v>12.4</v>
      </c>
      <c r="AE14" s="4">
        <v>846</v>
      </c>
      <c r="AF14" s="4">
        <v>867</v>
      </c>
      <c r="AG14" s="4">
        <v>866</v>
      </c>
      <c r="AH14" s="4">
        <v>53</v>
      </c>
      <c r="AI14" s="4">
        <v>23.5</v>
      </c>
      <c r="AJ14" s="4">
        <v>0.54</v>
      </c>
      <c r="AK14" s="4">
        <v>988</v>
      </c>
      <c r="AL14" s="4">
        <v>7</v>
      </c>
      <c r="AM14" s="4">
        <v>0</v>
      </c>
      <c r="AN14" s="4">
        <v>36</v>
      </c>
      <c r="AO14" s="4">
        <v>191</v>
      </c>
      <c r="AP14" s="4">
        <v>189</v>
      </c>
      <c r="AQ14" s="4">
        <v>0.8</v>
      </c>
      <c r="AR14" s="4">
        <v>195.7</v>
      </c>
      <c r="AS14" s="4" t="s">
        <v>155</v>
      </c>
      <c r="AT14" s="4">
        <v>2</v>
      </c>
      <c r="AU14" s="5">
        <v>0.72695601851851854</v>
      </c>
      <c r="AV14" s="4">
        <v>47.159379999999999</v>
      </c>
      <c r="AW14" s="4">
        <v>-88.489767999999998</v>
      </c>
      <c r="AX14" s="4">
        <v>326.2</v>
      </c>
      <c r="AY14" s="4">
        <v>0</v>
      </c>
      <c r="AZ14" s="4">
        <v>12</v>
      </c>
      <c r="BA14" s="4">
        <v>11</v>
      </c>
      <c r="BB14" s="4" t="s">
        <v>421</v>
      </c>
      <c r="BC14" s="4">
        <v>1</v>
      </c>
      <c r="BD14" s="4">
        <v>1.3</v>
      </c>
      <c r="BE14" s="4">
        <v>1.675225</v>
      </c>
      <c r="BF14" s="4">
        <v>14.063000000000001</v>
      </c>
      <c r="BG14" s="4">
        <v>47.38</v>
      </c>
      <c r="BH14" s="4">
        <v>3.37</v>
      </c>
      <c r="BI14" s="4">
        <v>4.0709999999999997</v>
      </c>
      <c r="BJ14" s="4">
        <v>2045.9639999999999</v>
      </c>
      <c r="BK14" s="4">
        <v>93.403999999999996</v>
      </c>
      <c r="BL14" s="4">
        <v>1.97</v>
      </c>
      <c r="BM14" s="4">
        <v>3.7999999999999999E-2</v>
      </c>
      <c r="BN14" s="4">
        <v>2.0070000000000001</v>
      </c>
      <c r="BO14" s="4">
        <v>1.5860000000000001</v>
      </c>
      <c r="BP14" s="4">
        <v>0.03</v>
      </c>
      <c r="BQ14" s="4">
        <v>1.6160000000000001</v>
      </c>
      <c r="BR14" s="4">
        <v>284.57119999999998</v>
      </c>
      <c r="BU14" s="4">
        <v>207.679</v>
      </c>
      <c r="BW14" s="4">
        <v>8508.2340000000004</v>
      </c>
      <c r="BX14" s="4">
        <v>2.5121000000000001E-2</v>
      </c>
      <c r="BY14" s="4">
        <v>-5</v>
      </c>
      <c r="BZ14" s="4">
        <v>1.414552</v>
      </c>
      <c r="CA14" s="4">
        <v>0.61389499999999997</v>
      </c>
      <c r="CB14" s="4">
        <v>28.57395</v>
      </c>
    </row>
    <row r="15" spans="1:80">
      <c r="A15" s="2">
        <v>42440</v>
      </c>
      <c r="B15" s="29">
        <v>0.51881291666666673</v>
      </c>
      <c r="C15" s="4">
        <v>2.85</v>
      </c>
      <c r="D15" s="4">
        <v>0.20219999999999999</v>
      </c>
      <c r="E15" s="4" t="s">
        <v>155</v>
      </c>
      <c r="F15" s="4">
        <v>2022.28692</v>
      </c>
      <c r="G15" s="4">
        <v>25.8</v>
      </c>
      <c r="H15" s="4">
        <v>0.6</v>
      </c>
      <c r="I15" s="4">
        <v>11519</v>
      </c>
      <c r="K15" s="4">
        <v>16.3</v>
      </c>
      <c r="L15" s="4">
        <v>1462</v>
      </c>
      <c r="M15" s="4">
        <v>0.96079999999999999</v>
      </c>
      <c r="N15" s="4">
        <v>2.7382</v>
      </c>
      <c r="O15" s="4">
        <v>0.1943</v>
      </c>
      <c r="P15" s="4">
        <v>24.822700000000001</v>
      </c>
      <c r="Q15" s="4">
        <v>0.57650000000000001</v>
      </c>
      <c r="R15" s="4">
        <v>25.4</v>
      </c>
      <c r="S15" s="4">
        <v>19.985499999999998</v>
      </c>
      <c r="T15" s="4">
        <v>0.46410000000000001</v>
      </c>
      <c r="U15" s="4">
        <v>20.399999999999999</v>
      </c>
      <c r="V15" s="4">
        <v>11519</v>
      </c>
      <c r="Y15" s="4">
        <v>1404.182</v>
      </c>
      <c r="Z15" s="4">
        <v>0</v>
      </c>
      <c r="AA15" s="4">
        <v>15.6607</v>
      </c>
      <c r="AB15" s="4" t="s">
        <v>384</v>
      </c>
      <c r="AC15" s="4">
        <v>0</v>
      </c>
      <c r="AD15" s="4">
        <v>12.2</v>
      </c>
      <c r="AE15" s="4">
        <v>848</v>
      </c>
      <c r="AF15" s="4">
        <v>869</v>
      </c>
      <c r="AG15" s="4">
        <v>867</v>
      </c>
      <c r="AH15" s="4">
        <v>53</v>
      </c>
      <c r="AI15" s="4">
        <v>23.5</v>
      </c>
      <c r="AJ15" s="4">
        <v>0.54</v>
      </c>
      <c r="AK15" s="4">
        <v>988</v>
      </c>
      <c r="AL15" s="4">
        <v>7</v>
      </c>
      <c r="AM15" s="4">
        <v>0</v>
      </c>
      <c r="AN15" s="4">
        <v>36</v>
      </c>
      <c r="AO15" s="4">
        <v>190.6</v>
      </c>
      <c r="AP15" s="4">
        <v>189</v>
      </c>
      <c r="AQ15" s="4">
        <v>0.5</v>
      </c>
      <c r="AR15" s="4">
        <v>195.9</v>
      </c>
      <c r="AS15" s="4" t="s">
        <v>155</v>
      </c>
      <c r="AT15" s="4">
        <v>2</v>
      </c>
      <c r="AU15" s="5">
        <v>0.72696759259259258</v>
      </c>
      <c r="AV15" s="4">
        <v>47.159379999999999</v>
      </c>
      <c r="AW15" s="4">
        <v>-88.489767000000001</v>
      </c>
      <c r="AX15" s="4">
        <v>325.60000000000002</v>
      </c>
      <c r="AY15" s="4">
        <v>0</v>
      </c>
      <c r="AZ15" s="4">
        <v>12</v>
      </c>
      <c r="BA15" s="4">
        <v>11</v>
      </c>
      <c r="BB15" s="4" t="s">
        <v>421</v>
      </c>
      <c r="BC15" s="4">
        <v>1</v>
      </c>
      <c r="BD15" s="4">
        <v>1.3</v>
      </c>
      <c r="BE15" s="4">
        <v>1.6</v>
      </c>
      <c r="BF15" s="4">
        <v>14.063000000000001</v>
      </c>
      <c r="BG15" s="4">
        <v>47.41</v>
      </c>
      <c r="BH15" s="4">
        <v>3.37</v>
      </c>
      <c r="BI15" s="4">
        <v>4.0819999999999999</v>
      </c>
      <c r="BJ15" s="4">
        <v>2046.9690000000001</v>
      </c>
      <c r="BK15" s="4">
        <v>92.445999999999998</v>
      </c>
      <c r="BL15" s="4">
        <v>1.9430000000000001</v>
      </c>
      <c r="BM15" s="4">
        <v>4.4999999999999998E-2</v>
      </c>
      <c r="BN15" s="4">
        <v>1.988</v>
      </c>
      <c r="BO15" s="4">
        <v>1.5649999999999999</v>
      </c>
      <c r="BP15" s="4">
        <v>3.5999999999999997E-2</v>
      </c>
      <c r="BQ15" s="4">
        <v>1.601</v>
      </c>
      <c r="BR15" s="4">
        <v>284.74299999999999</v>
      </c>
      <c r="BU15" s="4">
        <v>208.26300000000001</v>
      </c>
      <c r="BW15" s="4">
        <v>8512.4110000000001</v>
      </c>
      <c r="BX15" s="4">
        <v>1.7413999999999999E-2</v>
      </c>
      <c r="BY15" s="4">
        <v>-5</v>
      </c>
      <c r="BZ15" s="4">
        <v>1.41</v>
      </c>
      <c r="CA15" s="4">
        <v>0.42555500000000002</v>
      </c>
      <c r="CB15" s="4">
        <v>28.481999999999999</v>
      </c>
    </row>
    <row r="16" spans="1:80">
      <c r="A16" s="2">
        <v>42440</v>
      </c>
      <c r="B16" s="29">
        <v>0.51882449074074077</v>
      </c>
      <c r="C16" s="4">
        <v>2.85</v>
      </c>
      <c r="D16" s="4">
        <v>0.2029</v>
      </c>
      <c r="E16" s="4" t="s">
        <v>155</v>
      </c>
      <c r="F16" s="4">
        <v>2029.2910139999999</v>
      </c>
      <c r="G16" s="4">
        <v>25.8</v>
      </c>
      <c r="H16" s="4">
        <v>0.6</v>
      </c>
      <c r="I16" s="4">
        <v>11519</v>
      </c>
      <c r="K16" s="4">
        <v>16.2</v>
      </c>
      <c r="L16" s="4">
        <v>1464</v>
      </c>
      <c r="M16" s="4">
        <v>0.9607</v>
      </c>
      <c r="N16" s="4">
        <v>2.738</v>
      </c>
      <c r="O16" s="4">
        <v>0.19500000000000001</v>
      </c>
      <c r="P16" s="4">
        <v>24.744499999999999</v>
      </c>
      <c r="Q16" s="4">
        <v>0.6109</v>
      </c>
      <c r="R16" s="4">
        <v>25.4</v>
      </c>
      <c r="S16" s="4">
        <v>19.922499999999999</v>
      </c>
      <c r="T16" s="4">
        <v>0.49180000000000001</v>
      </c>
      <c r="U16" s="4">
        <v>20.399999999999999</v>
      </c>
      <c r="V16" s="4">
        <v>11519</v>
      </c>
      <c r="Y16" s="4">
        <v>1406.8240000000001</v>
      </c>
      <c r="Z16" s="4">
        <v>0</v>
      </c>
      <c r="AA16" s="4">
        <v>15.5634</v>
      </c>
      <c r="AB16" s="4" t="s">
        <v>384</v>
      </c>
      <c r="AC16" s="4">
        <v>0</v>
      </c>
      <c r="AD16" s="4">
        <v>12.1</v>
      </c>
      <c r="AE16" s="4">
        <v>849</v>
      </c>
      <c r="AF16" s="4">
        <v>870</v>
      </c>
      <c r="AG16" s="4">
        <v>868</v>
      </c>
      <c r="AH16" s="4">
        <v>53</v>
      </c>
      <c r="AI16" s="4">
        <v>23.5</v>
      </c>
      <c r="AJ16" s="4">
        <v>0.54</v>
      </c>
      <c r="AK16" s="4">
        <v>988</v>
      </c>
      <c r="AL16" s="4">
        <v>7</v>
      </c>
      <c r="AM16" s="4">
        <v>0</v>
      </c>
      <c r="AN16" s="4">
        <v>36</v>
      </c>
      <c r="AO16" s="4">
        <v>190</v>
      </c>
      <c r="AP16" s="4">
        <v>189</v>
      </c>
      <c r="AQ16" s="4">
        <v>0.3</v>
      </c>
      <c r="AR16" s="4">
        <v>195.5</v>
      </c>
      <c r="AS16" s="4" t="s">
        <v>155</v>
      </c>
      <c r="AT16" s="4">
        <v>2</v>
      </c>
      <c r="AU16" s="5">
        <v>0.72697916666666673</v>
      </c>
      <c r="AV16" s="4">
        <v>47.159377999999997</v>
      </c>
      <c r="AW16" s="4">
        <v>-88.489767000000001</v>
      </c>
      <c r="AX16" s="4">
        <v>325.10000000000002</v>
      </c>
      <c r="AY16" s="4">
        <v>0</v>
      </c>
      <c r="AZ16" s="4">
        <v>12</v>
      </c>
      <c r="BA16" s="4">
        <v>11</v>
      </c>
      <c r="BB16" s="4" t="s">
        <v>421</v>
      </c>
      <c r="BC16" s="4">
        <v>1</v>
      </c>
      <c r="BD16" s="4">
        <v>1.324551</v>
      </c>
      <c r="BE16" s="4">
        <v>1.6245510000000001</v>
      </c>
      <c r="BF16" s="4">
        <v>14.063000000000001</v>
      </c>
      <c r="BG16" s="4">
        <v>47.4</v>
      </c>
      <c r="BH16" s="4">
        <v>3.37</v>
      </c>
      <c r="BI16" s="4">
        <v>4.09</v>
      </c>
      <c r="BJ16" s="4">
        <v>2046.5840000000001</v>
      </c>
      <c r="BK16" s="4">
        <v>92.748000000000005</v>
      </c>
      <c r="BL16" s="4">
        <v>1.9370000000000001</v>
      </c>
      <c r="BM16" s="4">
        <v>4.8000000000000001E-2</v>
      </c>
      <c r="BN16" s="4">
        <v>1.9850000000000001</v>
      </c>
      <c r="BO16" s="4">
        <v>1.5589999999999999</v>
      </c>
      <c r="BP16" s="4">
        <v>3.7999999999999999E-2</v>
      </c>
      <c r="BQ16" s="4">
        <v>1.5980000000000001</v>
      </c>
      <c r="BR16" s="4">
        <v>284.71199999999999</v>
      </c>
      <c r="BU16" s="4">
        <v>208.63200000000001</v>
      </c>
      <c r="BW16" s="4">
        <v>8458.5959999999995</v>
      </c>
      <c r="BX16" s="4">
        <v>1.2707E-2</v>
      </c>
      <c r="BY16" s="4">
        <v>-5</v>
      </c>
      <c r="BZ16" s="4">
        <v>1.4087069999999999</v>
      </c>
      <c r="CA16" s="4">
        <v>0.31052800000000003</v>
      </c>
      <c r="CB16" s="4">
        <v>28.455881000000002</v>
      </c>
    </row>
    <row r="17" spans="1:80">
      <c r="A17" s="2">
        <v>42440</v>
      </c>
      <c r="B17" s="29">
        <v>0.51883606481481481</v>
      </c>
      <c r="C17" s="4">
        <v>2.85</v>
      </c>
      <c r="D17" s="4">
        <v>0.2021</v>
      </c>
      <c r="E17" s="4" t="s">
        <v>155</v>
      </c>
      <c r="F17" s="4">
        <v>2021.0469909999999</v>
      </c>
      <c r="G17" s="4">
        <v>25.3</v>
      </c>
      <c r="H17" s="4">
        <v>0.7</v>
      </c>
      <c r="I17" s="4">
        <v>11518.9</v>
      </c>
      <c r="K17" s="4">
        <v>16.2</v>
      </c>
      <c r="L17" s="4">
        <v>1471</v>
      </c>
      <c r="M17" s="4">
        <v>0.96060000000000001</v>
      </c>
      <c r="N17" s="4">
        <v>2.7376999999999998</v>
      </c>
      <c r="O17" s="4">
        <v>0.19409999999999999</v>
      </c>
      <c r="P17" s="4">
        <v>24.2879</v>
      </c>
      <c r="Q17" s="4">
        <v>0.70699999999999996</v>
      </c>
      <c r="R17" s="4">
        <v>25</v>
      </c>
      <c r="S17" s="4">
        <v>19.5549</v>
      </c>
      <c r="T17" s="4">
        <v>0.56920000000000004</v>
      </c>
      <c r="U17" s="4">
        <v>20.100000000000001</v>
      </c>
      <c r="V17" s="4">
        <v>11518.9</v>
      </c>
      <c r="Y17" s="4">
        <v>1412.569</v>
      </c>
      <c r="Z17" s="4">
        <v>0</v>
      </c>
      <c r="AA17" s="4">
        <v>15.5618</v>
      </c>
      <c r="AB17" s="4" t="s">
        <v>384</v>
      </c>
      <c r="AC17" s="4">
        <v>0</v>
      </c>
      <c r="AD17" s="4">
        <v>12</v>
      </c>
      <c r="AE17" s="4">
        <v>850</v>
      </c>
      <c r="AF17" s="4">
        <v>872</v>
      </c>
      <c r="AG17" s="4">
        <v>869</v>
      </c>
      <c r="AH17" s="4">
        <v>53</v>
      </c>
      <c r="AI17" s="4">
        <v>23.5</v>
      </c>
      <c r="AJ17" s="4">
        <v>0.54</v>
      </c>
      <c r="AK17" s="4">
        <v>988</v>
      </c>
      <c r="AL17" s="4">
        <v>7</v>
      </c>
      <c r="AM17" s="4">
        <v>0</v>
      </c>
      <c r="AN17" s="4">
        <v>36</v>
      </c>
      <c r="AO17" s="4">
        <v>190</v>
      </c>
      <c r="AP17" s="4">
        <v>189</v>
      </c>
      <c r="AQ17" s="4">
        <v>0</v>
      </c>
      <c r="AR17" s="4">
        <v>195.2</v>
      </c>
      <c r="AS17" s="4" t="s">
        <v>155</v>
      </c>
      <c r="AT17" s="4">
        <v>2</v>
      </c>
      <c r="AU17" s="5">
        <v>0.72699074074074066</v>
      </c>
      <c r="AV17" s="4">
        <v>47.159377999999997</v>
      </c>
      <c r="AW17" s="4">
        <v>-88.489767000000001</v>
      </c>
      <c r="AX17" s="4">
        <v>325.10000000000002</v>
      </c>
      <c r="AY17" s="4">
        <v>0</v>
      </c>
      <c r="AZ17" s="4">
        <v>12</v>
      </c>
      <c r="BA17" s="4">
        <v>11</v>
      </c>
      <c r="BB17" s="4" t="s">
        <v>421</v>
      </c>
      <c r="BC17" s="4">
        <v>1</v>
      </c>
      <c r="BD17" s="4">
        <v>1.4</v>
      </c>
      <c r="BE17" s="4">
        <v>1.7</v>
      </c>
      <c r="BF17" s="4">
        <v>14.063000000000001</v>
      </c>
      <c r="BG17" s="4">
        <v>47.41</v>
      </c>
      <c r="BH17" s="4">
        <v>3.37</v>
      </c>
      <c r="BI17" s="4">
        <v>4.101</v>
      </c>
      <c r="BJ17" s="4">
        <v>2046.93</v>
      </c>
      <c r="BK17" s="4">
        <v>92.387</v>
      </c>
      <c r="BL17" s="4">
        <v>1.9019999999999999</v>
      </c>
      <c r="BM17" s="4">
        <v>5.5E-2</v>
      </c>
      <c r="BN17" s="4">
        <v>1.9570000000000001</v>
      </c>
      <c r="BO17" s="4">
        <v>1.5309999999999999</v>
      </c>
      <c r="BP17" s="4">
        <v>4.4999999999999998E-2</v>
      </c>
      <c r="BQ17" s="4">
        <v>1.5760000000000001</v>
      </c>
      <c r="BR17" s="4">
        <v>284.78789999999998</v>
      </c>
      <c r="BU17" s="4">
        <v>209.542</v>
      </c>
      <c r="BW17" s="4">
        <v>8460.0259999999998</v>
      </c>
      <c r="BX17" s="4">
        <v>1.3155E-2</v>
      </c>
      <c r="BY17" s="4">
        <v>-5</v>
      </c>
      <c r="BZ17" s="4">
        <v>1.407</v>
      </c>
      <c r="CA17" s="4">
        <v>0.32147599999999998</v>
      </c>
      <c r="CB17" s="4">
        <v>28.421399999999998</v>
      </c>
    </row>
    <row r="18" spans="1:80">
      <c r="A18" s="2">
        <v>42440</v>
      </c>
      <c r="B18" s="29">
        <v>0.51884763888888885</v>
      </c>
      <c r="C18" s="4">
        <v>2.8420000000000001</v>
      </c>
      <c r="D18" s="4">
        <v>0.20200000000000001</v>
      </c>
      <c r="E18" s="4" t="s">
        <v>155</v>
      </c>
      <c r="F18" s="4">
        <v>2020</v>
      </c>
      <c r="G18" s="4">
        <v>24.8</v>
      </c>
      <c r="H18" s="4">
        <v>0.8</v>
      </c>
      <c r="I18" s="4">
        <v>11518.6</v>
      </c>
      <c r="K18" s="4">
        <v>16.2</v>
      </c>
      <c r="L18" s="4">
        <v>1477</v>
      </c>
      <c r="M18" s="4">
        <v>0.96060000000000001</v>
      </c>
      <c r="N18" s="4">
        <v>2.7302</v>
      </c>
      <c r="O18" s="4">
        <v>0.19400000000000001</v>
      </c>
      <c r="P18" s="4">
        <v>23.8506</v>
      </c>
      <c r="Q18" s="4">
        <v>0.76849999999999996</v>
      </c>
      <c r="R18" s="4">
        <v>24.6</v>
      </c>
      <c r="S18" s="4">
        <v>19.2028</v>
      </c>
      <c r="T18" s="4">
        <v>0.61870000000000003</v>
      </c>
      <c r="U18" s="4">
        <v>19.8</v>
      </c>
      <c r="V18" s="4">
        <v>11518.6</v>
      </c>
      <c r="Y18" s="4">
        <v>1418.8520000000001</v>
      </c>
      <c r="Z18" s="4">
        <v>0</v>
      </c>
      <c r="AA18" s="4">
        <v>15.562200000000001</v>
      </c>
      <c r="AB18" s="4" t="s">
        <v>384</v>
      </c>
      <c r="AC18" s="4">
        <v>0</v>
      </c>
      <c r="AD18" s="4">
        <v>12</v>
      </c>
      <c r="AE18" s="4">
        <v>851</v>
      </c>
      <c r="AF18" s="4">
        <v>873</v>
      </c>
      <c r="AG18" s="4">
        <v>869</v>
      </c>
      <c r="AH18" s="4">
        <v>53</v>
      </c>
      <c r="AI18" s="4">
        <v>23.5</v>
      </c>
      <c r="AJ18" s="4">
        <v>0.54</v>
      </c>
      <c r="AK18" s="4">
        <v>988</v>
      </c>
      <c r="AL18" s="4">
        <v>7</v>
      </c>
      <c r="AM18" s="4">
        <v>0</v>
      </c>
      <c r="AN18" s="4">
        <v>36</v>
      </c>
      <c r="AO18" s="4">
        <v>190</v>
      </c>
      <c r="AP18" s="4">
        <v>188.6</v>
      </c>
      <c r="AQ18" s="4">
        <v>-0.2</v>
      </c>
      <c r="AR18" s="4">
        <v>195</v>
      </c>
      <c r="AS18" s="4" t="s">
        <v>155</v>
      </c>
      <c r="AT18" s="4">
        <v>2</v>
      </c>
      <c r="AU18" s="5">
        <v>0.72700231481481481</v>
      </c>
      <c r="AV18" s="4">
        <v>47.159377999999997</v>
      </c>
      <c r="AW18" s="4">
        <v>-88.489765000000006</v>
      </c>
      <c r="AX18" s="4">
        <v>325</v>
      </c>
      <c r="AY18" s="4">
        <v>0</v>
      </c>
      <c r="AZ18" s="4">
        <v>12</v>
      </c>
      <c r="BA18" s="4">
        <v>11</v>
      </c>
      <c r="BB18" s="4" t="s">
        <v>421</v>
      </c>
      <c r="BC18" s="4">
        <v>1</v>
      </c>
      <c r="BD18" s="4">
        <v>1.4</v>
      </c>
      <c r="BE18" s="4">
        <v>1.7</v>
      </c>
      <c r="BF18" s="4">
        <v>14.063000000000001</v>
      </c>
      <c r="BG18" s="4">
        <v>47.5</v>
      </c>
      <c r="BH18" s="4">
        <v>3.38</v>
      </c>
      <c r="BI18" s="4">
        <v>4.0979999999999999</v>
      </c>
      <c r="BJ18" s="4">
        <v>2045.1849999999999</v>
      </c>
      <c r="BK18" s="4">
        <v>92.516000000000005</v>
      </c>
      <c r="BL18" s="4">
        <v>1.871</v>
      </c>
      <c r="BM18" s="4">
        <v>0.06</v>
      </c>
      <c r="BN18" s="4">
        <v>1.931</v>
      </c>
      <c r="BO18" s="4">
        <v>1.506</v>
      </c>
      <c r="BP18" s="4">
        <v>4.9000000000000002E-2</v>
      </c>
      <c r="BQ18" s="4">
        <v>1.5549999999999999</v>
      </c>
      <c r="BR18" s="4">
        <v>285.31650000000002</v>
      </c>
      <c r="BU18" s="4">
        <v>210.87</v>
      </c>
      <c r="BW18" s="4">
        <v>8476.2009999999991</v>
      </c>
      <c r="BX18" s="4">
        <v>1.8585999999999998E-2</v>
      </c>
      <c r="BY18" s="4">
        <v>-5</v>
      </c>
      <c r="BZ18" s="4">
        <v>1.4078619999999999</v>
      </c>
      <c r="CA18" s="4">
        <v>0.45419500000000002</v>
      </c>
      <c r="CB18" s="4">
        <v>28.438811999999999</v>
      </c>
    </row>
    <row r="19" spans="1:80">
      <c r="A19" s="2">
        <v>42440</v>
      </c>
      <c r="B19" s="29">
        <v>0.51885921296296289</v>
      </c>
      <c r="C19" s="4">
        <v>2.83</v>
      </c>
      <c r="D19" s="4">
        <v>0.20200000000000001</v>
      </c>
      <c r="E19" s="4" t="s">
        <v>155</v>
      </c>
      <c r="F19" s="4">
        <v>2020</v>
      </c>
      <c r="G19" s="4">
        <v>24.6</v>
      </c>
      <c r="H19" s="4">
        <v>0.9</v>
      </c>
      <c r="I19" s="4">
        <v>11518.5</v>
      </c>
      <c r="K19" s="4">
        <v>16.2</v>
      </c>
      <c r="L19" s="4">
        <v>1483</v>
      </c>
      <c r="M19" s="4">
        <v>0.96079999999999999</v>
      </c>
      <c r="N19" s="4">
        <v>2.7189000000000001</v>
      </c>
      <c r="O19" s="4">
        <v>0.19409999999999999</v>
      </c>
      <c r="P19" s="4">
        <v>23.6616</v>
      </c>
      <c r="Q19" s="4">
        <v>0.86470000000000002</v>
      </c>
      <c r="R19" s="4">
        <v>24.5</v>
      </c>
      <c r="S19" s="4">
        <v>19.050699999999999</v>
      </c>
      <c r="T19" s="4">
        <v>0.69620000000000004</v>
      </c>
      <c r="U19" s="4">
        <v>19.7</v>
      </c>
      <c r="V19" s="4">
        <v>11518.5</v>
      </c>
      <c r="Y19" s="4">
        <v>1425.2080000000001</v>
      </c>
      <c r="Z19" s="4">
        <v>0</v>
      </c>
      <c r="AA19" s="4">
        <v>15.5642</v>
      </c>
      <c r="AB19" s="4" t="s">
        <v>384</v>
      </c>
      <c r="AC19" s="4">
        <v>0</v>
      </c>
      <c r="AD19" s="4">
        <v>12</v>
      </c>
      <c r="AE19" s="4">
        <v>851</v>
      </c>
      <c r="AF19" s="4">
        <v>873</v>
      </c>
      <c r="AG19" s="4">
        <v>869</v>
      </c>
      <c r="AH19" s="4">
        <v>53</v>
      </c>
      <c r="AI19" s="4">
        <v>23.5</v>
      </c>
      <c r="AJ19" s="4">
        <v>0.54</v>
      </c>
      <c r="AK19" s="4">
        <v>988</v>
      </c>
      <c r="AL19" s="4">
        <v>7</v>
      </c>
      <c r="AM19" s="4">
        <v>0</v>
      </c>
      <c r="AN19" s="4">
        <v>36</v>
      </c>
      <c r="AO19" s="4">
        <v>190</v>
      </c>
      <c r="AP19" s="4">
        <v>188.4</v>
      </c>
      <c r="AQ19" s="4">
        <v>-0.1</v>
      </c>
      <c r="AR19" s="4">
        <v>195</v>
      </c>
      <c r="AS19" s="4" t="s">
        <v>155</v>
      </c>
      <c r="AT19" s="4">
        <v>2</v>
      </c>
      <c r="AU19" s="5">
        <v>0.72701388888888896</v>
      </c>
      <c r="AV19" s="4">
        <v>47.159377999999997</v>
      </c>
      <c r="AW19" s="4">
        <v>-88.489765000000006</v>
      </c>
      <c r="AX19" s="4">
        <v>324.7</v>
      </c>
      <c r="AY19" s="4">
        <v>0</v>
      </c>
      <c r="AZ19" s="4">
        <v>12</v>
      </c>
      <c r="BA19" s="4">
        <v>11</v>
      </c>
      <c r="BB19" s="4" t="s">
        <v>421</v>
      </c>
      <c r="BC19" s="4">
        <v>1</v>
      </c>
      <c r="BD19" s="4">
        <v>1.4</v>
      </c>
      <c r="BE19" s="4">
        <v>1.7241759999999999</v>
      </c>
      <c r="BF19" s="4">
        <v>14.063000000000001</v>
      </c>
      <c r="BG19" s="4">
        <v>47.63</v>
      </c>
      <c r="BH19" s="4">
        <v>3.39</v>
      </c>
      <c r="BI19" s="4">
        <v>4.085</v>
      </c>
      <c r="BJ19" s="4">
        <v>2042.4259999999999</v>
      </c>
      <c r="BK19" s="4">
        <v>92.787000000000006</v>
      </c>
      <c r="BL19" s="4">
        <v>1.861</v>
      </c>
      <c r="BM19" s="4">
        <v>6.8000000000000005E-2</v>
      </c>
      <c r="BN19" s="4">
        <v>1.929</v>
      </c>
      <c r="BO19" s="4">
        <v>1.4990000000000001</v>
      </c>
      <c r="BP19" s="4">
        <v>5.5E-2</v>
      </c>
      <c r="BQ19" s="4">
        <v>1.5529999999999999</v>
      </c>
      <c r="BR19" s="4">
        <v>286.11559999999997</v>
      </c>
      <c r="BU19" s="4">
        <v>212.41</v>
      </c>
      <c r="BW19" s="4">
        <v>8501.0669999999991</v>
      </c>
      <c r="BX19" s="4">
        <v>1.8551999999999999E-2</v>
      </c>
      <c r="BY19" s="4">
        <v>-5</v>
      </c>
      <c r="BZ19" s="4">
        <v>1.408569</v>
      </c>
      <c r="CA19" s="4">
        <v>0.45336500000000002</v>
      </c>
      <c r="CB19" s="4">
        <v>28.453094</v>
      </c>
    </row>
    <row r="20" spans="1:80">
      <c r="A20" s="2">
        <v>42440</v>
      </c>
      <c r="B20" s="29">
        <v>0.51887078703703704</v>
      </c>
      <c r="C20" s="4">
        <v>2.847</v>
      </c>
      <c r="D20" s="4">
        <v>0.20200000000000001</v>
      </c>
      <c r="E20" s="4" t="s">
        <v>155</v>
      </c>
      <c r="F20" s="4">
        <v>2020</v>
      </c>
      <c r="G20" s="4">
        <v>24.6</v>
      </c>
      <c r="H20" s="4">
        <v>3.8</v>
      </c>
      <c r="I20" s="4">
        <v>11520.2</v>
      </c>
      <c r="K20" s="4">
        <v>16.2</v>
      </c>
      <c r="L20" s="4">
        <v>1499</v>
      </c>
      <c r="M20" s="4">
        <v>0.96060000000000001</v>
      </c>
      <c r="N20" s="4">
        <v>2.7347999999999999</v>
      </c>
      <c r="O20" s="4">
        <v>0.19400000000000001</v>
      </c>
      <c r="P20" s="4">
        <v>23.622299999999999</v>
      </c>
      <c r="Q20" s="4">
        <v>3.6924000000000001</v>
      </c>
      <c r="R20" s="4">
        <v>27.3</v>
      </c>
      <c r="S20" s="4">
        <v>19.018999999999998</v>
      </c>
      <c r="T20" s="4">
        <v>2.9729000000000001</v>
      </c>
      <c r="U20" s="4">
        <v>22</v>
      </c>
      <c r="V20" s="4">
        <v>11520.2</v>
      </c>
      <c r="Y20" s="4">
        <v>1440.223</v>
      </c>
      <c r="Z20" s="4">
        <v>0</v>
      </c>
      <c r="AA20" s="4">
        <v>15.561199999999999</v>
      </c>
      <c r="AB20" s="4" t="s">
        <v>384</v>
      </c>
      <c r="AC20" s="4">
        <v>0</v>
      </c>
      <c r="AD20" s="4">
        <v>11.9</v>
      </c>
      <c r="AE20" s="4">
        <v>851</v>
      </c>
      <c r="AF20" s="4">
        <v>873</v>
      </c>
      <c r="AG20" s="4">
        <v>870</v>
      </c>
      <c r="AH20" s="4">
        <v>53</v>
      </c>
      <c r="AI20" s="4">
        <v>23.5</v>
      </c>
      <c r="AJ20" s="4">
        <v>0.54</v>
      </c>
      <c r="AK20" s="4">
        <v>988</v>
      </c>
      <c r="AL20" s="4">
        <v>7</v>
      </c>
      <c r="AM20" s="4">
        <v>0</v>
      </c>
      <c r="AN20" s="4">
        <v>36</v>
      </c>
      <c r="AO20" s="4">
        <v>190</v>
      </c>
      <c r="AP20" s="4">
        <v>189</v>
      </c>
      <c r="AQ20" s="4">
        <v>-0.2</v>
      </c>
      <c r="AR20" s="4">
        <v>195</v>
      </c>
      <c r="AS20" s="4" t="s">
        <v>155</v>
      </c>
      <c r="AT20" s="4">
        <v>2</v>
      </c>
      <c r="AU20" s="5">
        <v>0.727025462962963</v>
      </c>
      <c r="AV20" s="4">
        <v>47.159377999999997</v>
      </c>
      <c r="AW20" s="4">
        <v>-88.489762999999996</v>
      </c>
      <c r="AX20" s="4">
        <v>324.8</v>
      </c>
      <c r="AY20" s="4">
        <v>0</v>
      </c>
      <c r="AZ20" s="4">
        <v>12</v>
      </c>
      <c r="BA20" s="4">
        <v>11</v>
      </c>
      <c r="BB20" s="4" t="s">
        <v>421</v>
      </c>
      <c r="BC20" s="4">
        <v>0.97592400000000001</v>
      </c>
      <c r="BD20" s="4">
        <v>1.3759239999999999</v>
      </c>
      <c r="BE20" s="4">
        <v>1.7518480000000001</v>
      </c>
      <c r="BF20" s="4">
        <v>14.063000000000001</v>
      </c>
      <c r="BG20" s="4">
        <v>47.44</v>
      </c>
      <c r="BH20" s="4">
        <v>3.37</v>
      </c>
      <c r="BI20" s="4">
        <v>4.1050000000000004</v>
      </c>
      <c r="BJ20" s="4">
        <v>2046.203</v>
      </c>
      <c r="BK20" s="4">
        <v>92.403000000000006</v>
      </c>
      <c r="BL20" s="4">
        <v>1.851</v>
      </c>
      <c r="BM20" s="4">
        <v>0.28899999999999998</v>
      </c>
      <c r="BN20" s="4">
        <v>2.14</v>
      </c>
      <c r="BO20" s="4">
        <v>1.49</v>
      </c>
      <c r="BP20" s="4">
        <v>0.23300000000000001</v>
      </c>
      <c r="BQ20" s="4">
        <v>1.7230000000000001</v>
      </c>
      <c r="BR20" s="4">
        <v>285.02719999999999</v>
      </c>
      <c r="BU20" s="4">
        <v>213.8</v>
      </c>
      <c r="BW20" s="4">
        <v>8465.8760000000002</v>
      </c>
      <c r="BX20" s="4">
        <v>1.8741000000000001E-2</v>
      </c>
      <c r="BY20" s="4">
        <v>-5</v>
      </c>
      <c r="BZ20" s="4">
        <v>1.410155</v>
      </c>
      <c r="CA20" s="4">
        <v>0.45798299999999997</v>
      </c>
      <c r="CB20" s="4">
        <v>28.485130999999999</v>
      </c>
    </row>
    <row r="21" spans="1:80">
      <c r="A21" s="2">
        <v>42440</v>
      </c>
      <c r="B21" s="29">
        <v>0.51888236111111108</v>
      </c>
      <c r="C21" s="4">
        <v>3.08</v>
      </c>
      <c r="D21" s="4">
        <v>0.26200000000000001</v>
      </c>
      <c r="E21" s="4" t="s">
        <v>155</v>
      </c>
      <c r="F21" s="4">
        <v>2620.432937</v>
      </c>
      <c r="G21" s="4">
        <v>24.5</v>
      </c>
      <c r="H21" s="4">
        <v>9</v>
      </c>
      <c r="I21" s="4">
        <v>11519.7</v>
      </c>
      <c r="K21" s="4">
        <v>16.2</v>
      </c>
      <c r="L21" s="4">
        <v>1569</v>
      </c>
      <c r="M21" s="4">
        <v>0.95779999999999998</v>
      </c>
      <c r="N21" s="4">
        <v>2.9502000000000002</v>
      </c>
      <c r="O21" s="4">
        <v>0.251</v>
      </c>
      <c r="P21" s="4">
        <v>23.4666</v>
      </c>
      <c r="Q21" s="4">
        <v>8.6204000000000001</v>
      </c>
      <c r="R21" s="4">
        <v>32.1</v>
      </c>
      <c r="S21" s="4">
        <v>18.893699999999999</v>
      </c>
      <c r="T21" s="4">
        <v>6.9405000000000001</v>
      </c>
      <c r="U21" s="4">
        <v>25.8</v>
      </c>
      <c r="V21" s="4">
        <v>11519.7</v>
      </c>
      <c r="Y21" s="4">
        <v>1502.415</v>
      </c>
      <c r="Z21" s="4">
        <v>0</v>
      </c>
      <c r="AA21" s="4">
        <v>15.5167</v>
      </c>
      <c r="AB21" s="4" t="s">
        <v>384</v>
      </c>
      <c r="AC21" s="4">
        <v>0</v>
      </c>
      <c r="AD21" s="4">
        <v>12</v>
      </c>
      <c r="AE21" s="4">
        <v>851</v>
      </c>
      <c r="AF21" s="4">
        <v>873</v>
      </c>
      <c r="AG21" s="4">
        <v>870</v>
      </c>
      <c r="AH21" s="4">
        <v>53</v>
      </c>
      <c r="AI21" s="4">
        <v>23.5</v>
      </c>
      <c r="AJ21" s="4">
        <v>0.54</v>
      </c>
      <c r="AK21" s="4">
        <v>988</v>
      </c>
      <c r="AL21" s="4">
        <v>7</v>
      </c>
      <c r="AM21" s="4">
        <v>0</v>
      </c>
      <c r="AN21" s="4">
        <v>36</v>
      </c>
      <c r="AO21" s="4">
        <v>190</v>
      </c>
      <c r="AP21" s="4">
        <v>189</v>
      </c>
      <c r="AQ21" s="4">
        <v>-0.2</v>
      </c>
      <c r="AR21" s="4">
        <v>195</v>
      </c>
      <c r="AS21" s="4" t="s">
        <v>155</v>
      </c>
      <c r="AT21" s="4">
        <v>2</v>
      </c>
      <c r="AU21" s="5">
        <v>0.72703703703703704</v>
      </c>
      <c r="AV21" s="4">
        <v>47.159377999999997</v>
      </c>
      <c r="AW21" s="4">
        <v>-88.489762999999996</v>
      </c>
      <c r="AX21" s="4">
        <v>324.89999999999998</v>
      </c>
      <c r="AY21" s="4">
        <v>0</v>
      </c>
      <c r="AZ21" s="4">
        <v>12</v>
      </c>
      <c r="BA21" s="4">
        <v>11</v>
      </c>
      <c r="BB21" s="4" t="s">
        <v>421</v>
      </c>
      <c r="BC21" s="4">
        <v>0.9</v>
      </c>
      <c r="BD21" s="4">
        <v>1.3</v>
      </c>
      <c r="BE21" s="4">
        <v>1.6</v>
      </c>
      <c r="BF21" s="4">
        <v>14.063000000000001</v>
      </c>
      <c r="BG21" s="4">
        <v>44.38</v>
      </c>
      <c r="BH21" s="4">
        <v>3.16</v>
      </c>
      <c r="BI21" s="4">
        <v>4.4039999999999999</v>
      </c>
      <c r="BJ21" s="4">
        <v>2068.029</v>
      </c>
      <c r="BK21" s="4">
        <v>111.97799999999999</v>
      </c>
      <c r="BL21" s="4">
        <v>1.7230000000000001</v>
      </c>
      <c r="BM21" s="4">
        <v>0.63300000000000001</v>
      </c>
      <c r="BN21" s="4">
        <v>2.355</v>
      </c>
      <c r="BO21" s="4">
        <v>1.387</v>
      </c>
      <c r="BP21" s="4">
        <v>0.50900000000000001</v>
      </c>
      <c r="BQ21" s="4">
        <v>1.8959999999999999</v>
      </c>
      <c r="BR21" s="4">
        <v>267.01600000000002</v>
      </c>
      <c r="BU21" s="4">
        <v>208.94800000000001</v>
      </c>
      <c r="BW21" s="4">
        <v>7908.558</v>
      </c>
      <c r="BX21" s="4">
        <v>4.4394999999999997E-2</v>
      </c>
      <c r="BY21" s="4">
        <v>-5</v>
      </c>
      <c r="BZ21" s="4">
        <v>1.413</v>
      </c>
      <c r="CA21" s="4">
        <v>1.084903</v>
      </c>
      <c r="CB21" s="4">
        <v>28.5426</v>
      </c>
    </row>
    <row r="22" spans="1:80">
      <c r="A22" s="2">
        <v>42440</v>
      </c>
      <c r="B22" s="29">
        <v>0.51889393518518523</v>
      </c>
      <c r="C22" s="4">
        <v>5.226</v>
      </c>
      <c r="D22" s="4">
        <v>0.46089999999999998</v>
      </c>
      <c r="E22" s="4" t="s">
        <v>155</v>
      </c>
      <c r="F22" s="4">
        <v>4608.6906710000003</v>
      </c>
      <c r="G22" s="4">
        <v>25.6</v>
      </c>
      <c r="H22" s="4">
        <v>9</v>
      </c>
      <c r="I22" s="4">
        <v>11519.6</v>
      </c>
      <c r="K22" s="4">
        <v>16.149999999999999</v>
      </c>
      <c r="L22" s="4">
        <v>1738</v>
      </c>
      <c r="M22" s="4">
        <v>0.93630000000000002</v>
      </c>
      <c r="N22" s="4">
        <v>4.8929999999999998</v>
      </c>
      <c r="O22" s="4">
        <v>0.43149999999999999</v>
      </c>
      <c r="P22" s="4">
        <v>23.981200000000001</v>
      </c>
      <c r="Q22" s="4">
        <v>8.4268999999999998</v>
      </c>
      <c r="R22" s="4">
        <v>32.4</v>
      </c>
      <c r="S22" s="4">
        <v>19.308</v>
      </c>
      <c r="T22" s="4">
        <v>6.7847999999999997</v>
      </c>
      <c r="U22" s="4">
        <v>26.1</v>
      </c>
      <c r="V22" s="4">
        <v>11519.6</v>
      </c>
      <c r="Y22" s="4">
        <v>1627.462</v>
      </c>
      <c r="Z22" s="4">
        <v>0</v>
      </c>
      <c r="AA22" s="4">
        <v>15.122</v>
      </c>
      <c r="AB22" s="4" t="s">
        <v>384</v>
      </c>
      <c r="AC22" s="4">
        <v>0</v>
      </c>
      <c r="AD22" s="4">
        <v>12</v>
      </c>
      <c r="AE22" s="4">
        <v>851</v>
      </c>
      <c r="AF22" s="4">
        <v>873</v>
      </c>
      <c r="AG22" s="4">
        <v>869</v>
      </c>
      <c r="AH22" s="4">
        <v>53</v>
      </c>
      <c r="AI22" s="4">
        <v>23.5</v>
      </c>
      <c r="AJ22" s="4">
        <v>0.54</v>
      </c>
      <c r="AK22" s="4">
        <v>988</v>
      </c>
      <c r="AL22" s="4">
        <v>7</v>
      </c>
      <c r="AM22" s="4">
        <v>0</v>
      </c>
      <c r="AN22" s="4">
        <v>36</v>
      </c>
      <c r="AO22" s="4">
        <v>190</v>
      </c>
      <c r="AP22" s="4">
        <v>188.6</v>
      </c>
      <c r="AQ22" s="4">
        <v>-0.1</v>
      </c>
      <c r="AR22" s="4">
        <v>195</v>
      </c>
      <c r="AS22" s="4" t="s">
        <v>155</v>
      </c>
      <c r="AT22" s="4">
        <v>2</v>
      </c>
      <c r="AU22" s="5">
        <v>0.72704861111111108</v>
      </c>
      <c r="AV22" s="4">
        <v>47.159377999999997</v>
      </c>
      <c r="AW22" s="4">
        <v>-88.489762999999996</v>
      </c>
      <c r="AX22" s="4">
        <v>325</v>
      </c>
      <c r="AY22" s="4">
        <v>0</v>
      </c>
      <c r="AZ22" s="4">
        <v>12</v>
      </c>
      <c r="BA22" s="4">
        <v>11</v>
      </c>
      <c r="BB22" s="4" t="s">
        <v>421</v>
      </c>
      <c r="BC22" s="4">
        <v>0.9</v>
      </c>
      <c r="BD22" s="4">
        <v>1.3</v>
      </c>
      <c r="BE22" s="4">
        <v>1.6</v>
      </c>
      <c r="BF22" s="4">
        <v>14.063000000000001</v>
      </c>
      <c r="BG22" s="4">
        <v>29.44</v>
      </c>
      <c r="BH22" s="4">
        <v>2.09</v>
      </c>
      <c r="BI22" s="4">
        <v>6.8</v>
      </c>
      <c r="BJ22" s="4">
        <v>2298.4360000000001</v>
      </c>
      <c r="BK22" s="4">
        <v>129.01400000000001</v>
      </c>
      <c r="BL22" s="4">
        <v>1.18</v>
      </c>
      <c r="BM22" s="4">
        <v>0.41499999999999998</v>
      </c>
      <c r="BN22" s="4">
        <v>1.5940000000000001</v>
      </c>
      <c r="BO22" s="4">
        <v>0.95</v>
      </c>
      <c r="BP22" s="4">
        <v>0.33400000000000002</v>
      </c>
      <c r="BQ22" s="4">
        <v>1.284</v>
      </c>
      <c r="BR22" s="4">
        <v>178.9324</v>
      </c>
      <c r="BU22" s="4">
        <v>151.67500000000001</v>
      </c>
      <c r="BW22" s="4">
        <v>5164.9250000000002</v>
      </c>
      <c r="BX22" s="4">
        <v>0.15189</v>
      </c>
      <c r="BY22" s="4">
        <v>-5</v>
      </c>
      <c r="BZ22" s="4">
        <v>1.412569</v>
      </c>
      <c r="CA22" s="4">
        <v>3.7118120000000001</v>
      </c>
      <c r="CB22" s="4">
        <v>28.533894</v>
      </c>
    </row>
    <row r="23" spans="1:80">
      <c r="A23" s="2">
        <v>42440</v>
      </c>
      <c r="B23" s="29">
        <v>0.51890550925925927</v>
      </c>
      <c r="C23" s="4">
        <v>6.2149999999999999</v>
      </c>
      <c r="D23" s="4">
        <v>0.438</v>
      </c>
      <c r="E23" s="4" t="s">
        <v>155</v>
      </c>
      <c r="F23" s="4">
        <v>4379.5581009999996</v>
      </c>
      <c r="G23" s="4">
        <v>82.4</v>
      </c>
      <c r="H23" s="4">
        <v>16.7</v>
      </c>
      <c r="I23" s="4">
        <v>11519.3</v>
      </c>
      <c r="K23" s="4">
        <v>14.89</v>
      </c>
      <c r="L23" s="4">
        <v>1932</v>
      </c>
      <c r="M23" s="4">
        <v>0.92779999999999996</v>
      </c>
      <c r="N23" s="4">
        <v>5.7663000000000002</v>
      </c>
      <c r="O23" s="4">
        <v>0.40629999999999999</v>
      </c>
      <c r="P23" s="4">
        <v>76.426699999999997</v>
      </c>
      <c r="Q23" s="4">
        <v>15.4902</v>
      </c>
      <c r="R23" s="4">
        <v>91.9</v>
      </c>
      <c r="S23" s="4">
        <v>61.533499999999997</v>
      </c>
      <c r="T23" s="4">
        <v>12.4716</v>
      </c>
      <c r="U23" s="4">
        <v>74</v>
      </c>
      <c r="V23" s="4">
        <v>11519.3</v>
      </c>
      <c r="Y23" s="4">
        <v>1792.7550000000001</v>
      </c>
      <c r="Z23" s="4">
        <v>0</v>
      </c>
      <c r="AA23" s="4">
        <v>13.811500000000001</v>
      </c>
      <c r="AB23" s="4" t="s">
        <v>384</v>
      </c>
      <c r="AC23" s="4">
        <v>0</v>
      </c>
      <c r="AD23" s="4">
        <v>11.9</v>
      </c>
      <c r="AE23" s="4">
        <v>851</v>
      </c>
      <c r="AF23" s="4">
        <v>872</v>
      </c>
      <c r="AG23" s="4">
        <v>870</v>
      </c>
      <c r="AH23" s="4">
        <v>53</v>
      </c>
      <c r="AI23" s="4">
        <v>23.5</v>
      </c>
      <c r="AJ23" s="4">
        <v>0.54</v>
      </c>
      <c r="AK23" s="4">
        <v>988</v>
      </c>
      <c r="AL23" s="4">
        <v>7</v>
      </c>
      <c r="AM23" s="4">
        <v>0</v>
      </c>
      <c r="AN23" s="4">
        <v>36</v>
      </c>
      <c r="AO23" s="4">
        <v>190</v>
      </c>
      <c r="AP23" s="4">
        <v>188.4</v>
      </c>
      <c r="AQ23" s="4">
        <v>-0.2</v>
      </c>
      <c r="AR23" s="4">
        <v>195</v>
      </c>
      <c r="AS23" s="4" t="s">
        <v>155</v>
      </c>
      <c r="AT23" s="4">
        <v>2</v>
      </c>
      <c r="AU23" s="5">
        <v>0.72706018518518523</v>
      </c>
      <c r="AV23" s="4">
        <v>47.159377999999997</v>
      </c>
      <c r="AW23" s="4">
        <v>-88.489761999999999</v>
      </c>
      <c r="AX23" s="4">
        <v>324.8</v>
      </c>
      <c r="AY23" s="4">
        <v>0</v>
      </c>
      <c r="AZ23" s="4">
        <v>12</v>
      </c>
      <c r="BA23" s="4">
        <v>11</v>
      </c>
      <c r="BB23" s="4" t="s">
        <v>421</v>
      </c>
      <c r="BC23" s="4">
        <v>0.92403999999999997</v>
      </c>
      <c r="BD23" s="4">
        <v>1.3240400000000001</v>
      </c>
      <c r="BE23" s="4">
        <v>1.6240399999999999</v>
      </c>
      <c r="BF23" s="4">
        <v>14.063000000000001</v>
      </c>
      <c r="BG23" s="4">
        <v>25.92</v>
      </c>
      <c r="BH23" s="4">
        <v>1.84</v>
      </c>
      <c r="BI23" s="4">
        <v>7.7839999999999998</v>
      </c>
      <c r="BJ23" s="4">
        <v>2393.328</v>
      </c>
      <c r="BK23" s="4">
        <v>107.339</v>
      </c>
      <c r="BL23" s="4">
        <v>3.3220000000000001</v>
      </c>
      <c r="BM23" s="4">
        <v>0.67300000000000004</v>
      </c>
      <c r="BN23" s="4">
        <v>3.9950000000000001</v>
      </c>
      <c r="BO23" s="4">
        <v>2.6749999999999998</v>
      </c>
      <c r="BP23" s="4">
        <v>0.54200000000000004</v>
      </c>
      <c r="BQ23" s="4">
        <v>3.2170000000000001</v>
      </c>
      <c r="BR23" s="4">
        <v>158.0985</v>
      </c>
      <c r="BU23" s="4">
        <v>147.63</v>
      </c>
      <c r="BW23" s="4">
        <v>4168.1729999999998</v>
      </c>
      <c r="BX23" s="4">
        <v>0.28758400000000001</v>
      </c>
      <c r="BY23" s="4">
        <v>-5</v>
      </c>
      <c r="BZ23" s="4">
        <v>1.4132929999999999</v>
      </c>
      <c r="CA23" s="4">
        <v>7.0278340000000004</v>
      </c>
      <c r="CB23" s="4">
        <v>28.548518999999999</v>
      </c>
    </row>
    <row r="24" spans="1:80">
      <c r="A24" s="2">
        <v>42440</v>
      </c>
      <c r="B24" s="29">
        <v>0.51891708333333331</v>
      </c>
      <c r="C24" s="4">
        <v>6.7610000000000001</v>
      </c>
      <c r="D24" s="4">
        <v>0.43880000000000002</v>
      </c>
      <c r="E24" s="4" t="s">
        <v>155</v>
      </c>
      <c r="F24" s="4">
        <v>4387.543103</v>
      </c>
      <c r="G24" s="4">
        <v>211.9</v>
      </c>
      <c r="H24" s="4">
        <v>49.4</v>
      </c>
      <c r="I24" s="4">
        <v>11519.5</v>
      </c>
      <c r="K24" s="4">
        <v>12.29</v>
      </c>
      <c r="L24" s="4">
        <v>1945</v>
      </c>
      <c r="M24" s="4">
        <v>0.92300000000000004</v>
      </c>
      <c r="N24" s="4">
        <v>6.2401</v>
      </c>
      <c r="O24" s="4">
        <v>0.40500000000000003</v>
      </c>
      <c r="P24" s="4">
        <v>195.61269999999999</v>
      </c>
      <c r="Q24" s="4">
        <v>45.619100000000003</v>
      </c>
      <c r="R24" s="4">
        <v>241.2</v>
      </c>
      <c r="S24" s="4">
        <v>157.49369999999999</v>
      </c>
      <c r="T24" s="4">
        <v>36.729300000000002</v>
      </c>
      <c r="U24" s="4">
        <v>194.2</v>
      </c>
      <c r="V24" s="4">
        <v>11519.5</v>
      </c>
      <c r="Y24" s="4">
        <v>1794.829</v>
      </c>
      <c r="Z24" s="4">
        <v>0</v>
      </c>
      <c r="AA24" s="4">
        <v>11.3459</v>
      </c>
      <c r="AB24" s="4" t="s">
        <v>384</v>
      </c>
      <c r="AC24" s="4">
        <v>0</v>
      </c>
      <c r="AD24" s="4">
        <v>12</v>
      </c>
      <c r="AE24" s="4">
        <v>851</v>
      </c>
      <c r="AF24" s="4">
        <v>870</v>
      </c>
      <c r="AG24" s="4">
        <v>870</v>
      </c>
      <c r="AH24" s="4">
        <v>53</v>
      </c>
      <c r="AI24" s="4">
        <v>23.5</v>
      </c>
      <c r="AJ24" s="4">
        <v>0.54</v>
      </c>
      <c r="AK24" s="4">
        <v>988</v>
      </c>
      <c r="AL24" s="4">
        <v>7</v>
      </c>
      <c r="AM24" s="4">
        <v>0</v>
      </c>
      <c r="AN24" s="4">
        <v>36</v>
      </c>
      <c r="AO24" s="4">
        <v>190</v>
      </c>
      <c r="AP24" s="4">
        <v>188.6</v>
      </c>
      <c r="AQ24" s="4">
        <v>-0.1</v>
      </c>
      <c r="AR24" s="4">
        <v>195</v>
      </c>
      <c r="AS24" s="4" t="s">
        <v>155</v>
      </c>
      <c r="AT24" s="4">
        <v>2</v>
      </c>
      <c r="AU24" s="5">
        <v>0.72707175925925915</v>
      </c>
      <c r="AV24" s="4">
        <v>47.159376000000002</v>
      </c>
      <c r="AW24" s="4">
        <v>-88.489760000000004</v>
      </c>
      <c r="AX24" s="4">
        <v>324.2</v>
      </c>
      <c r="AY24" s="4">
        <v>0.4</v>
      </c>
      <c r="AZ24" s="4">
        <v>12</v>
      </c>
      <c r="BA24" s="4">
        <v>11</v>
      </c>
      <c r="BB24" s="4" t="s">
        <v>421</v>
      </c>
      <c r="BC24" s="4">
        <v>1</v>
      </c>
      <c r="BD24" s="4">
        <v>1.4</v>
      </c>
      <c r="BE24" s="4">
        <v>1.7</v>
      </c>
      <c r="BF24" s="4">
        <v>14.063000000000001</v>
      </c>
      <c r="BG24" s="4">
        <v>24.29</v>
      </c>
      <c r="BH24" s="4">
        <v>1.73</v>
      </c>
      <c r="BI24" s="4">
        <v>8.3409999999999993</v>
      </c>
      <c r="BJ24" s="4">
        <v>2432.2370000000001</v>
      </c>
      <c r="BK24" s="4">
        <v>100.46599999999999</v>
      </c>
      <c r="BL24" s="4">
        <v>7.984</v>
      </c>
      <c r="BM24" s="4">
        <v>1.8620000000000001</v>
      </c>
      <c r="BN24" s="4">
        <v>9.8469999999999995</v>
      </c>
      <c r="BO24" s="4">
        <v>6.4290000000000003</v>
      </c>
      <c r="BP24" s="4">
        <v>1.4990000000000001</v>
      </c>
      <c r="BQ24" s="4">
        <v>7.9279999999999999</v>
      </c>
      <c r="BR24" s="4">
        <v>148.47120000000001</v>
      </c>
      <c r="BU24" s="4">
        <v>138.798</v>
      </c>
      <c r="BW24" s="4">
        <v>3215.5079999999998</v>
      </c>
      <c r="BX24" s="4">
        <v>0.38046099999999999</v>
      </c>
      <c r="BY24" s="4">
        <v>-5</v>
      </c>
      <c r="BZ24" s="4">
        <v>1.4141379999999999</v>
      </c>
      <c r="CA24" s="4">
        <v>9.2975159999999999</v>
      </c>
      <c r="CB24" s="4">
        <v>28.565588000000002</v>
      </c>
    </row>
    <row r="25" spans="1:80">
      <c r="A25" s="2">
        <v>42440</v>
      </c>
      <c r="B25" s="29">
        <v>0.51892865740740735</v>
      </c>
      <c r="C25" s="4">
        <v>7.4870000000000001</v>
      </c>
      <c r="D25" s="4">
        <v>0.4768</v>
      </c>
      <c r="E25" s="4" t="s">
        <v>155</v>
      </c>
      <c r="F25" s="4">
        <v>4767.5605820000001</v>
      </c>
      <c r="G25" s="4">
        <v>345.9</v>
      </c>
      <c r="H25" s="4">
        <v>75.099999999999994</v>
      </c>
      <c r="I25" s="4">
        <v>11519.8</v>
      </c>
      <c r="K25" s="4">
        <v>11.17</v>
      </c>
      <c r="L25" s="4">
        <v>1776</v>
      </c>
      <c r="M25" s="4">
        <v>0.91639999999999999</v>
      </c>
      <c r="N25" s="4">
        <v>6.8612000000000002</v>
      </c>
      <c r="O25" s="4">
        <v>0.43690000000000001</v>
      </c>
      <c r="P25" s="4">
        <v>317.02269999999999</v>
      </c>
      <c r="Q25" s="4">
        <v>68.847800000000007</v>
      </c>
      <c r="R25" s="4">
        <v>385.9</v>
      </c>
      <c r="S25" s="4">
        <v>255.24449999999999</v>
      </c>
      <c r="T25" s="4">
        <v>55.431399999999996</v>
      </c>
      <c r="U25" s="4">
        <v>310.7</v>
      </c>
      <c r="V25" s="4">
        <v>11519.8</v>
      </c>
      <c r="Y25" s="4">
        <v>1627.42</v>
      </c>
      <c r="Z25" s="4">
        <v>0</v>
      </c>
      <c r="AA25" s="4">
        <v>10.239699999999999</v>
      </c>
      <c r="AB25" s="4" t="s">
        <v>384</v>
      </c>
      <c r="AC25" s="4">
        <v>0</v>
      </c>
      <c r="AD25" s="4">
        <v>11.9</v>
      </c>
      <c r="AE25" s="4">
        <v>851</v>
      </c>
      <c r="AF25" s="4">
        <v>870</v>
      </c>
      <c r="AG25" s="4">
        <v>871</v>
      </c>
      <c r="AH25" s="4">
        <v>53</v>
      </c>
      <c r="AI25" s="4">
        <v>23.5</v>
      </c>
      <c r="AJ25" s="4">
        <v>0.54</v>
      </c>
      <c r="AK25" s="4">
        <v>988</v>
      </c>
      <c r="AL25" s="4">
        <v>7</v>
      </c>
      <c r="AM25" s="4">
        <v>0</v>
      </c>
      <c r="AN25" s="4">
        <v>36</v>
      </c>
      <c r="AO25" s="4">
        <v>190</v>
      </c>
      <c r="AP25" s="4">
        <v>188</v>
      </c>
      <c r="AQ25" s="4">
        <v>-0.2</v>
      </c>
      <c r="AR25" s="4">
        <v>195</v>
      </c>
      <c r="AS25" s="4" t="s">
        <v>155</v>
      </c>
      <c r="AT25" s="4">
        <v>2</v>
      </c>
      <c r="AU25" s="5">
        <v>0.7270833333333333</v>
      </c>
      <c r="AV25" s="4">
        <v>47.159360999999997</v>
      </c>
      <c r="AW25" s="4">
        <v>-88.489733000000001</v>
      </c>
      <c r="AX25" s="4">
        <v>323.7</v>
      </c>
      <c r="AY25" s="4">
        <v>3.2</v>
      </c>
      <c r="AZ25" s="4">
        <v>12</v>
      </c>
      <c r="BA25" s="4">
        <v>11</v>
      </c>
      <c r="BB25" s="4" t="s">
        <v>421</v>
      </c>
      <c r="BC25" s="4">
        <v>1.024675</v>
      </c>
      <c r="BD25" s="4">
        <v>1.4</v>
      </c>
      <c r="BE25" s="4">
        <v>1.724675</v>
      </c>
      <c r="BF25" s="4">
        <v>14.063000000000001</v>
      </c>
      <c r="BG25" s="4">
        <v>22.32</v>
      </c>
      <c r="BH25" s="4">
        <v>1.59</v>
      </c>
      <c r="BI25" s="4">
        <v>9.1240000000000006</v>
      </c>
      <c r="BJ25" s="4">
        <v>2466.67</v>
      </c>
      <c r="BK25" s="4">
        <v>99.968000000000004</v>
      </c>
      <c r="BL25" s="4">
        <v>11.935</v>
      </c>
      <c r="BM25" s="4">
        <v>2.5920000000000001</v>
      </c>
      <c r="BN25" s="4">
        <v>14.526999999999999</v>
      </c>
      <c r="BO25" s="4">
        <v>9.61</v>
      </c>
      <c r="BP25" s="4">
        <v>2.0870000000000002</v>
      </c>
      <c r="BQ25" s="4">
        <v>11.696</v>
      </c>
      <c r="BR25" s="4">
        <v>136.946</v>
      </c>
      <c r="BU25" s="4">
        <v>116.07899999999999</v>
      </c>
      <c r="BW25" s="4">
        <v>2676.6579999999999</v>
      </c>
      <c r="BX25" s="4">
        <v>0.50284099999999998</v>
      </c>
      <c r="BY25" s="4">
        <v>-5</v>
      </c>
      <c r="BZ25" s="4">
        <v>1.413</v>
      </c>
      <c r="CA25" s="4">
        <v>12.288176999999999</v>
      </c>
      <c r="CB25" s="4">
        <v>28.5426</v>
      </c>
    </row>
    <row r="26" spans="1:80">
      <c r="A26" s="2">
        <v>42440</v>
      </c>
      <c r="B26" s="29">
        <v>0.5189402314814815</v>
      </c>
      <c r="C26" s="4">
        <v>8.2910000000000004</v>
      </c>
      <c r="D26" s="4">
        <v>0.45760000000000001</v>
      </c>
      <c r="E26" s="4" t="s">
        <v>155</v>
      </c>
      <c r="F26" s="4">
        <v>4576.4285710000004</v>
      </c>
      <c r="G26" s="4">
        <v>480.2</v>
      </c>
      <c r="H26" s="4">
        <v>78.2</v>
      </c>
      <c r="I26" s="4">
        <v>11519.2</v>
      </c>
      <c r="K26" s="4">
        <v>10.210000000000001</v>
      </c>
      <c r="L26" s="4">
        <v>1755</v>
      </c>
      <c r="M26" s="4">
        <v>0.90980000000000005</v>
      </c>
      <c r="N26" s="4">
        <v>7.5429000000000004</v>
      </c>
      <c r="O26" s="4">
        <v>0.41639999999999999</v>
      </c>
      <c r="P26" s="4">
        <v>436.90890000000002</v>
      </c>
      <c r="Q26" s="4">
        <v>71.179900000000004</v>
      </c>
      <c r="R26" s="4">
        <v>508.1</v>
      </c>
      <c r="S26" s="4">
        <v>351.76850000000002</v>
      </c>
      <c r="T26" s="4">
        <v>57.309100000000001</v>
      </c>
      <c r="U26" s="4">
        <v>409.1</v>
      </c>
      <c r="V26" s="4">
        <v>11519.2</v>
      </c>
      <c r="Y26" s="4">
        <v>1596.635</v>
      </c>
      <c r="Z26" s="4">
        <v>0</v>
      </c>
      <c r="AA26" s="4">
        <v>9.2870000000000008</v>
      </c>
      <c r="AB26" s="4" t="s">
        <v>384</v>
      </c>
      <c r="AC26" s="4">
        <v>0</v>
      </c>
      <c r="AD26" s="4">
        <v>12</v>
      </c>
      <c r="AE26" s="4">
        <v>852</v>
      </c>
      <c r="AF26" s="4">
        <v>871</v>
      </c>
      <c r="AG26" s="4">
        <v>871</v>
      </c>
      <c r="AH26" s="4">
        <v>53</v>
      </c>
      <c r="AI26" s="4">
        <v>23.5</v>
      </c>
      <c r="AJ26" s="4">
        <v>0.54</v>
      </c>
      <c r="AK26" s="4">
        <v>988</v>
      </c>
      <c r="AL26" s="4">
        <v>7</v>
      </c>
      <c r="AM26" s="4">
        <v>0</v>
      </c>
      <c r="AN26" s="4">
        <v>36</v>
      </c>
      <c r="AO26" s="4">
        <v>190.4</v>
      </c>
      <c r="AP26" s="4">
        <v>188.4</v>
      </c>
      <c r="AQ26" s="4">
        <v>0.1</v>
      </c>
      <c r="AR26" s="4">
        <v>195</v>
      </c>
      <c r="AS26" s="4" t="s">
        <v>155</v>
      </c>
      <c r="AT26" s="4">
        <v>2</v>
      </c>
      <c r="AU26" s="5">
        <v>0.72709490740740745</v>
      </c>
      <c r="AV26" s="4">
        <v>47.159314999999999</v>
      </c>
      <c r="AW26" s="4">
        <v>-88.489644999999996</v>
      </c>
      <c r="AX26" s="4">
        <v>323.2</v>
      </c>
      <c r="AY26" s="4">
        <v>9</v>
      </c>
      <c r="AZ26" s="4">
        <v>12</v>
      </c>
      <c r="BA26" s="4">
        <v>11</v>
      </c>
      <c r="BB26" s="4" t="s">
        <v>421</v>
      </c>
      <c r="BC26" s="4">
        <v>1.1000000000000001</v>
      </c>
      <c r="BD26" s="4">
        <v>1.4245749999999999</v>
      </c>
      <c r="BE26" s="4">
        <v>1.8</v>
      </c>
      <c r="BF26" s="4">
        <v>14.063000000000001</v>
      </c>
      <c r="BG26" s="4">
        <v>20.64</v>
      </c>
      <c r="BH26" s="4">
        <v>1.47</v>
      </c>
      <c r="BI26" s="4">
        <v>9.9130000000000003</v>
      </c>
      <c r="BJ26" s="4">
        <v>2514.116</v>
      </c>
      <c r="BK26" s="4">
        <v>88.328999999999994</v>
      </c>
      <c r="BL26" s="4">
        <v>15.25</v>
      </c>
      <c r="BM26" s="4">
        <v>2.4849999999999999</v>
      </c>
      <c r="BN26" s="4">
        <v>17.734999999999999</v>
      </c>
      <c r="BO26" s="4">
        <v>12.278</v>
      </c>
      <c r="BP26" s="4">
        <v>2</v>
      </c>
      <c r="BQ26" s="4">
        <v>14.279</v>
      </c>
      <c r="BR26" s="4">
        <v>126.96040000000001</v>
      </c>
      <c r="BU26" s="4">
        <v>105.58499999999999</v>
      </c>
      <c r="BW26" s="4">
        <v>2250.7260000000001</v>
      </c>
      <c r="BX26" s="4">
        <v>0.60389000000000004</v>
      </c>
      <c r="BY26" s="4">
        <v>-5</v>
      </c>
      <c r="BZ26" s="4">
        <v>1.413</v>
      </c>
      <c r="CA26" s="4">
        <v>14.757565</v>
      </c>
      <c r="CB26" s="4">
        <v>28.5426</v>
      </c>
    </row>
    <row r="27" spans="1:80">
      <c r="A27" s="2">
        <v>42440</v>
      </c>
      <c r="B27" s="29">
        <v>0.51895180555555553</v>
      </c>
      <c r="C27" s="4">
        <v>8.65</v>
      </c>
      <c r="D27" s="4">
        <v>0.3775</v>
      </c>
      <c r="E27" s="4" t="s">
        <v>155</v>
      </c>
      <c r="F27" s="4">
        <v>3774.8588540000001</v>
      </c>
      <c r="G27" s="4">
        <v>527.79999999999995</v>
      </c>
      <c r="H27" s="4">
        <v>81.8</v>
      </c>
      <c r="I27" s="4">
        <v>11519.8</v>
      </c>
      <c r="K27" s="4">
        <v>9.1199999999999992</v>
      </c>
      <c r="L27" s="4">
        <v>1732</v>
      </c>
      <c r="M27" s="4">
        <v>0.90759999999999996</v>
      </c>
      <c r="N27" s="4">
        <v>7.8513999999999999</v>
      </c>
      <c r="O27" s="4">
        <v>0.34260000000000002</v>
      </c>
      <c r="P27" s="4">
        <v>479.0428</v>
      </c>
      <c r="Q27" s="4">
        <v>74.2577</v>
      </c>
      <c r="R27" s="4">
        <v>553.29999999999995</v>
      </c>
      <c r="S27" s="4">
        <v>385.69170000000003</v>
      </c>
      <c r="T27" s="4">
        <v>59.787100000000002</v>
      </c>
      <c r="U27" s="4">
        <v>445.5</v>
      </c>
      <c r="V27" s="4">
        <v>11519.8</v>
      </c>
      <c r="Y27" s="4">
        <v>1572.184</v>
      </c>
      <c r="Z27" s="4">
        <v>0</v>
      </c>
      <c r="AA27" s="4">
        <v>8.2739999999999991</v>
      </c>
      <c r="AB27" s="4" t="s">
        <v>384</v>
      </c>
      <c r="AC27" s="4">
        <v>0</v>
      </c>
      <c r="AD27" s="4">
        <v>12</v>
      </c>
      <c r="AE27" s="4">
        <v>853</v>
      </c>
      <c r="AF27" s="4">
        <v>873</v>
      </c>
      <c r="AG27" s="4">
        <v>871</v>
      </c>
      <c r="AH27" s="4">
        <v>53</v>
      </c>
      <c r="AI27" s="4">
        <v>23.5</v>
      </c>
      <c r="AJ27" s="4">
        <v>0.54</v>
      </c>
      <c r="AK27" s="4">
        <v>988</v>
      </c>
      <c r="AL27" s="4">
        <v>7</v>
      </c>
      <c r="AM27" s="4">
        <v>0</v>
      </c>
      <c r="AN27" s="4">
        <v>36</v>
      </c>
      <c r="AO27" s="4">
        <v>191</v>
      </c>
      <c r="AP27" s="4">
        <v>189</v>
      </c>
      <c r="AQ27" s="4">
        <v>0.4</v>
      </c>
      <c r="AR27" s="4">
        <v>195</v>
      </c>
      <c r="AS27" s="4" t="s">
        <v>155</v>
      </c>
      <c r="AT27" s="4">
        <v>2</v>
      </c>
      <c r="AU27" s="5">
        <v>0.72710648148148149</v>
      </c>
      <c r="AV27" s="4">
        <v>47.159261999999998</v>
      </c>
      <c r="AW27" s="4">
        <v>-88.489536999999999</v>
      </c>
      <c r="AX27" s="4">
        <v>322.5</v>
      </c>
      <c r="AY27" s="4">
        <v>15.7</v>
      </c>
      <c r="AZ27" s="4">
        <v>12</v>
      </c>
      <c r="BA27" s="4">
        <v>11</v>
      </c>
      <c r="BB27" s="4" t="s">
        <v>421</v>
      </c>
      <c r="BC27" s="4">
        <v>1.1000000000000001</v>
      </c>
      <c r="BD27" s="4">
        <v>1.5244759999999999</v>
      </c>
      <c r="BE27" s="4">
        <v>1.848951</v>
      </c>
      <c r="BF27" s="4">
        <v>14.063000000000001</v>
      </c>
      <c r="BG27" s="4">
        <v>20.11</v>
      </c>
      <c r="BH27" s="4">
        <v>1.43</v>
      </c>
      <c r="BI27" s="4">
        <v>10.177</v>
      </c>
      <c r="BJ27" s="4">
        <v>2550.9180000000001</v>
      </c>
      <c r="BK27" s="4">
        <v>70.849999999999994</v>
      </c>
      <c r="BL27" s="4">
        <v>16.298999999999999</v>
      </c>
      <c r="BM27" s="4">
        <v>2.5270000000000001</v>
      </c>
      <c r="BN27" s="4">
        <v>18.826000000000001</v>
      </c>
      <c r="BO27" s="4">
        <v>13.122999999999999</v>
      </c>
      <c r="BP27" s="4">
        <v>2.0339999999999998</v>
      </c>
      <c r="BQ27" s="4">
        <v>15.157</v>
      </c>
      <c r="BR27" s="4">
        <v>123.7633</v>
      </c>
      <c r="BU27" s="4">
        <v>101.345</v>
      </c>
      <c r="BW27" s="4">
        <v>1954.64</v>
      </c>
      <c r="BX27" s="4">
        <v>0.63893500000000003</v>
      </c>
      <c r="BY27" s="4">
        <v>-5</v>
      </c>
      <c r="BZ27" s="4">
        <v>1.4125700000000001</v>
      </c>
      <c r="CA27" s="4">
        <v>15.613973</v>
      </c>
      <c r="CB27" s="4">
        <v>28.533905000000001</v>
      </c>
    </row>
    <row r="28" spans="1:80">
      <c r="A28" s="2">
        <v>42440</v>
      </c>
      <c r="B28" s="29">
        <v>0.51896337962962968</v>
      </c>
      <c r="C28" s="4">
        <v>8.7119999999999997</v>
      </c>
      <c r="D28" s="4">
        <v>0.3488</v>
      </c>
      <c r="E28" s="4" t="s">
        <v>155</v>
      </c>
      <c r="F28" s="4">
        <v>3487.5649349999999</v>
      </c>
      <c r="G28" s="4">
        <v>512</v>
      </c>
      <c r="H28" s="4">
        <v>86.7</v>
      </c>
      <c r="I28" s="4">
        <v>11519.7</v>
      </c>
      <c r="K28" s="4">
        <v>8.25</v>
      </c>
      <c r="L28" s="4">
        <v>1679</v>
      </c>
      <c r="M28" s="4">
        <v>0.90739999999999998</v>
      </c>
      <c r="N28" s="4">
        <v>7.9057000000000004</v>
      </c>
      <c r="O28" s="4">
        <v>0.3165</v>
      </c>
      <c r="P28" s="4">
        <v>464.58460000000002</v>
      </c>
      <c r="Q28" s="4">
        <v>78.672200000000004</v>
      </c>
      <c r="R28" s="4">
        <v>543.29999999999995</v>
      </c>
      <c r="S28" s="4">
        <v>374.05099999999999</v>
      </c>
      <c r="T28" s="4">
        <v>63.341299999999997</v>
      </c>
      <c r="U28" s="4">
        <v>437.4</v>
      </c>
      <c r="V28" s="4">
        <v>11519.7</v>
      </c>
      <c r="Y28" s="4">
        <v>1523.6179999999999</v>
      </c>
      <c r="Z28" s="4">
        <v>0</v>
      </c>
      <c r="AA28" s="4">
        <v>7.4886999999999997</v>
      </c>
      <c r="AB28" s="4" t="s">
        <v>384</v>
      </c>
      <c r="AC28" s="4">
        <v>0</v>
      </c>
      <c r="AD28" s="4">
        <v>11.9</v>
      </c>
      <c r="AE28" s="4">
        <v>853</v>
      </c>
      <c r="AF28" s="4">
        <v>874</v>
      </c>
      <c r="AG28" s="4">
        <v>871</v>
      </c>
      <c r="AH28" s="4">
        <v>53</v>
      </c>
      <c r="AI28" s="4">
        <v>23.5</v>
      </c>
      <c r="AJ28" s="4">
        <v>0.54</v>
      </c>
      <c r="AK28" s="4">
        <v>988</v>
      </c>
      <c r="AL28" s="4">
        <v>7</v>
      </c>
      <c r="AM28" s="4">
        <v>0</v>
      </c>
      <c r="AN28" s="4">
        <v>36</v>
      </c>
      <c r="AO28" s="4">
        <v>191</v>
      </c>
      <c r="AP28" s="4">
        <v>189</v>
      </c>
      <c r="AQ28" s="4">
        <v>0.6</v>
      </c>
      <c r="AR28" s="4">
        <v>195</v>
      </c>
      <c r="AS28" s="4" t="s">
        <v>155</v>
      </c>
      <c r="AT28" s="4">
        <v>2</v>
      </c>
      <c r="AU28" s="5">
        <v>0.72711805555555553</v>
      </c>
      <c r="AV28" s="4">
        <v>47.159187000000003</v>
      </c>
      <c r="AW28" s="4">
        <v>-88.489402999999996</v>
      </c>
      <c r="AX28" s="4">
        <v>321.89999999999998</v>
      </c>
      <c r="AY28" s="4">
        <v>22.5</v>
      </c>
      <c r="AZ28" s="4">
        <v>12</v>
      </c>
      <c r="BA28" s="4">
        <v>10</v>
      </c>
      <c r="BB28" s="4" t="s">
        <v>422</v>
      </c>
      <c r="BC28" s="4">
        <v>1.124376</v>
      </c>
      <c r="BD28" s="4">
        <v>1.453746</v>
      </c>
      <c r="BE28" s="4">
        <v>2</v>
      </c>
      <c r="BF28" s="4">
        <v>14.063000000000001</v>
      </c>
      <c r="BG28" s="4">
        <v>20.05</v>
      </c>
      <c r="BH28" s="4">
        <v>1.43</v>
      </c>
      <c r="BI28" s="4">
        <v>10.199</v>
      </c>
      <c r="BJ28" s="4">
        <v>2560.8180000000002</v>
      </c>
      <c r="BK28" s="4">
        <v>65.247</v>
      </c>
      <c r="BL28" s="4">
        <v>15.759</v>
      </c>
      <c r="BM28" s="4">
        <v>2.669</v>
      </c>
      <c r="BN28" s="4">
        <v>18.428000000000001</v>
      </c>
      <c r="BO28" s="4">
        <v>12.688000000000001</v>
      </c>
      <c r="BP28" s="4">
        <v>2.149</v>
      </c>
      <c r="BQ28" s="4">
        <v>14.837</v>
      </c>
      <c r="BR28" s="4">
        <v>123.3883</v>
      </c>
      <c r="BU28" s="4">
        <v>97.918000000000006</v>
      </c>
      <c r="BW28" s="4">
        <v>1763.771</v>
      </c>
      <c r="BX28" s="4">
        <v>0.70175200000000004</v>
      </c>
      <c r="BY28" s="4">
        <v>-5</v>
      </c>
      <c r="BZ28" s="4">
        <v>1.4119999999999999</v>
      </c>
      <c r="CA28" s="4">
        <v>17.149065</v>
      </c>
      <c r="CB28" s="4">
        <v>28.522400000000001</v>
      </c>
    </row>
    <row r="29" spans="1:80">
      <c r="A29" s="2">
        <v>42440</v>
      </c>
      <c r="B29" s="29">
        <v>0.51897495370370372</v>
      </c>
      <c r="C29" s="4">
        <v>8.8550000000000004</v>
      </c>
      <c r="D29" s="4">
        <v>0.3463</v>
      </c>
      <c r="E29" s="4" t="s">
        <v>155</v>
      </c>
      <c r="F29" s="4">
        <v>3463.2142859999999</v>
      </c>
      <c r="G29" s="4">
        <v>483.9</v>
      </c>
      <c r="H29" s="4">
        <v>87.4</v>
      </c>
      <c r="I29" s="4">
        <v>11519</v>
      </c>
      <c r="K29" s="4">
        <v>7.93</v>
      </c>
      <c r="L29" s="4">
        <v>1623</v>
      </c>
      <c r="M29" s="4">
        <v>0.90629999999999999</v>
      </c>
      <c r="N29" s="4">
        <v>8.0250000000000004</v>
      </c>
      <c r="O29" s="4">
        <v>0.31390000000000001</v>
      </c>
      <c r="P29" s="4">
        <v>438.5453</v>
      </c>
      <c r="Q29" s="4">
        <v>79.212199999999996</v>
      </c>
      <c r="R29" s="4">
        <v>517.79999999999995</v>
      </c>
      <c r="S29" s="4">
        <v>353.08600000000001</v>
      </c>
      <c r="T29" s="4">
        <v>63.7761</v>
      </c>
      <c r="U29" s="4">
        <v>416.9</v>
      </c>
      <c r="V29" s="4">
        <v>11519</v>
      </c>
      <c r="Y29" s="4">
        <v>1470.643</v>
      </c>
      <c r="Z29" s="4">
        <v>0</v>
      </c>
      <c r="AA29" s="4">
        <v>7.1894999999999998</v>
      </c>
      <c r="AB29" s="4" t="s">
        <v>384</v>
      </c>
      <c r="AC29" s="4">
        <v>0</v>
      </c>
      <c r="AD29" s="4">
        <v>12</v>
      </c>
      <c r="AE29" s="4">
        <v>853</v>
      </c>
      <c r="AF29" s="4">
        <v>874</v>
      </c>
      <c r="AG29" s="4">
        <v>871</v>
      </c>
      <c r="AH29" s="4">
        <v>53</v>
      </c>
      <c r="AI29" s="4">
        <v>23.5</v>
      </c>
      <c r="AJ29" s="4">
        <v>0.54</v>
      </c>
      <c r="AK29" s="4">
        <v>988</v>
      </c>
      <c r="AL29" s="4">
        <v>7</v>
      </c>
      <c r="AM29" s="4">
        <v>0</v>
      </c>
      <c r="AN29" s="4">
        <v>36</v>
      </c>
      <c r="AO29" s="4">
        <v>191</v>
      </c>
      <c r="AP29" s="4">
        <v>189</v>
      </c>
      <c r="AQ29" s="4">
        <v>0.7</v>
      </c>
      <c r="AR29" s="4">
        <v>195</v>
      </c>
      <c r="AS29" s="4" t="s">
        <v>155</v>
      </c>
      <c r="AT29" s="4">
        <v>2</v>
      </c>
      <c r="AU29" s="5">
        <v>0.72712962962962957</v>
      </c>
      <c r="AV29" s="4">
        <v>47.159106000000001</v>
      </c>
      <c r="AW29" s="4">
        <v>-88.489232999999999</v>
      </c>
      <c r="AX29" s="4">
        <v>321.39999999999998</v>
      </c>
      <c r="AY29" s="4">
        <v>28.7</v>
      </c>
      <c r="AZ29" s="4">
        <v>12</v>
      </c>
      <c r="BA29" s="4">
        <v>10</v>
      </c>
      <c r="BB29" s="4" t="s">
        <v>422</v>
      </c>
      <c r="BC29" s="4">
        <v>1.2</v>
      </c>
      <c r="BD29" s="4">
        <v>1.024276</v>
      </c>
      <c r="BE29" s="4">
        <v>2</v>
      </c>
      <c r="BF29" s="4">
        <v>14.063000000000001</v>
      </c>
      <c r="BG29" s="4">
        <v>19.8</v>
      </c>
      <c r="BH29" s="4">
        <v>1.41</v>
      </c>
      <c r="BI29" s="4">
        <v>10.337</v>
      </c>
      <c r="BJ29" s="4">
        <v>2567.384</v>
      </c>
      <c r="BK29" s="4">
        <v>63.911999999999999</v>
      </c>
      <c r="BL29" s="4">
        <v>14.692</v>
      </c>
      <c r="BM29" s="4">
        <v>2.6539999999999999</v>
      </c>
      <c r="BN29" s="4">
        <v>17.346</v>
      </c>
      <c r="BO29" s="4">
        <v>11.829000000000001</v>
      </c>
      <c r="BP29" s="4">
        <v>2.137</v>
      </c>
      <c r="BQ29" s="4">
        <v>13.965999999999999</v>
      </c>
      <c r="BR29" s="4">
        <v>121.85809999999999</v>
      </c>
      <c r="BU29" s="4">
        <v>93.346999999999994</v>
      </c>
      <c r="BW29" s="4">
        <v>1672.4059999999999</v>
      </c>
      <c r="BX29" s="4">
        <v>0.77651999999999999</v>
      </c>
      <c r="BY29" s="4">
        <v>-5</v>
      </c>
      <c r="BZ29" s="4">
        <v>1.4107069999999999</v>
      </c>
      <c r="CA29" s="4">
        <v>18.976208</v>
      </c>
      <c r="CB29" s="4">
        <v>28.496281</v>
      </c>
    </row>
    <row r="30" spans="1:80">
      <c r="A30" s="2">
        <v>42440</v>
      </c>
      <c r="B30" s="29">
        <v>0.51898652777777776</v>
      </c>
      <c r="C30" s="4">
        <v>9.0540000000000003</v>
      </c>
      <c r="D30" s="4">
        <v>0.41220000000000001</v>
      </c>
      <c r="E30" s="4" t="s">
        <v>155</v>
      </c>
      <c r="F30" s="4">
        <v>4122.0338979999997</v>
      </c>
      <c r="G30" s="4">
        <v>526</v>
      </c>
      <c r="H30" s="4">
        <v>77.3</v>
      </c>
      <c r="I30" s="4">
        <v>11520</v>
      </c>
      <c r="K30" s="4">
        <v>7.7</v>
      </c>
      <c r="L30" s="4">
        <v>1629</v>
      </c>
      <c r="M30" s="4">
        <v>0.90400000000000003</v>
      </c>
      <c r="N30" s="4">
        <v>8.1849000000000007</v>
      </c>
      <c r="O30" s="4">
        <v>0.37269999999999998</v>
      </c>
      <c r="P30" s="4">
        <v>475.52769999999998</v>
      </c>
      <c r="Q30" s="4">
        <v>69.870199999999997</v>
      </c>
      <c r="R30" s="4">
        <v>545.4</v>
      </c>
      <c r="S30" s="4">
        <v>382.86169999999998</v>
      </c>
      <c r="T30" s="4">
        <v>56.254600000000003</v>
      </c>
      <c r="U30" s="4">
        <v>439.1</v>
      </c>
      <c r="V30" s="4">
        <v>11520</v>
      </c>
      <c r="Y30" s="4">
        <v>1472.3219999999999</v>
      </c>
      <c r="Z30" s="4">
        <v>0</v>
      </c>
      <c r="AA30" s="4">
        <v>6.9611999999999998</v>
      </c>
      <c r="AB30" s="4" t="s">
        <v>384</v>
      </c>
      <c r="AC30" s="4">
        <v>0</v>
      </c>
      <c r="AD30" s="4">
        <v>11.9</v>
      </c>
      <c r="AE30" s="4">
        <v>854</v>
      </c>
      <c r="AF30" s="4">
        <v>875</v>
      </c>
      <c r="AG30" s="4">
        <v>872</v>
      </c>
      <c r="AH30" s="4">
        <v>53</v>
      </c>
      <c r="AI30" s="4">
        <v>23.5</v>
      </c>
      <c r="AJ30" s="4">
        <v>0.54</v>
      </c>
      <c r="AK30" s="4">
        <v>988</v>
      </c>
      <c r="AL30" s="4">
        <v>7</v>
      </c>
      <c r="AM30" s="4">
        <v>0</v>
      </c>
      <c r="AN30" s="4">
        <v>36</v>
      </c>
      <c r="AO30" s="4">
        <v>191</v>
      </c>
      <c r="AP30" s="4">
        <v>189</v>
      </c>
      <c r="AQ30" s="4">
        <v>0.7</v>
      </c>
      <c r="AR30" s="4">
        <v>195</v>
      </c>
      <c r="AS30" s="4" t="s">
        <v>155</v>
      </c>
      <c r="AT30" s="4">
        <v>2</v>
      </c>
      <c r="AU30" s="5">
        <v>0.72714120370370372</v>
      </c>
      <c r="AV30" s="4">
        <v>47.159039999999997</v>
      </c>
      <c r="AW30" s="4">
        <v>-88.489031999999995</v>
      </c>
      <c r="AX30" s="4">
        <v>321.10000000000002</v>
      </c>
      <c r="AY30" s="4">
        <v>33.1</v>
      </c>
      <c r="AZ30" s="4">
        <v>12</v>
      </c>
      <c r="BA30" s="4">
        <v>11</v>
      </c>
      <c r="BB30" s="4" t="s">
        <v>421</v>
      </c>
      <c r="BC30" s="4">
        <v>1.2241759999999999</v>
      </c>
      <c r="BD30" s="4">
        <v>1.0758239999999999</v>
      </c>
      <c r="BE30" s="4">
        <v>2</v>
      </c>
      <c r="BF30" s="4">
        <v>14.063000000000001</v>
      </c>
      <c r="BG30" s="4">
        <v>19.32</v>
      </c>
      <c r="BH30" s="4">
        <v>1.37</v>
      </c>
      <c r="BI30" s="4">
        <v>10.614000000000001</v>
      </c>
      <c r="BJ30" s="4">
        <v>2559.2910000000002</v>
      </c>
      <c r="BK30" s="4">
        <v>74.162999999999997</v>
      </c>
      <c r="BL30" s="4">
        <v>15.571</v>
      </c>
      <c r="BM30" s="4">
        <v>2.2879999999999998</v>
      </c>
      <c r="BN30" s="4">
        <v>17.859000000000002</v>
      </c>
      <c r="BO30" s="4">
        <v>12.537000000000001</v>
      </c>
      <c r="BP30" s="4">
        <v>1.8420000000000001</v>
      </c>
      <c r="BQ30" s="4">
        <v>14.379</v>
      </c>
      <c r="BR30" s="4">
        <v>119.1122</v>
      </c>
      <c r="BU30" s="4">
        <v>91.338999999999999</v>
      </c>
      <c r="BW30" s="4">
        <v>1582.66</v>
      </c>
      <c r="BX30" s="4">
        <v>0.76461800000000002</v>
      </c>
      <c r="BY30" s="4">
        <v>-5</v>
      </c>
      <c r="BZ30" s="4">
        <v>1.4081379999999999</v>
      </c>
      <c r="CA30" s="4">
        <v>18.685352000000002</v>
      </c>
      <c r="CB30" s="4">
        <v>28.444388</v>
      </c>
    </row>
    <row r="31" spans="1:80">
      <c r="A31" s="2">
        <v>42440</v>
      </c>
      <c r="B31" s="29">
        <v>0.5189981018518518</v>
      </c>
      <c r="C31" s="4">
        <v>9.0969999999999995</v>
      </c>
      <c r="D31" s="4">
        <v>0.42080000000000001</v>
      </c>
      <c r="E31" s="4" t="s">
        <v>155</v>
      </c>
      <c r="F31" s="4">
        <v>4208.111202</v>
      </c>
      <c r="G31" s="4">
        <v>695.4</v>
      </c>
      <c r="H31" s="4">
        <v>78.8</v>
      </c>
      <c r="I31" s="4">
        <v>11519.8</v>
      </c>
      <c r="K31" s="4">
        <v>7.43</v>
      </c>
      <c r="L31" s="4">
        <v>1636</v>
      </c>
      <c r="M31" s="4">
        <v>0.90369999999999995</v>
      </c>
      <c r="N31" s="4">
        <v>8.2208000000000006</v>
      </c>
      <c r="O31" s="4">
        <v>0.38030000000000003</v>
      </c>
      <c r="P31" s="4">
        <v>628.40909999999997</v>
      </c>
      <c r="Q31" s="4">
        <v>71.209000000000003</v>
      </c>
      <c r="R31" s="4">
        <v>699.6</v>
      </c>
      <c r="S31" s="4">
        <v>505.95100000000002</v>
      </c>
      <c r="T31" s="4">
        <v>57.332500000000003</v>
      </c>
      <c r="U31" s="4">
        <v>563.29999999999995</v>
      </c>
      <c r="V31" s="4">
        <v>11519.8</v>
      </c>
      <c r="Y31" s="4">
        <v>1478.4580000000001</v>
      </c>
      <c r="Z31" s="4">
        <v>0</v>
      </c>
      <c r="AA31" s="4">
        <v>6.7159000000000004</v>
      </c>
      <c r="AB31" s="4" t="s">
        <v>384</v>
      </c>
      <c r="AC31" s="4">
        <v>0</v>
      </c>
      <c r="AD31" s="4">
        <v>12</v>
      </c>
      <c r="AE31" s="4">
        <v>854</v>
      </c>
      <c r="AF31" s="4">
        <v>876</v>
      </c>
      <c r="AG31" s="4">
        <v>871</v>
      </c>
      <c r="AH31" s="4">
        <v>53</v>
      </c>
      <c r="AI31" s="4">
        <v>23.5</v>
      </c>
      <c r="AJ31" s="4">
        <v>0.54</v>
      </c>
      <c r="AK31" s="4">
        <v>988</v>
      </c>
      <c r="AL31" s="4">
        <v>7</v>
      </c>
      <c r="AM31" s="4">
        <v>0</v>
      </c>
      <c r="AN31" s="4">
        <v>36</v>
      </c>
      <c r="AO31" s="4">
        <v>191</v>
      </c>
      <c r="AP31" s="4">
        <v>189.4</v>
      </c>
      <c r="AQ31" s="4">
        <v>0.9</v>
      </c>
      <c r="AR31" s="4">
        <v>195</v>
      </c>
      <c r="AS31" s="4" t="s">
        <v>155</v>
      </c>
      <c r="AT31" s="4">
        <v>2</v>
      </c>
      <c r="AU31" s="5">
        <v>0.72715277777777787</v>
      </c>
      <c r="AV31" s="4">
        <v>47.158991</v>
      </c>
      <c r="AW31" s="4">
        <v>-88.488805999999997</v>
      </c>
      <c r="AX31" s="4">
        <v>320.7</v>
      </c>
      <c r="AY31" s="4">
        <v>36.799999999999997</v>
      </c>
      <c r="AZ31" s="4">
        <v>12</v>
      </c>
      <c r="BA31" s="4">
        <v>11</v>
      </c>
      <c r="BB31" s="4" t="s">
        <v>421</v>
      </c>
      <c r="BC31" s="4">
        <v>1.2759240000000001</v>
      </c>
      <c r="BD31" s="4">
        <v>1</v>
      </c>
      <c r="BE31" s="4">
        <v>1.975924</v>
      </c>
      <c r="BF31" s="4">
        <v>14.063000000000001</v>
      </c>
      <c r="BG31" s="4">
        <v>19.22</v>
      </c>
      <c r="BH31" s="4">
        <v>1.37</v>
      </c>
      <c r="BI31" s="4">
        <v>10.66</v>
      </c>
      <c r="BJ31" s="4">
        <v>2559.0059999999999</v>
      </c>
      <c r="BK31" s="4">
        <v>75.340999999999994</v>
      </c>
      <c r="BL31" s="4">
        <v>20.484999999999999</v>
      </c>
      <c r="BM31" s="4">
        <v>2.3210000000000002</v>
      </c>
      <c r="BN31" s="4">
        <v>22.806000000000001</v>
      </c>
      <c r="BO31" s="4">
        <v>16.492999999999999</v>
      </c>
      <c r="BP31" s="4">
        <v>1.869</v>
      </c>
      <c r="BQ31" s="4">
        <v>18.361999999999998</v>
      </c>
      <c r="BR31" s="4">
        <v>118.5762</v>
      </c>
      <c r="BU31" s="4">
        <v>91.308999999999997</v>
      </c>
      <c r="BW31" s="4">
        <v>1520.048</v>
      </c>
      <c r="BX31" s="4">
        <v>0.78098500000000004</v>
      </c>
      <c r="BY31" s="4">
        <v>-5</v>
      </c>
      <c r="BZ31" s="4">
        <v>1.4087240000000001</v>
      </c>
      <c r="CA31" s="4">
        <v>19.085321</v>
      </c>
      <c r="CB31" s="4">
        <v>28.456225</v>
      </c>
    </row>
    <row r="32" spans="1:80">
      <c r="A32" s="2">
        <v>42440</v>
      </c>
      <c r="B32" s="29">
        <v>0.51900967592592595</v>
      </c>
      <c r="C32" s="4">
        <v>8.7010000000000005</v>
      </c>
      <c r="D32" s="4">
        <v>0.36630000000000001</v>
      </c>
      <c r="E32" s="4" t="s">
        <v>155</v>
      </c>
      <c r="F32" s="4">
        <v>3662.5065049999998</v>
      </c>
      <c r="G32" s="4">
        <v>778.8</v>
      </c>
      <c r="H32" s="4">
        <v>57.9</v>
      </c>
      <c r="I32" s="4">
        <v>11519.8</v>
      </c>
      <c r="K32" s="4">
        <v>7.08</v>
      </c>
      <c r="L32" s="4">
        <v>1589</v>
      </c>
      <c r="M32" s="4">
        <v>0.90749999999999997</v>
      </c>
      <c r="N32" s="4">
        <v>7.8963999999999999</v>
      </c>
      <c r="O32" s="4">
        <v>0.33239999999999997</v>
      </c>
      <c r="P32" s="4">
        <v>706.77530000000002</v>
      </c>
      <c r="Q32" s="4">
        <v>52.545200000000001</v>
      </c>
      <c r="R32" s="4">
        <v>759.3</v>
      </c>
      <c r="S32" s="4">
        <v>569.04600000000005</v>
      </c>
      <c r="T32" s="4">
        <v>42.305700000000002</v>
      </c>
      <c r="U32" s="4">
        <v>611.4</v>
      </c>
      <c r="V32" s="4">
        <v>11519.8</v>
      </c>
      <c r="Y32" s="4">
        <v>1442.096</v>
      </c>
      <c r="Z32" s="4">
        <v>0</v>
      </c>
      <c r="AA32" s="4">
        <v>6.4271000000000003</v>
      </c>
      <c r="AB32" s="4" t="s">
        <v>384</v>
      </c>
      <c r="AC32" s="4">
        <v>0</v>
      </c>
      <c r="AD32" s="4">
        <v>12.1</v>
      </c>
      <c r="AE32" s="4">
        <v>853</v>
      </c>
      <c r="AF32" s="4">
        <v>876</v>
      </c>
      <c r="AG32" s="4">
        <v>870</v>
      </c>
      <c r="AH32" s="4">
        <v>53</v>
      </c>
      <c r="AI32" s="4">
        <v>23.5</v>
      </c>
      <c r="AJ32" s="4">
        <v>0.54</v>
      </c>
      <c r="AK32" s="4">
        <v>988</v>
      </c>
      <c r="AL32" s="4">
        <v>7</v>
      </c>
      <c r="AM32" s="4">
        <v>0</v>
      </c>
      <c r="AN32" s="4">
        <v>36</v>
      </c>
      <c r="AO32" s="4">
        <v>191</v>
      </c>
      <c r="AP32" s="4">
        <v>190</v>
      </c>
      <c r="AQ32" s="4">
        <v>1</v>
      </c>
      <c r="AR32" s="4">
        <v>195</v>
      </c>
      <c r="AS32" s="4" t="s">
        <v>155</v>
      </c>
      <c r="AT32" s="4">
        <v>2</v>
      </c>
      <c r="AU32" s="5">
        <v>0.7271643518518518</v>
      </c>
      <c r="AV32" s="4">
        <v>47.158946999999998</v>
      </c>
      <c r="AW32" s="4">
        <v>-88.488578000000004</v>
      </c>
      <c r="AX32" s="4">
        <v>320.5</v>
      </c>
      <c r="AY32" s="4">
        <v>40.1</v>
      </c>
      <c r="AZ32" s="4">
        <v>12</v>
      </c>
      <c r="BA32" s="4">
        <v>11</v>
      </c>
      <c r="BB32" s="4" t="s">
        <v>421</v>
      </c>
      <c r="BC32" s="4">
        <v>1.152048</v>
      </c>
      <c r="BD32" s="4">
        <v>1.023976</v>
      </c>
      <c r="BE32" s="4">
        <v>1.8520479999999999</v>
      </c>
      <c r="BF32" s="4">
        <v>14.063000000000001</v>
      </c>
      <c r="BG32" s="4">
        <v>20.04</v>
      </c>
      <c r="BH32" s="4">
        <v>1.42</v>
      </c>
      <c r="BI32" s="4">
        <v>10.191000000000001</v>
      </c>
      <c r="BJ32" s="4">
        <v>2555.9960000000001</v>
      </c>
      <c r="BK32" s="4">
        <v>68.475999999999999</v>
      </c>
      <c r="BL32" s="4">
        <v>23.957999999999998</v>
      </c>
      <c r="BM32" s="4">
        <v>1.7809999999999999</v>
      </c>
      <c r="BN32" s="4">
        <v>25.739000000000001</v>
      </c>
      <c r="BO32" s="4">
        <v>19.289000000000001</v>
      </c>
      <c r="BP32" s="4">
        <v>1.4339999999999999</v>
      </c>
      <c r="BQ32" s="4">
        <v>20.722999999999999</v>
      </c>
      <c r="BR32" s="4">
        <v>123.3019</v>
      </c>
      <c r="BU32" s="4">
        <v>92.613</v>
      </c>
      <c r="BW32" s="4">
        <v>1512.652</v>
      </c>
      <c r="BX32" s="4">
        <v>0.69615899999999997</v>
      </c>
      <c r="BY32" s="4">
        <v>-5</v>
      </c>
      <c r="BZ32" s="4">
        <v>1.409276</v>
      </c>
      <c r="CA32" s="4">
        <v>17.012385999999999</v>
      </c>
      <c r="CB32" s="4">
        <v>28.467375000000001</v>
      </c>
    </row>
    <row r="33" spans="1:80">
      <c r="A33" s="2">
        <v>42440</v>
      </c>
      <c r="B33" s="29">
        <v>0.51902124999999999</v>
      </c>
      <c r="C33" s="4">
        <v>8.1379999999999999</v>
      </c>
      <c r="D33" s="4">
        <v>0.30919999999999997</v>
      </c>
      <c r="E33" s="4" t="s">
        <v>155</v>
      </c>
      <c r="F33" s="4">
        <v>3092.348043</v>
      </c>
      <c r="G33" s="4">
        <v>558.9</v>
      </c>
      <c r="H33" s="4">
        <v>62.1</v>
      </c>
      <c r="I33" s="4">
        <v>11519.6</v>
      </c>
      <c r="K33" s="4">
        <v>7.16</v>
      </c>
      <c r="L33" s="4">
        <v>1536</v>
      </c>
      <c r="M33" s="4">
        <v>0.91269999999999996</v>
      </c>
      <c r="N33" s="4">
        <v>7.4283000000000001</v>
      </c>
      <c r="O33" s="4">
        <v>0.2823</v>
      </c>
      <c r="P33" s="4">
        <v>510.0976</v>
      </c>
      <c r="Q33" s="4">
        <v>56.6706</v>
      </c>
      <c r="R33" s="4">
        <v>566.79999999999995</v>
      </c>
      <c r="S33" s="4">
        <v>410.69490000000002</v>
      </c>
      <c r="T33" s="4">
        <v>45.627200000000002</v>
      </c>
      <c r="U33" s="4">
        <v>456.3</v>
      </c>
      <c r="V33" s="4">
        <v>11519.5661</v>
      </c>
      <c r="Y33" s="4">
        <v>1401.9269999999999</v>
      </c>
      <c r="Z33" s="4">
        <v>0</v>
      </c>
      <c r="AA33" s="4">
        <v>6.5323000000000002</v>
      </c>
      <c r="AB33" s="4" t="s">
        <v>384</v>
      </c>
      <c r="AC33" s="4">
        <v>0</v>
      </c>
      <c r="AD33" s="4">
        <v>12</v>
      </c>
      <c r="AE33" s="4">
        <v>853</v>
      </c>
      <c r="AF33" s="4">
        <v>874</v>
      </c>
      <c r="AG33" s="4">
        <v>869</v>
      </c>
      <c r="AH33" s="4">
        <v>53</v>
      </c>
      <c r="AI33" s="4">
        <v>23.5</v>
      </c>
      <c r="AJ33" s="4">
        <v>0.54</v>
      </c>
      <c r="AK33" s="4">
        <v>988</v>
      </c>
      <c r="AL33" s="4">
        <v>7</v>
      </c>
      <c r="AM33" s="4">
        <v>0</v>
      </c>
      <c r="AN33" s="4">
        <v>36</v>
      </c>
      <c r="AO33" s="4">
        <v>191.4</v>
      </c>
      <c r="AP33" s="4">
        <v>190</v>
      </c>
      <c r="AQ33" s="4">
        <v>0.8</v>
      </c>
      <c r="AR33" s="4">
        <v>195</v>
      </c>
      <c r="AS33" s="4" t="s">
        <v>155</v>
      </c>
      <c r="AT33" s="4">
        <v>2</v>
      </c>
      <c r="AU33" s="5">
        <v>0.72717592592592595</v>
      </c>
      <c r="AV33" s="4">
        <v>47.158926999999998</v>
      </c>
      <c r="AW33" s="4">
        <v>-88.488326000000001</v>
      </c>
      <c r="AX33" s="4">
        <v>320.39999999999998</v>
      </c>
      <c r="AY33" s="4">
        <v>42.7</v>
      </c>
      <c r="AZ33" s="4">
        <v>12</v>
      </c>
      <c r="BA33" s="4">
        <v>11</v>
      </c>
      <c r="BB33" s="4" t="s">
        <v>421</v>
      </c>
      <c r="BC33" s="4">
        <v>1</v>
      </c>
      <c r="BD33" s="4">
        <v>1.1000000000000001</v>
      </c>
      <c r="BE33" s="4">
        <v>1.7</v>
      </c>
      <c r="BF33" s="4">
        <v>14.063000000000001</v>
      </c>
      <c r="BG33" s="4">
        <v>21.28</v>
      </c>
      <c r="BH33" s="4">
        <v>1.51</v>
      </c>
      <c r="BI33" s="4">
        <v>9.5589999999999993</v>
      </c>
      <c r="BJ33" s="4">
        <v>2545.7139999999999</v>
      </c>
      <c r="BK33" s="4">
        <v>61.564999999999998</v>
      </c>
      <c r="BL33" s="4">
        <v>18.306999999999999</v>
      </c>
      <c r="BM33" s="4">
        <v>2.0339999999999998</v>
      </c>
      <c r="BN33" s="4">
        <v>20.341000000000001</v>
      </c>
      <c r="BO33" s="4">
        <v>14.739000000000001</v>
      </c>
      <c r="BP33" s="4">
        <v>1.637</v>
      </c>
      <c r="BQ33" s="4">
        <v>16.376999999999999</v>
      </c>
      <c r="BR33" s="4">
        <v>130.5428</v>
      </c>
      <c r="BU33" s="4">
        <v>95.322000000000003</v>
      </c>
      <c r="BW33" s="4">
        <v>1627.748</v>
      </c>
      <c r="BX33" s="4">
        <v>0.58817600000000003</v>
      </c>
      <c r="BY33" s="4">
        <v>-5</v>
      </c>
      <c r="BZ33" s="4">
        <v>1.407</v>
      </c>
      <c r="CA33" s="4">
        <v>14.373552</v>
      </c>
      <c r="CB33" s="4">
        <v>28.421399999999998</v>
      </c>
    </row>
    <row r="34" spans="1:80">
      <c r="A34" s="2">
        <v>42440</v>
      </c>
      <c r="B34" s="29">
        <v>0.51903282407407414</v>
      </c>
      <c r="C34" s="4">
        <v>7.8719999999999999</v>
      </c>
      <c r="D34" s="4">
        <v>0.33879999999999999</v>
      </c>
      <c r="E34" s="4" t="s">
        <v>155</v>
      </c>
      <c r="F34" s="4">
        <v>3387.7813500000002</v>
      </c>
      <c r="G34" s="4">
        <v>430.4</v>
      </c>
      <c r="H34" s="4">
        <v>69</v>
      </c>
      <c r="I34" s="4">
        <v>11518.9</v>
      </c>
      <c r="K34" s="4">
        <v>7.95</v>
      </c>
      <c r="L34" s="4">
        <v>1438</v>
      </c>
      <c r="M34" s="4">
        <v>0.91479999999999995</v>
      </c>
      <c r="N34" s="4">
        <v>7.2012999999999998</v>
      </c>
      <c r="O34" s="4">
        <v>0.30990000000000001</v>
      </c>
      <c r="P34" s="4">
        <v>393.71820000000002</v>
      </c>
      <c r="Q34" s="4">
        <v>63.119300000000003</v>
      </c>
      <c r="R34" s="4">
        <v>456.8</v>
      </c>
      <c r="S34" s="4">
        <v>316.99439999999998</v>
      </c>
      <c r="T34" s="4">
        <v>50.819299999999998</v>
      </c>
      <c r="U34" s="4">
        <v>367.8</v>
      </c>
      <c r="V34" s="4">
        <v>11518.9</v>
      </c>
      <c r="Y34" s="4">
        <v>1315.76</v>
      </c>
      <c r="Z34" s="4">
        <v>0</v>
      </c>
      <c r="AA34" s="4">
        <v>7.2758000000000003</v>
      </c>
      <c r="AB34" s="4" t="s">
        <v>384</v>
      </c>
      <c r="AC34" s="4">
        <v>0</v>
      </c>
      <c r="AD34" s="4">
        <v>12</v>
      </c>
      <c r="AE34" s="4">
        <v>853</v>
      </c>
      <c r="AF34" s="4">
        <v>873</v>
      </c>
      <c r="AG34" s="4">
        <v>869</v>
      </c>
      <c r="AH34" s="4">
        <v>53</v>
      </c>
      <c r="AI34" s="4">
        <v>23.5</v>
      </c>
      <c r="AJ34" s="4">
        <v>0.54</v>
      </c>
      <c r="AK34" s="4">
        <v>988</v>
      </c>
      <c r="AL34" s="4">
        <v>7</v>
      </c>
      <c r="AM34" s="4">
        <v>0</v>
      </c>
      <c r="AN34" s="4">
        <v>36</v>
      </c>
      <c r="AO34" s="4">
        <v>192</v>
      </c>
      <c r="AP34" s="4">
        <v>190</v>
      </c>
      <c r="AQ34" s="4">
        <v>0.9</v>
      </c>
      <c r="AR34" s="4">
        <v>195</v>
      </c>
      <c r="AS34" s="4" t="s">
        <v>155</v>
      </c>
      <c r="AT34" s="4">
        <v>2</v>
      </c>
      <c r="AU34" s="5">
        <v>0.72718749999999999</v>
      </c>
      <c r="AV34" s="4">
        <v>47.158918</v>
      </c>
      <c r="AW34" s="4">
        <v>-88.488057999999995</v>
      </c>
      <c r="AX34" s="4">
        <v>320.2</v>
      </c>
      <c r="AY34" s="4">
        <v>45.1</v>
      </c>
      <c r="AZ34" s="4">
        <v>12</v>
      </c>
      <c r="BA34" s="4">
        <v>11</v>
      </c>
      <c r="BB34" s="4" t="s">
        <v>421</v>
      </c>
      <c r="BC34" s="4">
        <v>1.048081</v>
      </c>
      <c r="BD34" s="4">
        <v>1.1480809999999999</v>
      </c>
      <c r="BE34" s="4">
        <v>1.748081</v>
      </c>
      <c r="BF34" s="4">
        <v>14.063000000000001</v>
      </c>
      <c r="BG34" s="4">
        <v>21.79</v>
      </c>
      <c r="BH34" s="4">
        <v>1.55</v>
      </c>
      <c r="BI34" s="4">
        <v>9.3170000000000002</v>
      </c>
      <c r="BJ34" s="4">
        <v>2524.9879999999998</v>
      </c>
      <c r="BK34" s="4">
        <v>69.16</v>
      </c>
      <c r="BL34" s="4">
        <v>14.457000000000001</v>
      </c>
      <c r="BM34" s="4">
        <v>2.3180000000000001</v>
      </c>
      <c r="BN34" s="4">
        <v>16.774000000000001</v>
      </c>
      <c r="BO34" s="4">
        <v>11.64</v>
      </c>
      <c r="BP34" s="4">
        <v>1.8660000000000001</v>
      </c>
      <c r="BQ34" s="4">
        <v>13.506</v>
      </c>
      <c r="BR34" s="4">
        <v>133.55410000000001</v>
      </c>
      <c r="BU34" s="4">
        <v>91.531999999999996</v>
      </c>
      <c r="BW34" s="4">
        <v>1854.9259999999999</v>
      </c>
      <c r="BX34" s="4">
        <v>0.48719299999999999</v>
      </c>
      <c r="BY34" s="4">
        <v>-5</v>
      </c>
      <c r="BZ34" s="4">
        <v>1.4061380000000001</v>
      </c>
      <c r="CA34" s="4">
        <v>11.905779000000001</v>
      </c>
      <c r="CB34" s="4">
        <v>28.403987999999998</v>
      </c>
    </row>
    <row r="35" spans="1:80">
      <c r="A35" s="2">
        <v>42440</v>
      </c>
      <c r="B35" s="29">
        <v>0.51904439814814818</v>
      </c>
      <c r="C35" s="4">
        <v>7.4589999999999996</v>
      </c>
      <c r="D35" s="4">
        <v>0.44490000000000002</v>
      </c>
      <c r="E35" s="4" t="s">
        <v>155</v>
      </c>
      <c r="F35" s="4">
        <v>4448.8745980000003</v>
      </c>
      <c r="G35" s="4">
        <v>266</v>
      </c>
      <c r="H35" s="4">
        <v>69.099999999999994</v>
      </c>
      <c r="I35" s="4">
        <v>11518.7</v>
      </c>
      <c r="K35" s="4">
        <v>8.3699999999999992</v>
      </c>
      <c r="L35" s="4">
        <v>1317</v>
      </c>
      <c r="M35" s="4">
        <v>0.9173</v>
      </c>
      <c r="N35" s="4">
        <v>6.8422999999999998</v>
      </c>
      <c r="O35" s="4">
        <v>0.40810000000000002</v>
      </c>
      <c r="P35" s="4">
        <v>243.97380000000001</v>
      </c>
      <c r="Q35" s="4">
        <v>63.385800000000003</v>
      </c>
      <c r="R35" s="4">
        <v>307.39999999999998</v>
      </c>
      <c r="S35" s="4">
        <v>196.4306</v>
      </c>
      <c r="T35" s="4">
        <v>51.033799999999999</v>
      </c>
      <c r="U35" s="4">
        <v>247.5</v>
      </c>
      <c r="V35" s="4">
        <v>11518.7</v>
      </c>
      <c r="Y35" s="4">
        <v>1208.33</v>
      </c>
      <c r="Z35" s="4">
        <v>0</v>
      </c>
      <c r="AA35" s="4">
        <v>7.6749999999999998</v>
      </c>
      <c r="AB35" s="4" t="s">
        <v>384</v>
      </c>
      <c r="AC35" s="4">
        <v>0</v>
      </c>
      <c r="AD35" s="4">
        <v>12</v>
      </c>
      <c r="AE35" s="4">
        <v>852</v>
      </c>
      <c r="AF35" s="4">
        <v>872</v>
      </c>
      <c r="AG35" s="4">
        <v>869</v>
      </c>
      <c r="AH35" s="4">
        <v>53</v>
      </c>
      <c r="AI35" s="4">
        <v>23.5</v>
      </c>
      <c r="AJ35" s="4">
        <v>0.54</v>
      </c>
      <c r="AK35" s="4">
        <v>988</v>
      </c>
      <c r="AL35" s="4">
        <v>7</v>
      </c>
      <c r="AM35" s="4">
        <v>0</v>
      </c>
      <c r="AN35" s="4">
        <v>36</v>
      </c>
      <c r="AO35" s="4">
        <v>191.6</v>
      </c>
      <c r="AP35" s="4">
        <v>189.6</v>
      </c>
      <c r="AQ35" s="4">
        <v>0.9</v>
      </c>
      <c r="AR35" s="4">
        <v>195</v>
      </c>
      <c r="AS35" s="4" t="s">
        <v>155</v>
      </c>
      <c r="AT35" s="4">
        <v>2</v>
      </c>
      <c r="AU35" s="5">
        <v>0.72719907407407414</v>
      </c>
      <c r="AV35" s="4">
        <v>47.158920000000002</v>
      </c>
      <c r="AW35" s="4">
        <v>-88.487786</v>
      </c>
      <c r="AX35" s="4">
        <v>320</v>
      </c>
      <c r="AY35" s="4">
        <v>45.5</v>
      </c>
      <c r="AZ35" s="4">
        <v>12</v>
      </c>
      <c r="BA35" s="4">
        <v>11</v>
      </c>
      <c r="BB35" s="4" t="s">
        <v>421</v>
      </c>
      <c r="BC35" s="4">
        <v>1.1256740000000001</v>
      </c>
      <c r="BD35" s="4">
        <v>1.3</v>
      </c>
      <c r="BE35" s="4">
        <v>1.825674</v>
      </c>
      <c r="BF35" s="4">
        <v>14.063000000000001</v>
      </c>
      <c r="BG35" s="4">
        <v>22.47</v>
      </c>
      <c r="BH35" s="4">
        <v>1.6</v>
      </c>
      <c r="BI35" s="4">
        <v>9.0150000000000006</v>
      </c>
      <c r="BJ35" s="4">
        <v>2473.9360000000001</v>
      </c>
      <c r="BK35" s="4">
        <v>93.912999999999997</v>
      </c>
      <c r="BL35" s="4">
        <v>9.2379999999999995</v>
      </c>
      <c r="BM35" s="4">
        <v>2.4</v>
      </c>
      <c r="BN35" s="4">
        <v>11.638</v>
      </c>
      <c r="BO35" s="4">
        <v>7.4379999999999997</v>
      </c>
      <c r="BP35" s="4">
        <v>1.9319999999999999</v>
      </c>
      <c r="BQ35" s="4">
        <v>9.3699999999999992</v>
      </c>
      <c r="BR35" s="4">
        <v>137.7165</v>
      </c>
      <c r="BU35" s="4">
        <v>86.68</v>
      </c>
      <c r="BW35" s="4">
        <v>2017.7329999999999</v>
      </c>
      <c r="BX35" s="4">
        <v>0.41648400000000002</v>
      </c>
      <c r="BY35" s="4">
        <v>-5</v>
      </c>
      <c r="BZ35" s="4">
        <v>1.403276</v>
      </c>
      <c r="CA35" s="4">
        <v>10.177828</v>
      </c>
      <c r="CB35" s="4">
        <v>28.346174999999999</v>
      </c>
    </row>
    <row r="36" spans="1:80">
      <c r="A36" s="2">
        <v>42440</v>
      </c>
      <c r="B36" s="29">
        <v>0.51905597222222222</v>
      </c>
      <c r="C36" s="4">
        <v>7.1379999999999999</v>
      </c>
      <c r="D36" s="4">
        <v>0.42320000000000002</v>
      </c>
      <c r="E36" s="4" t="s">
        <v>155</v>
      </c>
      <c r="F36" s="4">
        <v>4232.1668099999997</v>
      </c>
      <c r="G36" s="4">
        <v>210</v>
      </c>
      <c r="H36" s="4">
        <v>68.7</v>
      </c>
      <c r="I36" s="4">
        <v>11518.3</v>
      </c>
      <c r="K36" s="4">
        <v>8.84</v>
      </c>
      <c r="L36" s="4">
        <v>1278</v>
      </c>
      <c r="M36" s="4">
        <v>0.92020000000000002</v>
      </c>
      <c r="N36" s="4">
        <v>6.5683999999999996</v>
      </c>
      <c r="O36" s="4">
        <v>0.38950000000000001</v>
      </c>
      <c r="P36" s="4">
        <v>193.21629999999999</v>
      </c>
      <c r="Q36" s="4">
        <v>63.225099999999998</v>
      </c>
      <c r="R36" s="4">
        <v>256.39999999999998</v>
      </c>
      <c r="S36" s="4">
        <v>155.5643</v>
      </c>
      <c r="T36" s="4">
        <v>50.904400000000003</v>
      </c>
      <c r="U36" s="4">
        <v>206.5</v>
      </c>
      <c r="V36" s="4">
        <v>11518.3</v>
      </c>
      <c r="Y36" s="4">
        <v>1176.395</v>
      </c>
      <c r="Z36" s="4">
        <v>0</v>
      </c>
      <c r="AA36" s="4">
        <v>8.1334999999999997</v>
      </c>
      <c r="AB36" s="4" t="s">
        <v>384</v>
      </c>
      <c r="AC36" s="4">
        <v>0</v>
      </c>
      <c r="AD36" s="4">
        <v>12</v>
      </c>
      <c r="AE36" s="4">
        <v>852</v>
      </c>
      <c r="AF36" s="4">
        <v>872</v>
      </c>
      <c r="AG36" s="4">
        <v>870</v>
      </c>
      <c r="AH36" s="4">
        <v>53</v>
      </c>
      <c r="AI36" s="4">
        <v>23.5</v>
      </c>
      <c r="AJ36" s="4">
        <v>0.54</v>
      </c>
      <c r="AK36" s="4">
        <v>988</v>
      </c>
      <c r="AL36" s="4">
        <v>7</v>
      </c>
      <c r="AM36" s="4">
        <v>0</v>
      </c>
      <c r="AN36" s="4">
        <v>36</v>
      </c>
      <c r="AO36" s="4">
        <v>191</v>
      </c>
      <c r="AP36" s="4">
        <v>189.4</v>
      </c>
      <c r="AQ36" s="4">
        <v>0.8</v>
      </c>
      <c r="AR36" s="4">
        <v>195</v>
      </c>
      <c r="AS36" s="4" t="s">
        <v>155</v>
      </c>
      <c r="AT36" s="4">
        <v>2</v>
      </c>
      <c r="AU36" s="5">
        <v>0.72721064814814806</v>
      </c>
      <c r="AV36" s="4">
        <v>47.158921999999997</v>
      </c>
      <c r="AW36" s="4">
        <v>-88.487526000000003</v>
      </c>
      <c r="AX36" s="4">
        <v>319.8</v>
      </c>
      <c r="AY36" s="4">
        <v>44.4</v>
      </c>
      <c r="AZ36" s="4">
        <v>12</v>
      </c>
      <c r="BA36" s="4">
        <v>11</v>
      </c>
      <c r="BB36" s="4" t="s">
        <v>421</v>
      </c>
      <c r="BC36" s="4">
        <v>0.92467500000000002</v>
      </c>
      <c r="BD36" s="4">
        <v>1.2259739999999999</v>
      </c>
      <c r="BE36" s="4">
        <v>1.6</v>
      </c>
      <c r="BF36" s="4">
        <v>14.063000000000001</v>
      </c>
      <c r="BG36" s="4">
        <v>23.32</v>
      </c>
      <c r="BH36" s="4">
        <v>1.66</v>
      </c>
      <c r="BI36" s="4">
        <v>8.67</v>
      </c>
      <c r="BJ36" s="4">
        <v>2461.0100000000002</v>
      </c>
      <c r="BK36" s="4">
        <v>92.870999999999995</v>
      </c>
      <c r="BL36" s="4">
        <v>7.5810000000000004</v>
      </c>
      <c r="BM36" s="4">
        <v>2.4809999999999999</v>
      </c>
      <c r="BN36" s="4">
        <v>10.061999999999999</v>
      </c>
      <c r="BO36" s="4">
        <v>6.1040000000000001</v>
      </c>
      <c r="BP36" s="4">
        <v>1.9970000000000001</v>
      </c>
      <c r="BQ36" s="4">
        <v>8.1010000000000009</v>
      </c>
      <c r="BR36" s="4">
        <v>142.7045</v>
      </c>
      <c r="BU36" s="4">
        <v>87.448999999999998</v>
      </c>
      <c r="BW36" s="4">
        <v>2215.7910000000002</v>
      </c>
      <c r="BX36" s="4">
        <v>0.37962200000000001</v>
      </c>
      <c r="BY36" s="4">
        <v>-5</v>
      </c>
      <c r="BZ36" s="4">
        <v>1.4027240000000001</v>
      </c>
      <c r="CA36" s="4">
        <v>9.2770130000000002</v>
      </c>
      <c r="CB36" s="4">
        <v>28.335025000000002</v>
      </c>
    </row>
    <row r="37" spans="1:80">
      <c r="A37" s="2">
        <v>42440</v>
      </c>
      <c r="B37" s="29">
        <v>0.51906754629629626</v>
      </c>
      <c r="C37" s="4">
        <v>6.9729999999999999</v>
      </c>
      <c r="D37" s="4">
        <v>0.34239999999999998</v>
      </c>
      <c r="E37" s="4" t="s">
        <v>155</v>
      </c>
      <c r="F37" s="4">
        <v>3423.585818</v>
      </c>
      <c r="G37" s="4">
        <v>156.9</v>
      </c>
      <c r="H37" s="4">
        <v>68</v>
      </c>
      <c r="I37" s="4">
        <v>11517.9</v>
      </c>
      <c r="K37" s="4">
        <v>9.33</v>
      </c>
      <c r="L37" s="4">
        <v>1336</v>
      </c>
      <c r="M37" s="4">
        <v>0.9224</v>
      </c>
      <c r="N37" s="4">
        <v>6.4321000000000002</v>
      </c>
      <c r="O37" s="4">
        <v>0.31580000000000003</v>
      </c>
      <c r="P37" s="4">
        <v>144.7234</v>
      </c>
      <c r="Q37" s="4">
        <v>62.722700000000003</v>
      </c>
      <c r="R37" s="4">
        <v>207.4</v>
      </c>
      <c r="S37" s="4">
        <v>116.5211</v>
      </c>
      <c r="T37" s="4">
        <v>50.499899999999997</v>
      </c>
      <c r="U37" s="4">
        <v>167</v>
      </c>
      <c r="V37" s="4">
        <v>11517.9</v>
      </c>
      <c r="Y37" s="4">
        <v>1232.325</v>
      </c>
      <c r="Z37" s="4">
        <v>0</v>
      </c>
      <c r="AA37" s="4">
        <v>8.6098999999999997</v>
      </c>
      <c r="AB37" s="4" t="s">
        <v>384</v>
      </c>
      <c r="AC37" s="4">
        <v>0</v>
      </c>
      <c r="AD37" s="4">
        <v>12.1</v>
      </c>
      <c r="AE37" s="4">
        <v>851</v>
      </c>
      <c r="AF37" s="4">
        <v>872</v>
      </c>
      <c r="AG37" s="4">
        <v>869</v>
      </c>
      <c r="AH37" s="4">
        <v>53</v>
      </c>
      <c r="AI37" s="4">
        <v>23.5</v>
      </c>
      <c r="AJ37" s="4">
        <v>0.54</v>
      </c>
      <c r="AK37" s="4">
        <v>988</v>
      </c>
      <c r="AL37" s="4">
        <v>7</v>
      </c>
      <c r="AM37" s="4">
        <v>0</v>
      </c>
      <c r="AN37" s="4">
        <v>36</v>
      </c>
      <c r="AO37" s="4">
        <v>191</v>
      </c>
      <c r="AP37" s="4">
        <v>189.6</v>
      </c>
      <c r="AQ37" s="4">
        <v>0.7</v>
      </c>
      <c r="AR37" s="4">
        <v>195</v>
      </c>
      <c r="AS37" s="4" t="s">
        <v>155</v>
      </c>
      <c r="AT37" s="4">
        <v>2</v>
      </c>
      <c r="AU37" s="5">
        <v>0.72722222222222221</v>
      </c>
      <c r="AV37" s="4">
        <v>47.158929999999998</v>
      </c>
      <c r="AW37" s="4">
        <v>-88.487280999999996</v>
      </c>
      <c r="AX37" s="4">
        <v>319.60000000000002</v>
      </c>
      <c r="AY37" s="4">
        <v>42.8</v>
      </c>
      <c r="AZ37" s="4">
        <v>12</v>
      </c>
      <c r="BA37" s="4">
        <v>11</v>
      </c>
      <c r="BB37" s="4" t="s">
        <v>421</v>
      </c>
      <c r="BC37" s="4">
        <v>1.0491509999999999</v>
      </c>
      <c r="BD37" s="4">
        <v>1</v>
      </c>
      <c r="BE37" s="4">
        <v>1.6245750000000001</v>
      </c>
      <c r="BF37" s="4">
        <v>14.063000000000001</v>
      </c>
      <c r="BG37" s="4">
        <v>23.99</v>
      </c>
      <c r="BH37" s="4">
        <v>1.71</v>
      </c>
      <c r="BI37" s="4">
        <v>8.4139999999999997</v>
      </c>
      <c r="BJ37" s="4">
        <v>2474.3330000000001</v>
      </c>
      <c r="BK37" s="4">
        <v>77.317999999999998</v>
      </c>
      <c r="BL37" s="4">
        <v>5.83</v>
      </c>
      <c r="BM37" s="4">
        <v>2.5270000000000001</v>
      </c>
      <c r="BN37" s="4">
        <v>8.3569999999999993</v>
      </c>
      <c r="BO37" s="4">
        <v>4.694</v>
      </c>
      <c r="BP37" s="4">
        <v>2.0339999999999998</v>
      </c>
      <c r="BQ37" s="4">
        <v>6.7279999999999998</v>
      </c>
      <c r="BR37" s="4">
        <v>146.51320000000001</v>
      </c>
      <c r="BU37" s="4">
        <v>94.055000000000007</v>
      </c>
      <c r="BW37" s="4">
        <v>2408.2689999999998</v>
      </c>
      <c r="BX37" s="4">
        <v>0.34506999999999999</v>
      </c>
      <c r="BY37" s="4">
        <v>-5</v>
      </c>
      <c r="BZ37" s="4">
        <v>1.403707</v>
      </c>
      <c r="CA37" s="4">
        <v>8.4326480000000004</v>
      </c>
      <c r="CB37" s="4">
        <v>28.354880999999999</v>
      </c>
    </row>
    <row r="38" spans="1:80">
      <c r="A38" s="2">
        <v>42440</v>
      </c>
      <c r="B38" s="29">
        <v>0.51907912037037041</v>
      </c>
      <c r="C38" s="4">
        <v>6.8090000000000002</v>
      </c>
      <c r="D38" s="4">
        <v>0.29349999999999998</v>
      </c>
      <c r="E38" s="4" t="s">
        <v>155</v>
      </c>
      <c r="F38" s="4">
        <v>2934.6672210000002</v>
      </c>
      <c r="G38" s="4">
        <v>130.9</v>
      </c>
      <c r="H38" s="4">
        <v>68</v>
      </c>
      <c r="I38" s="4">
        <v>11518.3</v>
      </c>
      <c r="K38" s="4">
        <v>9.74</v>
      </c>
      <c r="L38" s="4">
        <v>1424</v>
      </c>
      <c r="M38" s="4">
        <v>0.92430000000000001</v>
      </c>
      <c r="N38" s="4">
        <v>6.2930999999999999</v>
      </c>
      <c r="O38" s="4">
        <v>0.2712</v>
      </c>
      <c r="P38" s="4">
        <v>120.9616</v>
      </c>
      <c r="Q38" s="4">
        <v>62.817100000000003</v>
      </c>
      <c r="R38" s="4">
        <v>183.8</v>
      </c>
      <c r="S38" s="4">
        <v>97.389799999999994</v>
      </c>
      <c r="T38" s="4">
        <v>50.575899999999997</v>
      </c>
      <c r="U38" s="4">
        <v>148</v>
      </c>
      <c r="V38" s="4">
        <v>11518.3</v>
      </c>
      <c r="Y38" s="4">
        <v>1315.7619999999999</v>
      </c>
      <c r="Z38" s="4">
        <v>0</v>
      </c>
      <c r="AA38" s="4">
        <v>8.9986999999999995</v>
      </c>
      <c r="AB38" s="4" t="s">
        <v>384</v>
      </c>
      <c r="AC38" s="4">
        <v>0</v>
      </c>
      <c r="AD38" s="4">
        <v>12</v>
      </c>
      <c r="AE38" s="4">
        <v>852</v>
      </c>
      <c r="AF38" s="4">
        <v>872</v>
      </c>
      <c r="AG38" s="4">
        <v>869</v>
      </c>
      <c r="AH38" s="4">
        <v>53</v>
      </c>
      <c r="AI38" s="4">
        <v>23.5</v>
      </c>
      <c r="AJ38" s="4">
        <v>0.54</v>
      </c>
      <c r="AK38" s="4">
        <v>988</v>
      </c>
      <c r="AL38" s="4">
        <v>7</v>
      </c>
      <c r="AM38" s="4">
        <v>0</v>
      </c>
      <c r="AN38" s="4">
        <v>36</v>
      </c>
      <c r="AO38" s="4">
        <v>191</v>
      </c>
      <c r="AP38" s="4">
        <v>189</v>
      </c>
      <c r="AQ38" s="4">
        <v>0.7</v>
      </c>
      <c r="AR38" s="4">
        <v>195</v>
      </c>
      <c r="AS38" s="4" t="s">
        <v>155</v>
      </c>
      <c r="AT38" s="4">
        <v>2</v>
      </c>
      <c r="AU38" s="5">
        <v>0.72723379629629636</v>
      </c>
      <c r="AV38" s="4">
        <v>47.158928000000003</v>
      </c>
      <c r="AW38" s="4">
        <v>-88.487046000000007</v>
      </c>
      <c r="AX38" s="4">
        <v>319.39999999999998</v>
      </c>
      <c r="AY38" s="4">
        <v>41.1</v>
      </c>
      <c r="AZ38" s="4">
        <v>12</v>
      </c>
      <c r="BA38" s="4">
        <v>10</v>
      </c>
      <c r="BB38" s="4" t="s">
        <v>423</v>
      </c>
      <c r="BC38" s="4">
        <v>1.102098</v>
      </c>
      <c r="BD38" s="4">
        <v>1</v>
      </c>
      <c r="BE38" s="4">
        <v>1.626573</v>
      </c>
      <c r="BF38" s="4">
        <v>14.063000000000001</v>
      </c>
      <c r="BG38" s="4">
        <v>24.6</v>
      </c>
      <c r="BH38" s="4">
        <v>1.75</v>
      </c>
      <c r="BI38" s="4">
        <v>8.1940000000000008</v>
      </c>
      <c r="BJ38" s="4">
        <v>2478.7399999999998</v>
      </c>
      <c r="BK38" s="4">
        <v>67.998000000000005</v>
      </c>
      <c r="BL38" s="4">
        <v>4.9889999999999999</v>
      </c>
      <c r="BM38" s="4">
        <v>2.5910000000000002</v>
      </c>
      <c r="BN38" s="4">
        <v>7.58</v>
      </c>
      <c r="BO38" s="4">
        <v>4.0170000000000003</v>
      </c>
      <c r="BP38" s="4">
        <v>2.0859999999999999</v>
      </c>
      <c r="BQ38" s="4">
        <v>6.1029999999999998</v>
      </c>
      <c r="BR38" s="4">
        <v>150.0198</v>
      </c>
      <c r="BU38" s="4">
        <v>102.82299999999999</v>
      </c>
      <c r="BW38" s="4">
        <v>2577.1660000000002</v>
      </c>
      <c r="BX38" s="4">
        <v>0.342223</v>
      </c>
      <c r="BY38" s="4">
        <v>-5</v>
      </c>
      <c r="BZ38" s="4">
        <v>1.4015690000000001</v>
      </c>
      <c r="CA38" s="4">
        <v>8.3630739999999992</v>
      </c>
      <c r="CB38" s="4">
        <v>28.311693999999999</v>
      </c>
    </row>
    <row r="39" spans="1:80">
      <c r="A39" s="2">
        <v>42440</v>
      </c>
      <c r="B39" s="29">
        <v>0.51909069444444444</v>
      </c>
      <c r="C39" s="4">
        <v>6.7919999999999998</v>
      </c>
      <c r="D39" s="4">
        <v>0.32179999999999997</v>
      </c>
      <c r="E39" s="4" t="s">
        <v>155</v>
      </c>
      <c r="F39" s="4">
        <v>3218.319039</v>
      </c>
      <c r="G39" s="4">
        <v>118.2</v>
      </c>
      <c r="H39" s="4">
        <v>67.8</v>
      </c>
      <c r="I39" s="4">
        <v>11518.2</v>
      </c>
      <c r="K39" s="4">
        <v>10.17</v>
      </c>
      <c r="L39" s="4">
        <v>1415</v>
      </c>
      <c r="M39" s="4">
        <v>0.92410000000000003</v>
      </c>
      <c r="N39" s="4">
        <v>6.2762000000000002</v>
      </c>
      <c r="O39" s="4">
        <v>0.2974</v>
      </c>
      <c r="P39" s="4">
        <v>109.226</v>
      </c>
      <c r="Q39" s="4">
        <v>62.654600000000002</v>
      </c>
      <c r="R39" s="4">
        <v>171.9</v>
      </c>
      <c r="S39" s="4">
        <v>87.941100000000006</v>
      </c>
      <c r="T39" s="4">
        <v>50.445099999999996</v>
      </c>
      <c r="U39" s="4">
        <v>138.4</v>
      </c>
      <c r="V39" s="4">
        <v>11518.2</v>
      </c>
      <c r="Y39" s="4">
        <v>1307.451</v>
      </c>
      <c r="Z39" s="4">
        <v>0</v>
      </c>
      <c r="AA39" s="4">
        <v>9.4007000000000005</v>
      </c>
      <c r="AB39" s="4" t="s">
        <v>384</v>
      </c>
      <c r="AC39" s="4">
        <v>0</v>
      </c>
      <c r="AD39" s="4">
        <v>12.1</v>
      </c>
      <c r="AE39" s="4">
        <v>852</v>
      </c>
      <c r="AF39" s="4">
        <v>872</v>
      </c>
      <c r="AG39" s="4">
        <v>870</v>
      </c>
      <c r="AH39" s="4">
        <v>53</v>
      </c>
      <c r="AI39" s="4">
        <v>23.5</v>
      </c>
      <c r="AJ39" s="4">
        <v>0.54</v>
      </c>
      <c r="AK39" s="4">
        <v>988</v>
      </c>
      <c r="AL39" s="4">
        <v>7</v>
      </c>
      <c r="AM39" s="4">
        <v>0</v>
      </c>
      <c r="AN39" s="4">
        <v>36</v>
      </c>
      <c r="AO39" s="4">
        <v>191</v>
      </c>
      <c r="AP39" s="4">
        <v>189</v>
      </c>
      <c r="AQ39" s="4">
        <v>0.6</v>
      </c>
      <c r="AR39" s="4">
        <v>195</v>
      </c>
      <c r="AS39" s="4" t="s">
        <v>155</v>
      </c>
      <c r="AT39" s="4">
        <v>2</v>
      </c>
      <c r="AU39" s="5">
        <v>0.7272453703703704</v>
      </c>
      <c r="AV39" s="4">
        <v>47.158929999999998</v>
      </c>
      <c r="AW39" s="4">
        <v>-88.486807999999996</v>
      </c>
      <c r="AX39" s="4">
        <v>319.3</v>
      </c>
      <c r="AY39" s="4">
        <v>40.200000000000003</v>
      </c>
      <c r="AZ39" s="4">
        <v>12</v>
      </c>
      <c r="BA39" s="4">
        <v>10</v>
      </c>
      <c r="BB39" s="4" t="s">
        <v>423</v>
      </c>
      <c r="BC39" s="4">
        <v>0.84875100000000003</v>
      </c>
      <c r="BD39" s="4">
        <v>1.048751</v>
      </c>
      <c r="BE39" s="4">
        <v>1.4487509999999999</v>
      </c>
      <c r="BF39" s="4">
        <v>14.063000000000001</v>
      </c>
      <c r="BG39" s="4">
        <v>24.56</v>
      </c>
      <c r="BH39" s="4">
        <v>1.75</v>
      </c>
      <c r="BI39" s="4">
        <v>8.2119999999999997</v>
      </c>
      <c r="BJ39" s="4">
        <v>2469.105</v>
      </c>
      <c r="BK39" s="4">
        <v>74.468000000000004</v>
      </c>
      <c r="BL39" s="4">
        <v>4.5</v>
      </c>
      <c r="BM39" s="4">
        <v>2.581</v>
      </c>
      <c r="BN39" s="4">
        <v>7.0810000000000004</v>
      </c>
      <c r="BO39" s="4">
        <v>3.6230000000000002</v>
      </c>
      <c r="BP39" s="4">
        <v>2.0779999999999998</v>
      </c>
      <c r="BQ39" s="4">
        <v>5.7009999999999996</v>
      </c>
      <c r="BR39" s="4">
        <v>149.83750000000001</v>
      </c>
      <c r="BU39" s="4">
        <v>102.05</v>
      </c>
      <c r="BW39" s="4">
        <v>2689.0419999999999</v>
      </c>
      <c r="BX39" s="4">
        <v>0.35108699999999998</v>
      </c>
      <c r="BY39" s="4">
        <v>-5</v>
      </c>
      <c r="BZ39" s="4">
        <v>1.4014310000000001</v>
      </c>
      <c r="CA39" s="4">
        <v>8.5796880000000009</v>
      </c>
      <c r="CB39" s="4">
        <v>28.308906</v>
      </c>
    </row>
    <row r="40" spans="1:80">
      <c r="A40" s="2">
        <v>42440</v>
      </c>
      <c r="B40" s="29">
        <v>0.51910226851851848</v>
      </c>
      <c r="C40" s="4">
        <v>6.93</v>
      </c>
      <c r="D40" s="4">
        <v>0.4012</v>
      </c>
      <c r="E40" s="4" t="s">
        <v>155</v>
      </c>
      <c r="F40" s="4">
        <v>4011.5459719999999</v>
      </c>
      <c r="G40" s="4">
        <v>112.5</v>
      </c>
      <c r="H40" s="4">
        <v>67.8</v>
      </c>
      <c r="I40" s="4">
        <v>11518.2</v>
      </c>
      <c r="K40" s="4">
        <v>10.3</v>
      </c>
      <c r="L40" s="4">
        <v>1340</v>
      </c>
      <c r="M40" s="4">
        <v>0.92210000000000003</v>
      </c>
      <c r="N40" s="4">
        <v>6.3906000000000001</v>
      </c>
      <c r="O40" s="4">
        <v>0.36990000000000001</v>
      </c>
      <c r="P40" s="4">
        <v>103.70829999999999</v>
      </c>
      <c r="Q40" s="4">
        <v>62.488300000000002</v>
      </c>
      <c r="R40" s="4">
        <v>166.2</v>
      </c>
      <c r="S40" s="4">
        <v>83.498699999999999</v>
      </c>
      <c r="T40" s="4">
        <v>50.311199999999999</v>
      </c>
      <c r="U40" s="4">
        <v>133.80000000000001</v>
      </c>
      <c r="V40" s="4">
        <v>11518.2</v>
      </c>
      <c r="Y40" s="4">
        <v>1236.008</v>
      </c>
      <c r="Z40" s="4">
        <v>0</v>
      </c>
      <c r="AA40" s="4">
        <v>9.4981000000000009</v>
      </c>
      <c r="AB40" s="4" t="s">
        <v>384</v>
      </c>
      <c r="AC40" s="4">
        <v>0</v>
      </c>
      <c r="AD40" s="4">
        <v>12.1</v>
      </c>
      <c r="AE40" s="4">
        <v>852</v>
      </c>
      <c r="AF40" s="4">
        <v>872</v>
      </c>
      <c r="AG40" s="4">
        <v>870</v>
      </c>
      <c r="AH40" s="4">
        <v>53</v>
      </c>
      <c r="AI40" s="4">
        <v>23.5</v>
      </c>
      <c r="AJ40" s="4">
        <v>0.54</v>
      </c>
      <c r="AK40" s="4">
        <v>988</v>
      </c>
      <c r="AL40" s="4">
        <v>7</v>
      </c>
      <c r="AM40" s="4">
        <v>0</v>
      </c>
      <c r="AN40" s="4">
        <v>36</v>
      </c>
      <c r="AO40" s="4">
        <v>191</v>
      </c>
      <c r="AP40" s="4">
        <v>189.4</v>
      </c>
      <c r="AQ40" s="4">
        <v>0.6</v>
      </c>
      <c r="AR40" s="4">
        <v>195</v>
      </c>
      <c r="AS40" s="4" t="s">
        <v>155</v>
      </c>
      <c r="AT40" s="4">
        <v>2</v>
      </c>
      <c r="AU40" s="5">
        <v>0.72725694444444444</v>
      </c>
      <c r="AV40" s="4">
        <v>47.158929000000001</v>
      </c>
      <c r="AW40" s="4">
        <v>-88.486579000000006</v>
      </c>
      <c r="AX40" s="4">
        <v>319.10000000000002</v>
      </c>
      <c r="AY40" s="4">
        <v>38.9</v>
      </c>
      <c r="AZ40" s="4">
        <v>12</v>
      </c>
      <c r="BA40" s="4">
        <v>10</v>
      </c>
      <c r="BB40" s="4" t="s">
        <v>423</v>
      </c>
      <c r="BC40" s="4">
        <v>1.024276</v>
      </c>
      <c r="BD40" s="4">
        <v>1.248551</v>
      </c>
      <c r="BE40" s="4">
        <v>1.6728270000000001</v>
      </c>
      <c r="BF40" s="4">
        <v>14.063000000000001</v>
      </c>
      <c r="BG40" s="4">
        <v>23.94</v>
      </c>
      <c r="BH40" s="4">
        <v>1.7</v>
      </c>
      <c r="BI40" s="4">
        <v>8.4429999999999996</v>
      </c>
      <c r="BJ40" s="4">
        <v>2454.4119999999998</v>
      </c>
      <c r="BK40" s="4">
        <v>90.426000000000002</v>
      </c>
      <c r="BL40" s="4">
        <v>4.1710000000000003</v>
      </c>
      <c r="BM40" s="4">
        <v>2.5129999999999999</v>
      </c>
      <c r="BN40" s="4">
        <v>6.6840000000000002</v>
      </c>
      <c r="BO40" s="4">
        <v>3.3580000000000001</v>
      </c>
      <c r="BP40" s="4">
        <v>2.024</v>
      </c>
      <c r="BQ40" s="4">
        <v>5.3819999999999997</v>
      </c>
      <c r="BR40" s="4">
        <v>146.2807</v>
      </c>
      <c r="BU40" s="4">
        <v>94.183999999999997</v>
      </c>
      <c r="BW40" s="4">
        <v>2652.4169999999999</v>
      </c>
      <c r="BX40" s="4">
        <v>0.36213600000000001</v>
      </c>
      <c r="BY40" s="4">
        <v>-5</v>
      </c>
      <c r="BZ40" s="4">
        <v>1.4002760000000001</v>
      </c>
      <c r="CA40" s="4">
        <v>8.8496989999999993</v>
      </c>
      <c r="CB40" s="4">
        <v>28.285575000000001</v>
      </c>
    </row>
    <row r="41" spans="1:80">
      <c r="A41" s="2">
        <v>42440</v>
      </c>
      <c r="B41" s="29">
        <v>0.51911384259259263</v>
      </c>
      <c r="C41" s="4">
        <v>6.9020000000000001</v>
      </c>
      <c r="D41" s="4">
        <v>0.40279999999999999</v>
      </c>
      <c r="E41" s="4" t="s">
        <v>155</v>
      </c>
      <c r="F41" s="4">
        <v>4027.8193649999998</v>
      </c>
      <c r="G41" s="4">
        <v>138.19999999999999</v>
      </c>
      <c r="H41" s="4">
        <v>70.8</v>
      </c>
      <c r="I41" s="4">
        <v>11518.2</v>
      </c>
      <c r="K41" s="4">
        <v>10.3</v>
      </c>
      <c r="L41" s="4">
        <v>1296</v>
      </c>
      <c r="M41" s="4">
        <v>0.9224</v>
      </c>
      <c r="N41" s="4">
        <v>6.3662999999999998</v>
      </c>
      <c r="O41" s="4">
        <v>0.3715</v>
      </c>
      <c r="P41" s="4">
        <v>127.483</v>
      </c>
      <c r="Q41" s="4">
        <v>65.324100000000001</v>
      </c>
      <c r="R41" s="4">
        <v>192.8</v>
      </c>
      <c r="S41" s="4">
        <v>102.6404</v>
      </c>
      <c r="T41" s="4">
        <v>52.5944</v>
      </c>
      <c r="U41" s="4">
        <v>155.19999999999999</v>
      </c>
      <c r="V41" s="4">
        <v>11518.2</v>
      </c>
      <c r="Y41" s="4">
        <v>1195.4960000000001</v>
      </c>
      <c r="Z41" s="4">
        <v>0</v>
      </c>
      <c r="AA41" s="4">
        <v>9.5007000000000001</v>
      </c>
      <c r="AB41" s="4" t="s">
        <v>384</v>
      </c>
      <c r="AC41" s="4">
        <v>0</v>
      </c>
      <c r="AD41" s="4">
        <v>12</v>
      </c>
      <c r="AE41" s="4">
        <v>852</v>
      </c>
      <c r="AF41" s="4">
        <v>873</v>
      </c>
      <c r="AG41" s="4">
        <v>870</v>
      </c>
      <c r="AH41" s="4">
        <v>53</v>
      </c>
      <c r="AI41" s="4">
        <v>23.5</v>
      </c>
      <c r="AJ41" s="4">
        <v>0.54</v>
      </c>
      <c r="AK41" s="4">
        <v>988</v>
      </c>
      <c r="AL41" s="4">
        <v>7</v>
      </c>
      <c r="AM41" s="4">
        <v>0</v>
      </c>
      <c r="AN41" s="4">
        <v>36</v>
      </c>
      <c r="AO41" s="4">
        <v>191.4</v>
      </c>
      <c r="AP41" s="4">
        <v>190</v>
      </c>
      <c r="AQ41" s="4">
        <v>0.6</v>
      </c>
      <c r="AR41" s="4">
        <v>195</v>
      </c>
      <c r="AS41" s="4" t="s">
        <v>155</v>
      </c>
      <c r="AT41" s="4">
        <v>2</v>
      </c>
      <c r="AU41" s="5">
        <v>0.72726851851851848</v>
      </c>
      <c r="AV41" s="4">
        <v>47.158898000000001</v>
      </c>
      <c r="AW41" s="4">
        <v>-88.486358999999993</v>
      </c>
      <c r="AX41" s="4">
        <v>318.89999999999998</v>
      </c>
      <c r="AY41" s="4">
        <v>40.200000000000003</v>
      </c>
      <c r="AZ41" s="4">
        <v>12</v>
      </c>
      <c r="BA41" s="4">
        <v>10</v>
      </c>
      <c r="BB41" s="4" t="s">
        <v>423</v>
      </c>
      <c r="BC41" s="4">
        <v>1.1725270000000001</v>
      </c>
      <c r="BD41" s="4">
        <v>1.3032969999999999</v>
      </c>
      <c r="BE41" s="4">
        <v>1.9483520000000001</v>
      </c>
      <c r="BF41" s="4">
        <v>14.063000000000001</v>
      </c>
      <c r="BG41" s="4">
        <v>24.01</v>
      </c>
      <c r="BH41" s="4">
        <v>1.71</v>
      </c>
      <c r="BI41" s="4">
        <v>8.4130000000000003</v>
      </c>
      <c r="BJ41" s="4">
        <v>2452.15</v>
      </c>
      <c r="BK41" s="4">
        <v>91.081000000000003</v>
      </c>
      <c r="BL41" s="4">
        <v>5.1420000000000003</v>
      </c>
      <c r="BM41" s="4">
        <v>2.6349999999999998</v>
      </c>
      <c r="BN41" s="4">
        <v>7.7770000000000001</v>
      </c>
      <c r="BO41" s="4">
        <v>4.1399999999999997</v>
      </c>
      <c r="BP41" s="4">
        <v>2.121</v>
      </c>
      <c r="BQ41" s="4">
        <v>6.2619999999999996</v>
      </c>
      <c r="BR41" s="4">
        <v>146.70330000000001</v>
      </c>
      <c r="BU41" s="4">
        <v>91.36</v>
      </c>
      <c r="BW41" s="4">
        <v>2660.8159999999998</v>
      </c>
      <c r="BX41" s="4">
        <v>0.38408700000000001</v>
      </c>
      <c r="BY41" s="4">
        <v>-5</v>
      </c>
      <c r="BZ41" s="4">
        <v>1.399724</v>
      </c>
      <c r="CA41" s="4">
        <v>9.3861260000000009</v>
      </c>
      <c r="CB41" s="4">
        <v>28.274425000000001</v>
      </c>
    </row>
    <row r="42" spans="1:80">
      <c r="A42" s="2">
        <v>42440</v>
      </c>
      <c r="B42" s="29">
        <v>0.51912541666666667</v>
      </c>
      <c r="C42" s="4">
        <v>6.867</v>
      </c>
      <c r="D42" s="4">
        <v>0.3271</v>
      </c>
      <c r="E42" s="4" t="s">
        <v>155</v>
      </c>
      <c r="F42" s="4">
        <v>3271.2468410000001</v>
      </c>
      <c r="G42" s="4">
        <v>148.5</v>
      </c>
      <c r="H42" s="4">
        <v>81.5</v>
      </c>
      <c r="I42" s="4">
        <v>11518</v>
      </c>
      <c r="K42" s="4">
        <v>10.1</v>
      </c>
      <c r="L42" s="4">
        <v>1384</v>
      </c>
      <c r="M42" s="4">
        <v>0.92349999999999999</v>
      </c>
      <c r="N42" s="4">
        <v>6.3418000000000001</v>
      </c>
      <c r="O42" s="4">
        <v>0.30209999999999998</v>
      </c>
      <c r="P42" s="4">
        <v>137.15950000000001</v>
      </c>
      <c r="Q42" s="4">
        <v>75.232699999999994</v>
      </c>
      <c r="R42" s="4">
        <v>212.4</v>
      </c>
      <c r="S42" s="4">
        <v>110.43129999999999</v>
      </c>
      <c r="T42" s="4">
        <v>60.572099999999999</v>
      </c>
      <c r="U42" s="4">
        <v>171</v>
      </c>
      <c r="V42" s="4">
        <v>11518</v>
      </c>
      <c r="Y42" s="4">
        <v>1278.58</v>
      </c>
      <c r="Z42" s="4">
        <v>0</v>
      </c>
      <c r="AA42" s="4">
        <v>9.3274000000000008</v>
      </c>
      <c r="AB42" s="4" t="s">
        <v>384</v>
      </c>
      <c r="AC42" s="4">
        <v>0</v>
      </c>
      <c r="AD42" s="4">
        <v>12.1</v>
      </c>
      <c r="AE42" s="4">
        <v>852</v>
      </c>
      <c r="AF42" s="4">
        <v>873</v>
      </c>
      <c r="AG42" s="4">
        <v>870</v>
      </c>
      <c r="AH42" s="4">
        <v>53</v>
      </c>
      <c r="AI42" s="4">
        <v>23.5</v>
      </c>
      <c r="AJ42" s="4">
        <v>0.54</v>
      </c>
      <c r="AK42" s="4">
        <v>988</v>
      </c>
      <c r="AL42" s="4">
        <v>7</v>
      </c>
      <c r="AM42" s="4">
        <v>0</v>
      </c>
      <c r="AN42" s="4">
        <v>36</v>
      </c>
      <c r="AO42" s="4">
        <v>192</v>
      </c>
      <c r="AP42" s="4">
        <v>190.4</v>
      </c>
      <c r="AQ42" s="4">
        <v>0.9</v>
      </c>
      <c r="AR42" s="4">
        <v>195</v>
      </c>
      <c r="AS42" s="4" t="s">
        <v>155</v>
      </c>
      <c r="AT42" s="4">
        <v>2</v>
      </c>
      <c r="AU42" s="5">
        <v>0.72728009259259263</v>
      </c>
      <c r="AV42" s="4">
        <v>47.158824000000003</v>
      </c>
      <c r="AW42" s="4">
        <v>-88.486160999999996</v>
      </c>
      <c r="AX42" s="4">
        <v>319</v>
      </c>
      <c r="AY42" s="4">
        <v>43.1</v>
      </c>
      <c r="AZ42" s="4">
        <v>12</v>
      </c>
      <c r="BA42" s="4">
        <v>11</v>
      </c>
      <c r="BB42" s="4" t="s">
        <v>421</v>
      </c>
      <c r="BC42" s="4">
        <v>1.4240759999999999</v>
      </c>
      <c r="BD42" s="4">
        <v>1</v>
      </c>
      <c r="BE42" s="4">
        <v>2.1240760000000001</v>
      </c>
      <c r="BF42" s="4">
        <v>14.063000000000001</v>
      </c>
      <c r="BG42" s="4">
        <v>24.33</v>
      </c>
      <c r="BH42" s="4">
        <v>1.73</v>
      </c>
      <c r="BI42" s="4">
        <v>8.2829999999999995</v>
      </c>
      <c r="BJ42" s="4">
        <v>2472.3000000000002</v>
      </c>
      <c r="BK42" s="4">
        <v>74.959000000000003</v>
      </c>
      <c r="BL42" s="4">
        <v>5.6</v>
      </c>
      <c r="BM42" s="4">
        <v>3.0710000000000002</v>
      </c>
      <c r="BN42" s="4">
        <v>8.6709999999999994</v>
      </c>
      <c r="BO42" s="4">
        <v>4.508</v>
      </c>
      <c r="BP42" s="4">
        <v>2.4729999999999999</v>
      </c>
      <c r="BQ42" s="4">
        <v>6.9809999999999999</v>
      </c>
      <c r="BR42" s="4">
        <v>148.47919999999999</v>
      </c>
      <c r="BU42" s="4">
        <v>98.893000000000001</v>
      </c>
      <c r="BW42" s="4">
        <v>2643.9479999999999</v>
      </c>
      <c r="BX42" s="4">
        <v>0.34129100000000001</v>
      </c>
      <c r="BY42" s="4">
        <v>-5</v>
      </c>
      <c r="BZ42" s="4">
        <v>1.4011389999999999</v>
      </c>
      <c r="CA42" s="4">
        <v>8.3402919999999998</v>
      </c>
      <c r="CB42" s="4">
        <v>28.303004999999999</v>
      </c>
    </row>
    <row r="43" spans="1:80">
      <c r="A43" s="2">
        <v>42440</v>
      </c>
      <c r="B43" s="29">
        <v>0.51913699074074071</v>
      </c>
      <c r="C43" s="4">
        <v>6.9080000000000004</v>
      </c>
      <c r="D43" s="4">
        <v>0.28839999999999999</v>
      </c>
      <c r="E43" s="4" t="s">
        <v>155</v>
      </c>
      <c r="F43" s="4">
        <v>2884.0804600000001</v>
      </c>
      <c r="G43" s="4">
        <v>124.1</v>
      </c>
      <c r="H43" s="4">
        <v>79.5</v>
      </c>
      <c r="I43" s="4">
        <v>11518.8</v>
      </c>
      <c r="K43" s="4">
        <v>10.17</v>
      </c>
      <c r="L43" s="4">
        <v>1447</v>
      </c>
      <c r="M43" s="4">
        <v>0.92359999999999998</v>
      </c>
      <c r="N43" s="4">
        <v>6.3798000000000004</v>
      </c>
      <c r="O43" s="4">
        <v>0.26640000000000003</v>
      </c>
      <c r="P43" s="4">
        <v>114.6026</v>
      </c>
      <c r="Q43" s="4">
        <v>73.423000000000002</v>
      </c>
      <c r="R43" s="4">
        <v>188</v>
      </c>
      <c r="S43" s="4">
        <v>92.27</v>
      </c>
      <c r="T43" s="4">
        <v>59.115000000000002</v>
      </c>
      <c r="U43" s="4">
        <v>151.4</v>
      </c>
      <c r="V43" s="4">
        <v>11518.8</v>
      </c>
      <c r="Y43" s="4">
        <v>1336.5619999999999</v>
      </c>
      <c r="Z43" s="4">
        <v>0</v>
      </c>
      <c r="AA43" s="4">
        <v>9.3897999999999993</v>
      </c>
      <c r="AB43" s="4" t="s">
        <v>384</v>
      </c>
      <c r="AC43" s="4">
        <v>0</v>
      </c>
      <c r="AD43" s="4">
        <v>12.1</v>
      </c>
      <c r="AE43" s="4">
        <v>852</v>
      </c>
      <c r="AF43" s="4">
        <v>873</v>
      </c>
      <c r="AG43" s="4">
        <v>870</v>
      </c>
      <c r="AH43" s="4">
        <v>53</v>
      </c>
      <c r="AI43" s="4">
        <v>23.5</v>
      </c>
      <c r="AJ43" s="4">
        <v>0.54</v>
      </c>
      <c r="AK43" s="4">
        <v>988</v>
      </c>
      <c r="AL43" s="4">
        <v>7</v>
      </c>
      <c r="AM43" s="4">
        <v>0</v>
      </c>
      <c r="AN43" s="4">
        <v>36</v>
      </c>
      <c r="AO43" s="4">
        <v>192</v>
      </c>
      <c r="AP43" s="4">
        <v>191</v>
      </c>
      <c r="AQ43" s="4">
        <v>1</v>
      </c>
      <c r="AR43" s="4">
        <v>195</v>
      </c>
      <c r="AS43" s="4" t="s">
        <v>155</v>
      </c>
      <c r="AT43" s="4">
        <v>2</v>
      </c>
      <c r="AU43" s="5">
        <v>0.72729166666666656</v>
      </c>
      <c r="AV43" s="4">
        <v>47.158845999999997</v>
      </c>
      <c r="AW43" s="4">
        <v>-88.486003999999994</v>
      </c>
      <c r="AX43" s="4">
        <v>319.2</v>
      </c>
      <c r="AY43" s="4">
        <v>32.4</v>
      </c>
      <c r="AZ43" s="4">
        <v>12</v>
      </c>
      <c r="BA43" s="4">
        <v>11</v>
      </c>
      <c r="BB43" s="4" t="s">
        <v>421</v>
      </c>
      <c r="BC43" s="4">
        <v>1.38012</v>
      </c>
      <c r="BD43" s="4">
        <v>1</v>
      </c>
      <c r="BE43" s="4">
        <v>2.032168</v>
      </c>
      <c r="BF43" s="4">
        <v>14.063000000000001</v>
      </c>
      <c r="BG43" s="4">
        <v>24.33</v>
      </c>
      <c r="BH43" s="4">
        <v>1.73</v>
      </c>
      <c r="BI43" s="4">
        <v>8.2769999999999992</v>
      </c>
      <c r="BJ43" s="4">
        <v>2486.366</v>
      </c>
      <c r="BK43" s="4">
        <v>66.070999999999998</v>
      </c>
      <c r="BL43" s="4">
        <v>4.6769999999999996</v>
      </c>
      <c r="BM43" s="4">
        <v>2.9969999999999999</v>
      </c>
      <c r="BN43" s="4">
        <v>7.6740000000000004</v>
      </c>
      <c r="BO43" s="4">
        <v>3.766</v>
      </c>
      <c r="BP43" s="4">
        <v>2.4129999999999998</v>
      </c>
      <c r="BQ43" s="4">
        <v>6.1779999999999999</v>
      </c>
      <c r="BR43" s="4">
        <v>148.44479999999999</v>
      </c>
      <c r="BU43" s="4">
        <v>103.34699999999999</v>
      </c>
      <c r="BW43" s="4">
        <v>2660.81</v>
      </c>
      <c r="BX43" s="4">
        <v>0.30157</v>
      </c>
      <c r="BY43" s="4">
        <v>-5</v>
      </c>
      <c r="BZ43" s="4">
        <v>1.4008609999999999</v>
      </c>
      <c r="CA43" s="4">
        <v>7.3696070000000002</v>
      </c>
      <c r="CB43" s="4">
        <v>28.297388999999999</v>
      </c>
    </row>
    <row r="44" spans="1:80">
      <c r="A44" s="2">
        <v>42440</v>
      </c>
      <c r="B44" s="29">
        <v>0.51914856481481475</v>
      </c>
      <c r="C44" s="4">
        <v>6.9</v>
      </c>
      <c r="D44" s="4">
        <v>0.27350000000000002</v>
      </c>
      <c r="E44" s="4" t="s">
        <v>155</v>
      </c>
      <c r="F44" s="4">
        <v>2734.6916670000001</v>
      </c>
      <c r="G44" s="4">
        <v>113.7</v>
      </c>
      <c r="H44" s="4">
        <v>76.2</v>
      </c>
      <c r="I44" s="4">
        <v>11518.7</v>
      </c>
      <c r="K44" s="4">
        <v>10.199999999999999</v>
      </c>
      <c r="L44" s="4">
        <v>1494</v>
      </c>
      <c r="M44" s="4">
        <v>0.92379999999999995</v>
      </c>
      <c r="N44" s="4">
        <v>6.3738999999999999</v>
      </c>
      <c r="O44" s="4">
        <v>0.25259999999999999</v>
      </c>
      <c r="P44" s="4">
        <v>105.04349999999999</v>
      </c>
      <c r="Q44" s="4">
        <v>70.389899999999997</v>
      </c>
      <c r="R44" s="4">
        <v>175.4</v>
      </c>
      <c r="S44" s="4">
        <v>84.573700000000002</v>
      </c>
      <c r="T44" s="4">
        <v>56.673000000000002</v>
      </c>
      <c r="U44" s="4">
        <v>141.19999999999999</v>
      </c>
      <c r="V44" s="4">
        <v>11518.7</v>
      </c>
      <c r="Y44" s="4">
        <v>1380.3820000000001</v>
      </c>
      <c r="Z44" s="4">
        <v>0</v>
      </c>
      <c r="AA44" s="4">
        <v>9.4222999999999999</v>
      </c>
      <c r="AB44" s="4" t="s">
        <v>384</v>
      </c>
      <c r="AC44" s="4">
        <v>0</v>
      </c>
      <c r="AD44" s="4">
        <v>12</v>
      </c>
      <c r="AE44" s="4">
        <v>852</v>
      </c>
      <c r="AF44" s="4">
        <v>872</v>
      </c>
      <c r="AG44" s="4">
        <v>870</v>
      </c>
      <c r="AH44" s="4">
        <v>53</v>
      </c>
      <c r="AI44" s="4">
        <v>23.5</v>
      </c>
      <c r="AJ44" s="4">
        <v>0.54</v>
      </c>
      <c r="AK44" s="4">
        <v>988</v>
      </c>
      <c r="AL44" s="4">
        <v>7</v>
      </c>
      <c r="AM44" s="4">
        <v>0</v>
      </c>
      <c r="AN44" s="4">
        <v>36</v>
      </c>
      <c r="AO44" s="4">
        <v>192</v>
      </c>
      <c r="AP44" s="4">
        <v>190.6</v>
      </c>
      <c r="AQ44" s="4">
        <v>1</v>
      </c>
      <c r="AR44" s="4">
        <v>195</v>
      </c>
      <c r="AS44" s="4" t="s">
        <v>155</v>
      </c>
      <c r="AT44" s="4">
        <v>2</v>
      </c>
      <c r="AU44" s="5">
        <v>0.72730324074074071</v>
      </c>
      <c r="AV44" s="4">
        <v>47.158796000000002</v>
      </c>
      <c r="AW44" s="4">
        <v>-88.485836000000006</v>
      </c>
      <c r="AX44" s="4">
        <v>318.89999999999998</v>
      </c>
      <c r="AY44" s="4">
        <v>31.5</v>
      </c>
      <c r="AZ44" s="4">
        <v>12</v>
      </c>
      <c r="BA44" s="4">
        <v>11</v>
      </c>
      <c r="BB44" s="4" t="s">
        <v>421</v>
      </c>
      <c r="BC44" s="4">
        <v>1</v>
      </c>
      <c r="BD44" s="4">
        <v>1.0241169999999999</v>
      </c>
      <c r="BE44" s="4">
        <v>1.5241169999999999</v>
      </c>
      <c r="BF44" s="4">
        <v>14.063000000000001</v>
      </c>
      <c r="BG44" s="4">
        <v>24.4</v>
      </c>
      <c r="BH44" s="4">
        <v>1.74</v>
      </c>
      <c r="BI44" s="4">
        <v>8.2539999999999996</v>
      </c>
      <c r="BJ44" s="4">
        <v>2490.3789999999999</v>
      </c>
      <c r="BK44" s="4">
        <v>62.820999999999998</v>
      </c>
      <c r="BL44" s="4">
        <v>4.298</v>
      </c>
      <c r="BM44" s="4">
        <v>2.88</v>
      </c>
      <c r="BN44" s="4">
        <v>7.1779999999999999</v>
      </c>
      <c r="BO44" s="4">
        <v>3.46</v>
      </c>
      <c r="BP44" s="4">
        <v>2.319</v>
      </c>
      <c r="BQ44" s="4">
        <v>5.7789999999999999</v>
      </c>
      <c r="BR44" s="4">
        <v>148.82</v>
      </c>
      <c r="BU44" s="4">
        <v>107.006</v>
      </c>
      <c r="BW44" s="4">
        <v>2676.7950000000001</v>
      </c>
      <c r="BX44" s="4">
        <v>0.31177500000000002</v>
      </c>
      <c r="BY44" s="4">
        <v>-5</v>
      </c>
      <c r="BZ44" s="4">
        <v>1.402431</v>
      </c>
      <c r="CA44" s="4">
        <v>7.6190020000000001</v>
      </c>
      <c r="CB44" s="4">
        <v>28.329105999999999</v>
      </c>
    </row>
    <row r="45" spans="1:80">
      <c r="A45" s="2">
        <v>42440</v>
      </c>
      <c r="B45" s="29">
        <v>0.5191601388888889</v>
      </c>
      <c r="C45" s="4">
        <v>6.9</v>
      </c>
      <c r="D45" s="4">
        <v>0.26479999999999998</v>
      </c>
      <c r="E45" s="4" t="s">
        <v>155</v>
      </c>
      <c r="F45" s="4">
        <v>2648.0935880000002</v>
      </c>
      <c r="G45" s="4">
        <v>113.1</v>
      </c>
      <c r="H45" s="4">
        <v>73.8</v>
      </c>
      <c r="I45" s="4">
        <v>11518.4</v>
      </c>
      <c r="K45" s="4">
        <v>10.199999999999999</v>
      </c>
      <c r="L45" s="4">
        <v>1534</v>
      </c>
      <c r="M45" s="4">
        <v>0.92379999999999995</v>
      </c>
      <c r="N45" s="4">
        <v>6.3742000000000001</v>
      </c>
      <c r="O45" s="4">
        <v>0.24460000000000001</v>
      </c>
      <c r="P45" s="4">
        <v>104.48139999999999</v>
      </c>
      <c r="Q45" s="4">
        <v>68.142899999999997</v>
      </c>
      <c r="R45" s="4">
        <v>172.6</v>
      </c>
      <c r="S45" s="4">
        <v>84.121099999999998</v>
      </c>
      <c r="T45" s="4">
        <v>54.863900000000001</v>
      </c>
      <c r="U45" s="4">
        <v>139</v>
      </c>
      <c r="V45" s="4">
        <v>11518.4</v>
      </c>
      <c r="Y45" s="4">
        <v>1417.383</v>
      </c>
      <c r="Z45" s="4">
        <v>0</v>
      </c>
      <c r="AA45" s="4">
        <v>9.4227000000000007</v>
      </c>
      <c r="AB45" s="4" t="s">
        <v>384</v>
      </c>
      <c r="AC45" s="4">
        <v>0</v>
      </c>
      <c r="AD45" s="4">
        <v>12.1</v>
      </c>
      <c r="AE45" s="4">
        <v>852</v>
      </c>
      <c r="AF45" s="4">
        <v>871</v>
      </c>
      <c r="AG45" s="4">
        <v>869</v>
      </c>
      <c r="AH45" s="4">
        <v>53</v>
      </c>
      <c r="AI45" s="4">
        <v>23.5</v>
      </c>
      <c r="AJ45" s="4">
        <v>0.54</v>
      </c>
      <c r="AK45" s="4">
        <v>988</v>
      </c>
      <c r="AL45" s="4">
        <v>7</v>
      </c>
      <c r="AM45" s="4">
        <v>0</v>
      </c>
      <c r="AN45" s="4">
        <v>36</v>
      </c>
      <c r="AO45" s="4">
        <v>192</v>
      </c>
      <c r="AP45" s="4">
        <v>190</v>
      </c>
      <c r="AQ45" s="4">
        <v>0.9</v>
      </c>
      <c r="AR45" s="4">
        <v>195</v>
      </c>
      <c r="AS45" s="4" t="s">
        <v>155</v>
      </c>
      <c r="AT45" s="4">
        <v>2</v>
      </c>
      <c r="AU45" s="5">
        <v>0.72731481481481486</v>
      </c>
      <c r="AV45" s="4">
        <v>47.158740000000002</v>
      </c>
      <c r="AW45" s="4">
        <v>-88.485686000000001</v>
      </c>
      <c r="AX45" s="4">
        <v>318.7</v>
      </c>
      <c r="AY45" s="4">
        <v>30</v>
      </c>
      <c r="AZ45" s="4">
        <v>12</v>
      </c>
      <c r="BA45" s="4">
        <v>11</v>
      </c>
      <c r="BB45" s="4" t="s">
        <v>421</v>
      </c>
      <c r="BC45" s="4">
        <v>1</v>
      </c>
      <c r="BD45" s="4">
        <v>1.1000000000000001</v>
      </c>
      <c r="BE45" s="4">
        <v>1.6</v>
      </c>
      <c r="BF45" s="4">
        <v>14.063000000000001</v>
      </c>
      <c r="BG45" s="4">
        <v>24.43</v>
      </c>
      <c r="BH45" s="4">
        <v>1.74</v>
      </c>
      <c r="BI45" s="4">
        <v>8.2490000000000006</v>
      </c>
      <c r="BJ45" s="4">
        <v>2492.9839999999999</v>
      </c>
      <c r="BK45" s="4">
        <v>60.895000000000003</v>
      </c>
      <c r="BL45" s="4">
        <v>4.2789999999999999</v>
      </c>
      <c r="BM45" s="4">
        <v>2.7909999999999999</v>
      </c>
      <c r="BN45" s="4">
        <v>7.07</v>
      </c>
      <c r="BO45" s="4">
        <v>3.4449999999999998</v>
      </c>
      <c r="BP45" s="4">
        <v>2.2469999999999999</v>
      </c>
      <c r="BQ45" s="4">
        <v>5.6920000000000002</v>
      </c>
      <c r="BR45" s="4">
        <v>148.96449999999999</v>
      </c>
      <c r="BU45" s="4">
        <v>109.98399999999999</v>
      </c>
      <c r="BW45" s="4">
        <v>2679.5949999999998</v>
      </c>
      <c r="BX45" s="4">
        <v>0.29065800000000003</v>
      </c>
      <c r="BY45" s="4">
        <v>-5</v>
      </c>
      <c r="BZ45" s="4">
        <v>1.401276</v>
      </c>
      <c r="CA45" s="4">
        <v>7.1029549999999997</v>
      </c>
      <c r="CB45" s="4">
        <v>28.305775000000001</v>
      </c>
    </row>
    <row r="46" spans="1:80">
      <c r="A46" s="2">
        <v>42440</v>
      </c>
      <c r="B46" s="29">
        <v>0.51917171296296294</v>
      </c>
      <c r="C46" s="4">
        <v>6.7830000000000004</v>
      </c>
      <c r="D46" s="4">
        <v>0.27100000000000002</v>
      </c>
      <c r="E46" s="4" t="s">
        <v>155</v>
      </c>
      <c r="F46" s="4">
        <v>2710</v>
      </c>
      <c r="G46" s="4">
        <v>113.1</v>
      </c>
      <c r="H46" s="4">
        <v>73.7</v>
      </c>
      <c r="I46" s="4">
        <v>11518.1</v>
      </c>
      <c r="K46" s="4">
        <v>10.199999999999999</v>
      </c>
      <c r="L46" s="4">
        <v>1547</v>
      </c>
      <c r="M46" s="4">
        <v>0.92469999999999997</v>
      </c>
      <c r="N46" s="4">
        <v>6.2728000000000002</v>
      </c>
      <c r="O46" s="4">
        <v>0.25059999999999999</v>
      </c>
      <c r="P46" s="4">
        <v>104.554</v>
      </c>
      <c r="Q46" s="4">
        <v>68.119500000000002</v>
      </c>
      <c r="R46" s="4">
        <v>172.7</v>
      </c>
      <c r="S46" s="4">
        <v>84.179500000000004</v>
      </c>
      <c r="T46" s="4">
        <v>54.845100000000002</v>
      </c>
      <c r="U46" s="4">
        <v>139</v>
      </c>
      <c r="V46" s="4">
        <v>11518.1</v>
      </c>
      <c r="Y46" s="4">
        <v>1430.211</v>
      </c>
      <c r="Z46" s="4">
        <v>0</v>
      </c>
      <c r="AA46" s="4">
        <v>9.4322999999999997</v>
      </c>
      <c r="AB46" s="4" t="s">
        <v>384</v>
      </c>
      <c r="AC46" s="4">
        <v>0</v>
      </c>
      <c r="AD46" s="4">
        <v>12</v>
      </c>
      <c r="AE46" s="4">
        <v>852</v>
      </c>
      <c r="AF46" s="4">
        <v>870</v>
      </c>
      <c r="AG46" s="4">
        <v>870</v>
      </c>
      <c r="AH46" s="4">
        <v>53</v>
      </c>
      <c r="AI46" s="4">
        <v>23.5</v>
      </c>
      <c r="AJ46" s="4">
        <v>0.54</v>
      </c>
      <c r="AK46" s="4">
        <v>988</v>
      </c>
      <c r="AL46" s="4">
        <v>7</v>
      </c>
      <c r="AM46" s="4">
        <v>0</v>
      </c>
      <c r="AN46" s="4">
        <v>36</v>
      </c>
      <c r="AO46" s="4">
        <v>192</v>
      </c>
      <c r="AP46" s="4">
        <v>190</v>
      </c>
      <c r="AQ46" s="4">
        <v>0.8</v>
      </c>
      <c r="AR46" s="4">
        <v>195</v>
      </c>
      <c r="AS46" s="4" t="s">
        <v>155</v>
      </c>
      <c r="AT46" s="4">
        <v>2</v>
      </c>
      <c r="AU46" s="5">
        <v>0.7273263888888889</v>
      </c>
      <c r="AV46" s="4">
        <v>47.15869</v>
      </c>
      <c r="AW46" s="4">
        <v>-88.485545000000002</v>
      </c>
      <c r="AX46" s="4">
        <v>318.39999999999998</v>
      </c>
      <c r="AY46" s="4">
        <v>28.5</v>
      </c>
      <c r="AZ46" s="4">
        <v>12</v>
      </c>
      <c r="BA46" s="4">
        <v>11</v>
      </c>
      <c r="BB46" s="4" t="s">
        <v>421</v>
      </c>
      <c r="BC46" s="4">
        <v>1</v>
      </c>
      <c r="BD46" s="4">
        <v>1.0753250000000001</v>
      </c>
      <c r="BE46" s="4">
        <v>1.6</v>
      </c>
      <c r="BF46" s="4">
        <v>14.063000000000001</v>
      </c>
      <c r="BG46" s="4">
        <v>24.74</v>
      </c>
      <c r="BH46" s="4">
        <v>1.76</v>
      </c>
      <c r="BI46" s="4">
        <v>8.1389999999999993</v>
      </c>
      <c r="BJ46" s="4">
        <v>2483.9949999999999</v>
      </c>
      <c r="BK46" s="4">
        <v>63.161999999999999</v>
      </c>
      <c r="BL46" s="4">
        <v>4.3360000000000003</v>
      </c>
      <c r="BM46" s="4">
        <v>2.8250000000000002</v>
      </c>
      <c r="BN46" s="4">
        <v>7.1609999999999996</v>
      </c>
      <c r="BO46" s="4">
        <v>3.4910000000000001</v>
      </c>
      <c r="BP46" s="4">
        <v>2.274</v>
      </c>
      <c r="BQ46" s="4">
        <v>5.7649999999999997</v>
      </c>
      <c r="BR46" s="4">
        <v>150.82339999999999</v>
      </c>
      <c r="BU46" s="4">
        <v>112.367</v>
      </c>
      <c r="BW46" s="4">
        <v>2715.85</v>
      </c>
      <c r="BX46" s="4">
        <v>0.26425700000000002</v>
      </c>
      <c r="BY46" s="4">
        <v>-5</v>
      </c>
      <c r="BZ46" s="4">
        <v>1.3998619999999999</v>
      </c>
      <c r="CA46" s="4">
        <v>6.4577799999999996</v>
      </c>
      <c r="CB46" s="4">
        <v>28.277211999999999</v>
      </c>
    </row>
    <row r="47" spans="1:80">
      <c r="A47" s="2">
        <v>42440</v>
      </c>
      <c r="B47" s="29">
        <v>0.51918328703703709</v>
      </c>
      <c r="C47" s="4">
        <v>6.734</v>
      </c>
      <c r="D47" s="4">
        <v>0.27100000000000002</v>
      </c>
      <c r="E47" s="4" t="s">
        <v>155</v>
      </c>
      <c r="F47" s="4">
        <v>2710</v>
      </c>
      <c r="G47" s="4">
        <v>106.1</v>
      </c>
      <c r="H47" s="4">
        <v>73.7</v>
      </c>
      <c r="I47" s="4">
        <v>11518.1</v>
      </c>
      <c r="K47" s="4">
        <v>10.3</v>
      </c>
      <c r="L47" s="4">
        <v>1540</v>
      </c>
      <c r="M47" s="4">
        <v>0.92510000000000003</v>
      </c>
      <c r="N47" s="4">
        <v>6.2302999999999997</v>
      </c>
      <c r="O47" s="4">
        <v>0.25069999999999998</v>
      </c>
      <c r="P47" s="4">
        <v>98.118799999999993</v>
      </c>
      <c r="Q47" s="4">
        <v>68.182900000000004</v>
      </c>
      <c r="R47" s="4">
        <v>166.3</v>
      </c>
      <c r="S47" s="4">
        <v>78.998400000000004</v>
      </c>
      <c r="T47" s="4">
        <v>54.896099999999997</v>
      </c>
      <c r="U47" s="4">
        <v>133.9</v>
      </c>
      <c r="V47" s="4">
        <v>11518.1</v>
      </c>
      <c r="Y47" s="4">
        <v>1425.0170000000001</v>
      </c>
      <c r="Z47" s="4">
        <v>0</v>
      </c>
      <c r="AA47" s="4">
        <v>9.5289999999999999</v>
      </c>
      <c r="AB47" s="4" t="s">
        <v>384</v>
      </c>
      <c r="AC47" s="4">
        <v>0</v>
      </c>
      <c r="AD47" s="4">
        <v>12.1</v>
      </c>
      <c r="AE47" s="4">
        <v>852</v>
      </c>
      <c r="AF47" s="4">
        <v>869</v>
      </c>
      <c r="AG47" s="4">
        <v>870</v>
      </c>
      <c r="AH47" s="4">
        <v>53</v>
      </c>
      <c r="AI47" s="4">
        <v>23.5</v>
      </c>
      <c r="AJ47" s="4">
        <v>0.54</v>
      </c>
      <c r="AK47" s="4">
        <v>988</v>
      </c>
      <c r="AL47" s="4">
        <v>7</v>
      </c>
      <c r="AM47" s="4">
        <v>0</v>
      </c>
      <c r="AN47" s="4">
        <v>36</v>
      </c>
      <c r="AO47" s="4">
        <v>192</v>
      </c>
      <c r="AP47" s="4">
        <v>190</v>
      </c>
      <c r="AQ47" s="4">
        <v>0.8</v>
      </c>
      <c r="AR47" s="4">
        <v>195</v>
      </c>
      <c r="AS47" s="4" t="s">
        <v>155</v>
      </c>
      <c r="AT47" s="4">
        <v>2</v>
      </c>
      <c r="AU47" s="5">
        <v>0.72733796296296294</v>
      </c>
      <c r="AV47" s="4">
        <v>47.158644000000002</v>
      </c>
      <c r="AW47" s="4">
        <v>-88.485409000000004</v>
      </c>
      <c r="AX47" s="4">
        <v>318.2</v>
      </c>
      <c r="AY47" s="4">
        <v>27.1</v>
      </c>
      <c r="AZ47" s="4">
        <v>12</v>
      </c>
      <c r="BA47" s="4">
        <v>10</v>
      </c>
      <c r="BB47" s="4" t="s">
        <v>423</v>
      </c>
      <c r="BC47" s="4">
        <v>1.024575</v>
      </c>
      <c r="BD47" s="4">
        <v>1</v>
      </c>
      <c r="BE47" s="4">
        <v>1.6</v>
      </c>
      <c r="BF47" s="4">
        <v>14.063000000000001</v>
      </c>
      <c r="BG47" s="4">
        <v>24.88</v>
      </c>
      <c r="BH47" s="4">
        <v>1.77</v>
      </c>
      <c r="BI47" s="4">
        <v>8.0920000000000005</v>
      </c>
      <c r="BJ47" s="4">
        <v>2480.9389999999999</v>
      </c>
      <c r="BK47" s="4">
        <v>63.542000000000002</v>
      </c>
      <c r="BL47" s="4">
        <v>4.0919999999999996</v>
      </c>
      <c r="BM47" s="4">
        <v>2.843</v>
      </c>
      <c r="BN47" s="4">
        <v>6.9349999999999996</v>
      </c>
      <c r="BO47" s="4">
        <v>3.294</v>
      </c>
      <c r="BP47" s="4">
        <v>2.2890000000000001</v>
      </c>
      <c r="BQ47" s="4">
        <v>5.5839999999999996</v>
      </c>
      <c r="BR47" s="4">
        <v>151.66489999999999</v>
      </c>
      <c r="BU47" s="4">
        <v>112.584</v>
      </c>
      <c r="BW47" s="4">
        <v>2759</v>
      </c>
      <c r="BX47" s="4">
        <v>0.306085</v>
      </c>
      <c r="BY47" s="4">
        <v>-5</v>
      </c>
      <c r="BZ47" s="4">
        <v>1.400569</v>
      </c>
      <c r="CA47" s="4">
        <v>7.4799519999999999</v>
      </c>
      <c r="CB47" s="4">
        <v>28.291494</v>
      </c>
    </row>
    <row r="48" spans="1:80">
      <c r="A48" s="2">
        <v>42440</v>
      </c>
      <c r="B48" s="29">
        <v>0.51919486111111113</v>
      </c>
      <c r="C48" s="4">
        <v>6.6609999999999996</v>
      </c>
      <c r="D48" s="4">
        <v>0.27100000000000002</v>
      </c>
      <c r="E48" s="4" t="s">
        <v>155</v>
      </c>
      <c r="F48" s="4">
        <v>2710</v>
      </c>
      <c r="G48" s="4">
        <v>100.8</v>
      </c>
      <c r="H48" s="4">
        <v>73.7</v>
      </c>
      <c r="I48" s="4">
        <v>11517.9</v>
      </c>
      <c r="K48" s="4">
        <v>10.42</v>
      </c>
      <c r="L48" s="4">
        <v>1563</v>
      </c>
      <c r="M48" s="4">
        <v>0.92569999999999997</v>
      </c>
      <c r="N48" s="4">
        <v>6.1660000000000004</v>
      </c>
      <c r="O48" s="4">
        <v>0.25090000000000001</v>
      </c>
      <c r="P48" s="4">
        <v>93.3155</v>
      </c>
      <c r="Q48" s="4">
        <v>68.227699999999999</v>
      </c>
      <c r="R48" s="4">
        <v>161.5</v>
      </c>
      <c r="S48" s="4">
        <v>75.131100000000004</v>
      </c>
      <c r="T48" s="4">
        <v>54.932200000000002</v>
      </c>
      <c r="U48" s="4">
        <v>130.1</v>
      </c>
      <c r="V48" s="4">
        <v>11517.9</v>
      </c>
      <c r="Y48" s="4">
        <v>1447.194</v>
      </c>
      <c r="Z48" s="4">
        <v>0</v>
      </c>
      <c r="AA48" s="4">
        <v>9.6440000000000001</v>
      </c>
      <c r="AB48" s="4" t="s">
        <v>384</v>
      </c>
      <c r="AC48" s="4">
        <v>0</v>
      </c>
      <c r="AD48" s="4">
        <v>12.1</v>
      </c>
      <c r="AE48" s="4">
        <v>852</v>
      </c>
      <c r="AF48" s="4">
        <v>869</v>
      </c>
      <c r="AG48" s="4">
        <v>870</v>
      </c>
      <c r="AH48" s="4">
        <v>53</v>
      </c>
      <c r="AI48" s="4">
        <v>23.5</v>
      </c>
      <c r="AJ48" s="4">
        <v>0.54</v>
      </c>
      <c r="AK48" s="4">
        <v>988</v>
      </c>
      <c r="AL48" s="4">
        <v>7</v>
      </c>
      <c r="AM48" s="4">
        <v>0</v>
      </c>
      <c r="AN48" s="4">
        <v>36</v>
      </c>
      <c r="AO48" s="4">
        <v>192</v>
      </c>
      <c r="AP48" s="4">
        <v>190</v>
      </c>
      <c r="AQ48" s="4">
        <v>0.7</v>
      </c>
      <c r="AR48" s="4">
        <v>195</v>
      </c>
      <c r="AS48" s="4" t="s">
        <v>155</v>
      </c>
      <c r="AT48" s="4">
        <v>2</v>
      </c>
      <c r="AU48" s="5">
        <v>0.72734953703703698</v>
      </c>
      <c r="AV48" s="4">
        <v>47.158611000000001</v>
      </c>
      <c r="AW48" s="4">
        <v>-88.485269000000002</v>
      </c>
      <c r="AX48" s="4">
        <v>318</v>
      </c>
      <c r="AY48" s="4">
        <v>26</v>
      </c>
      <c r="AZ48" s="4">
        <v>12</v>
      </c>
      <c r="BA48" s="4">
        <v>11</v>
      </c>
      <c r="BB48" s="4" t="s">
        <v>421</v>
      </c>
      <c r="BC48" s="4">
        <v>1.1000000000000001</v>
      </c>
      <c r="BD48" s="4">
        <v>1</v>
      </c>
      <c r="BE48" s="4">
        <v>1.6</v>
      </c>
      <c r="BF48" s="4">
        <v>14.063000000000001</v>
      </c>
      <c r="BG48" s="4">
        <v>25.1</v>
      </c>
      <c r="BH48" s="4">
        <v>1.79</v>
      </c>
      <c r="BI48" s="4">
        <v>8.0210000000000008</v>
      </c>
      <c r="BJ48" s="4">
        <v>2476.2559999999999</v>
      </c>
      <c r="BK48" s="4">
        <v>64.126000000000005</v>
      </c>
      <c r="BL48" s="4">
        <v>3.9239999999999999</v>
      </c>
      <c r="BM48" s="4">
        <v>2.8690000000000002</v>
      </c>
      <c r="BN48" s="4">
        <v>6.7939999999999996</v>
      </c>
      <c r="BO48" s="4">
        <v>3.16</v>
      </c>
      <c r="BP48" s="4">
        <v>2.31</v>
      </c>
      <c r="BQ48" s="4">
        <v>5.47</v>
      </c>
      <c r="BR48" s="4">
        <v>152.95490000000001</v>
      </c>
      <c r="BU48" s="4">
        <v>115.31</v>
      </c>
      <c r="BW48" s="4">
        <v>2816.105</v>
      </c>
      <c r="BX48" s="4">
        <v>0.33849899999999999</v>
      </c>
      <c r="BY48" s="4">
        <v>-5</v>
      </c>
      <c r="BZ48" s="4">
        <v>1.399138</v>
      </c>
      <c r="CA48" s="4">
        <v>8.2720699999999994</v>
      </c>
      <c r="CB48" s="4">
        <v>28.262588000000001</v>
      </c>
    </row>
    <row r="49" spans="1:80">
      <c r="A49" s="2">
        <v>42440</v>
      </c>
      <c r="B49" s="29">
        <v>0.51920643518518517</v>
      </c>
      <c r="C49" s="4">
        <v>6.55</v>
      </c>
      <c r="D49" s="4">
        <v>0.25869999999999999</v>
      </c>
      <c r="E49" s="4" t="s">
        <v>155</v>
      </c>
      <c r="F49" s="4">
        <v>2586.9582989999999</v>
      </c>
      <c r="G49" s="4">
        <v>100.8</v>
      </c>
      <c r="H49" s="4">
        <v>73.7</v>
      </c>
      <c r="I49" s="4">
        <v>11517.6</v>
      </c>
      <c r="K49" s="4">
        <v>10.5</v>
      </c>
      <c r="L49" s="4">
        <v>1596</v>
      </c>
      <c r="M49" s="4">
        <v>0.92679999999999996</v>
      </c>
      <c r="N49" s="4">
        <v>6.0704000000000002</v>
      </c>
      <c r="O49" s="4">
        <v>0.23980000000000001</v>
      </c>
      <c r="P49" s="4">
        <v>93.42</v>
      </c>
      <c r="Q49" s="4">
        <v>68.304100000000005</v>
      </c>
      <c r="R49" s="4">
        <v>161.69999999999999</v>
      </c>
      <c r="S49" s="4">
        <v>75.27</v>
      </c>
      <c r="T49" s="4">
        <v>55.033700000000003</v>
      </c>
      <c r="U49" s="4">
        <v>130.30000000000001</v>
      </c>
      <c r="V49" s="4">
        <v>11517.6144</v>
      </c>
      <c r="Y49" s="4">
        <v>1478.799</v>
      </c>
      <c r="Z49" s="4">
        <v>0</v>
      </c>
      <c r="AA49" s="4">
        <v>9.7312999999999992</v>
      </c>
      <c r="AB49" s="4" t="s">
        <v>384</v>
      </c>
      <c r="AC49" s="4">
        <v>0</v>
      </c>
      <c r="AD49" s="4">
        <v>12</v>
      </c>
      <c r="AE49" s="4">
        <v>852</v>
      </c>
      <c r="AF49" s="4">
        <v>869</v>
      </c>
      <c r="AG49" s="4">
        <v>871</v>
      </c>
      <c r="AH49" s="4">
        <v>53.4</v>
      </c>
      <c r="AI49" s="4">
        <v>23.7</v>
      </c>
      <c r="AJ49" s="4">
        <v>0.54</v>
      </c>
      <c r="AK49" s="4">
        <v>988</v>
      </c>
      <c r="AL49" s="4">
        <v>7</v>
      </c>
      <c r="AM49" s="4">
        <v>0</v>
      </c>
      <c r="AN49" s="4">
        <v>36</v>
      </c>
      <c r="AO49" s="4">
        <v>192</v>
      </c>
      <c r="AP49" s="4">
        <v>190</v>
      </c>
      <c r="AQ49" s="4">
        <v>0.6</v>
      </c>
      <c r="AR49" s="4">
        <v>195</v>
      </c>
      <c r="AS49" s="4" t="s">
        <v>155</v>
      </c>
      <c r="AT49" s="4">
        <v>2</v>
      </c>
      <c r="AU49" s="5">
        <v>0.72736111111111112</v>
      </c>
      <c r="AV49" s="4">
        <v>47.158585000000002</v>
      </c>
      <c r="AW49" s="4">
        <v>-88.485129999999998</v>
      </c>
      <c r="AX49" s="4">
        <v>318</v>
      </c>
      <c r="AY49" s="4">
        <v>25.2</v>
      </c>
      <c r="AZ49" s="4">
        <v>12</v>
      </c>
      <c r="BA49" s="4">
        <v>9</v>
      </c>
      <c r="BB49" s="4" t="s">
        <v>424</v>
      </c>
      <c r="BC49" s="4">
        <v>1.124376</v>
      </c>
      <c r="BD49" s="4">
        <v>1</v>
      </c>
      <c r="BE49" s="4">
        <v>1.624376</v>
      </c>
      <c r="BF49" s="4">
        <v>14.063000000000001</v>
      </c>
      <c r="BG49" s="4">
        <v>25.48</v>
      </c>
      <c r="BH49" s="4">
        <v>1.81</v>
      </c>
      <c r="BI49" s="4">
        <v>7.9</v>
      </c>
      <c r="BJ49" s="4">
        <v>2472.9319999999998</v>
      </c>
      <c r="BK49" s="4">
        <v>62.164000000000001</v>
      </c>
      <c r="BL49" s="4">
        <v>3.9849999999999999</v>
      </c>
      <c r="BM49" s="4">
        <v>2.9140000000000001</v>
      </c>
      <c r="BN49" s="4">
        <v>6.899</v>
      </c>
      <c r="BO49" s="4">
        <v>3.2109999999999999</v>
      </c>
      <c r="BP49" s="4">
        <v>2.3479999999999999</v>
      </c>
      <c r="BQ49" s="4">
        <v>5.5590000000000002</v>
      </c>
      <c r="BR49" s="4">
        <v>155.14949999999999</v>
      </c>
      <c r="BU49" s="4">
        <v>119.52200000000001</v>
      </c>
      <c r="BW49" s="4">
        <v>2882.43</v>
      </c>
      <c r="BX49" s="4">
        <v>0.33474300000000001</v>
      </c>
      <c r="BY49" s="4">
        <v>-5</v>
      </c>
      <c r="BZ49" s="4">
        <v>1.398431</v>
      </c>
      <c r="CA49" s="4">
        <v>8.1802820000000001</v>
      </c>
      <c r="CB49" s="4">
        <v>28.248305999999999</v>
      </c>
    </row>
    <row r="50" spans="1:80">
      <c r="A50" s="2">
        <v>42440</v>
      </c>
      <c r="B50" s="29">
        <v>0.51921800925925921</v>
      </c>
      <c r="C50" s="4">
        <v>6.5549999999999997</v>
      </c>
      <c r="D50" s="4">
        <v>0.23860000000000001</v>
      </c>
      <c r="E50" s="4" t="s">
        <v>155</v>
      </c>
      <c r="F50" s="4">
        <v>2386.2750000000001</v>
      </c>
      <c r="G50" s="4">
        <v>100.8</v>
      </c>
      <c r="H50" s="4">
        <v>77.7</v>
      </c>
      <c r="I50" s="4">
        <v>11517.6</v>
      </c>
      <c r="K50" s="4">
        <v>10.62</v>
      </c>
      <c r="L50" s="4">
        <v>1681</v>
      </c>
      <c r="M50" s="4">
        <v>0.92700000000000005</v>
      </c>
      <c r="N50" s="4">
        <v>6.0762999999999998</v>
      </c>
      <c r="O50" s="4">
        <v>0.22120000000000001</v>
      </c>
      <c r="P50" s="4">
        <v>93.436999999999998</v>
      </c>
      <c r="Q50" s="4">
        <v>72.016900000000007</v>
      </c>
      <c r="R50" s="4">
        <v>165.5</v>
      </c>
      <c r="S50" s="4">
        <v>75.301199999999994</v>
      </c>
      <c r="T50" s="4">
        <v>58.038699999999999</v>
      </c>
      <c r="U50" s="4">
        <v>133.30000000000001</v>
      </c>
      <c r="V50" s="4">
        <v>11517.6</v>
      </c>
      <c r="Y50" s="4">
        <v>1558.287</v>
      </c>
      <c r="Z50" s="4">
        <v>0</v>
      </c>
      <c r="AA50" s="4">
        <v>9.8476999999999997</v>
      </c>
      <c r="AB50" s="4" t="s">
        <v>384</v>
      </c>
      <c r="AC50" s="4">
        <v>0</v>
      </c>
      <c r="AD50" s="4">
        <v>12.1</v>
      </c>
      <c r="AE50" s="4">
        <v>852</v>
      </c>
      <c r="AF50" s="4">
        <v>869</v>
      </c>
      <c r="AG50" s="4">
        <v>871</v>
      </c>
      <c r="AH50" s="4">
        <v>53.6</v>
      </c>
      <c r="AI50" s="4">
        <v>23.76</v>
      </c>
      <c r="AJ50" s="4">
        <v>0.55000000000000004</v>
      </c>
      <c r="AK50" s="4">
        <v>988</v>
      </c>
      <c r="AL50" s="4">
        <v>7</v>
      </c>
      <c r="AM50" s="4">
        <v>0</v>
      </c>
      <c r="AN50" s="4">
        <v>36</v>
      </c>
      <c r="AO50" s="4">
        <v>191.6</v>
      </c>
      <c r="AP50" s="4">
        <v>190</v>
      </c>
      <c r="AQ50" s="4">
        <v>0.7</v>
      </c>
      <c r="AR50" s="4">
        <v>195</v>
      </c>
      <c r="AS50" s="4" t="s">
        <v>155</v>
      </c>
      <c r="AT50" s="4">
        <v>2</v>
      </c>
      <c r="AU50" s="5">
        <v>0.72737268518518527</v>
      </c>
      <c r="AV50" s="4">
        <v>47.158565000000003</v>
      </c>
      <c r="AW50" s="4">
        <v>-88.484995999999995</v>
      </c>
      <c r="AX50" s="4">
        <v>317.8</v>
      </c>
      <c r="AY50" s="4">
        <v>24.3</v>
      </c>
      <c r="AZ50" s="4">
        <v>12</v>
      </c>
      <c r="BA50" s="4">
        <v>10</v>
      </c>
      <c r="BB50" s="4" t="s">
        <v>422</v>
      </c>
      <c r="BC50" s="4">
        <v>1.2</v>
      </c>
      <c r="BD50" s="4">
        <v>1</v>
      </c>
      <c r="BE50" s="4">
        <v>1.7</v>
      </c>
      <c r="BF50" s="4">
        <v>14.063000000000001</v>
      </c>
      <c r="BG50" s="4">
        <v>25.53</v>
      </c>
      <c r="BH50" s="4">
        <v>1.82</v>
      </c>
      <c r="BI50" s="4">
        <v>7.88</v>
      </c>
      <c r="BJ50" s="4">
        <v>2479.56</v>
      </c>
      <c r="BK50" s="4">
        <v>57.45</v>
      </c>
      <c r="BL50" s="4">
        <v>3.9929999999999999</v>
      </c>
      <c r="BM50" s="4">
        <v>3.0779999999999998</v>
      </c>
      <c r="BN50" s="4">
        <v>7.0709999999999997</v>
      </c>
      <c r="BO50" s="4">
        <v>3.218</v>
      </c>
      <c r="BP50" s="4">
        <v>2.48</v>
      </c>
      <c r="BQ50" s="4">
        <v>5.6980000000000004</v>
      </c>
      <c r="BR50" s="4">
        <v>155.4161</v>
      </c>
      <c r="BU50" s="4">
        <v>126.163</v>
      </c>
      <c r="BW50" s="4">
        <v>2921.9250000000002</v>
      </c>
      <c r="BX50" s="4">
        <v>0.28515699999999999</v>
      </c>
      <c r="BY50" s="4">
        <v>-5</v>
      </c>
      <c r="BZ50" s="4">
        <v>1.3981380000000001</v>
      </c>
      <c r="CA50" s="4">
        <v>6.9685240000000004</v>
      </c>
      <c r="CB50" s="4">
        <v>28.242387999999998</v>
      </c>
    </row>
    <row r="51" spans="1:80">
      <c r="A51" s="2">
        <v>42440</v>
      </c>
      <c r="B51" s="29">
        <v>0.51922958333333336</v>
      </c>
      <c r="C51" s="4">
        <v>6.6120000000000001</v>
      </c>
      <c r="D51" s="4">
        <v>0.2218</v>
      </c>
      <c r="E51" s="4" t="s">
        <v>155</v>
      </c>
      <c r="F51" s="4">
        <v>2217.74026</v>
      </c>
      <c r="G51" s="4">
        <v>99.9</v>
      </c>
      <c r="H51" s="4">
        <v>80.8</v>
      </c>
      <c r="I51" s="4">
        <v>11517.5</v>
      </c>
      <c r="K51" s="4">
        <v>10.7</v>
      </c>
      <c r="L51" s="4">
        <v>1721</v>
      </c>
      <c r="M51" s="4">
        <v>0.92669999999999997</v>
      </c>
      <c r="N51" s="4">
        <v>6.1273999999999997</v>
      </c>
      <c r="O51" s="4">
        <v>0.20549999999999999</v>
      </c>
      <c r="P51" s="4">
        <v>92.595799999999997</v>
      </c>
      <c r="Q51" s="4">
        <v>74.874300000000005</v>
      </c>
      <c r="R51" s="4">
        <v>167.5</v>
      </c>
      <c r="S51" s="4">
        <v>74.605900000000005</v>
      </c>
      <c r="T51" s="4">
        <v>60.327500000000001</v>
      </c>
      <c r="U51" s="4">
        <v>134.9</v>
      </c>
      <c r="V51" s="4">
        <v>11517.5</v>
      </c>
      <c r="Y51" s="4">
        <v>1594.6949999999999</v>
      </c>
      <c r="Z51" s="4">
        <v>0</v>
      </c>
      <c r="AA51" s="4">
        <v>9.9153000000000002</v>
      </c>
      <c r="AB51" s="4" t="s">
        <v>384</v>
      </c>
      <c r="AC51" s="4">
        <v>0</v>
      </c>
      <c r="AD51" s="4">
        <v>12</v>
      </c>
      <c r="AE51" s="4">
        <v>852</v>
      </c>
      <c r="AF51" s="4">
        <v>870</v>
      </c>
      <c r="AG51" s="4">
        <v>870</v>
      </c>
      <c r="AH51" s="4">
        <v>53.4</v>
      </c>
      <c r="AI51" s="4">
        <v>23.7</v>
      </c>
      <c r="AJ51" s="4">
        <v>0.54</v>
      </c>
      <c r="AK51" s="4">
        <v>988</v>
      </c>
      <c r="AL51" s="4">
        <v>7</v>
      </c>
      <c r="AM51" s="4">
        <v>0</v>
      </c>
      <c r="AN51" s="4">
        <v>36</v>
      </c>
      <c r="AO51" s="4">
        <v>191.4</v>
      </c>
      <c r="AP51" s="4">
        <v>190</v>
      </c>
      <c r="AQ51" s="4">
        <v>0.8</v>
      </c>
      <c r="AR51" s="4">
        <v>195</v>
      </c>
      <c r="AS51" s="4" t="s">
        <v>155</v>
      </c>
      <c r="AT51" s="4">
        <v>1</v>
      </c>
      <c r="AU51" s="5">
        <v>0.7273842592592592</v>
      </c>
      <c r="AV51" s="4">
        <v>47.158551000000003</v>
      </c>
      <c r="AW51" s="4">
        <v>-88.484862000000007</v>
      </c>
      <c r="AX51" s="4">
        <v>317.60000000000002</v>
      </c>
      <c r="AY51" s="4">
        <v>23.6</v>
      </c>
      <c r="AZ51" s="4">
        <v>12</v>
      </c>
      <c r="BA51" s="4">
        <v>9</v>
      </c>
      <c r="BB51" s="4" t="s">
        <v>424</v>
      </c>
      <c r="BC51" s="4">
        <v>1.151648</v>
      </c>
      <c r="BD51" s="4">
        <v>1</v>
      </c>
      <c r="BE51" s="4">
        <v>1.675824</v>
      </c>
      <c r="BF51" s="4">
        <v>14.063000000000001</v>
      </c>
      <c r="BG51" s="4">
        <v>25.41</v>
      </c>
      <c r="BH51" s="4">
        <v>1.81</v>
      </c>
      <c r="BI51" s="4">
        <v>7.9139999999999997</v>
      </c>
      <c r="BJ51" s="4">
        <v>2488.5219999999999</v>
      </c>
      <c r="BK51" s="4">
        <v>53.122</v>
      </c>
      <c r="BL51" s="4">
        <v>3.9380000000000002</v>
      </c>
      <c r="BM51" s="4">
        <v>3.1840000000000002</v>
      </c>
      <c r="BN51" s="4">
        <v>7.1230000000000002</v>
      </c>
      <c r="BO51" s="4">
        <v>3.173</v>
      </c>
      <c r="BP51" s="4">
        <v>2.5659999999999998</v>
      </c>
      <c r="BQ51" s="4">
        <v>5.7389999999999999</v>
      </c>
      <c r="BR51" s="4">
        <v>154.67619999999999</v>
      </c>
      <c r="BU51" s="4">
        <v>128.49700000000001</v>
      </c>
      <c r="BW51" s="4">
        <v>2928.011</v>
      </c>
      <c r="BX51" s="4">
        <v>0.26491300000000001</v>
      </c>
      <c r="BY51" s="4">
        <v>-5</v>
      </c>
      <c r="BZ51" s="4">
        <v>1.397</v>
      </c>
      <c r="CA51" s="4">
        <v>6.4738110000000004</v>
      </c>
      <c r="CB51" s="4">
        <v>28.2194</v>
      </c>
    </row>
    <row r="52" spans="1:80">
      <c r="A52" s="2">
        <v>42440</v>
      </c>
      <c r="B52" s="29">
        <v>0.51924115740740739</v>
      </c>
      <c r="C52" s="4">
        <v>6.59</v>
      </c>
      <c r="D52" s="4">
        <v>0.21929999999999999</v>
      </c>
      <c r="E52" s="4" t="s">
        <v>155</v>
      </c>
      <c r="F52" s="4">
        <v>2192.971888</v>
      </c>
      <c r="G52" s="4">
        <v>98.8</v>
      </c>
      <c r="H52" s="4">
        <v>80.8</v>
      </c>
      <c r="I52" s="4">
        <v>11516.2</v>
      </c>
      <c r="K52" s="4">
        <v>10.7</v>
      </c>
      <c r="L52" s="4">
        <v>1754</v>
      </c>
      <c r="M52" s="4">
        <v>0.92689999999999995</v>
      </c>
      <c r="N52" s="4">
        <v>6.1079999999999997</v>
      </c>
      <c r="O52" s="4">
        <v>0.20330000000000001</v>
      </c>
      <c r="P52" s="4">
        <v>91.599000000000004</v>
      </c>
      <c r="Q52" s="4">
        <v>74.889499999999998</v>
      </c>
      <c r="R52" s="4">
        <v>166.5</v>
      </c>
      <c r="S52" s="4">
        <v>73.873800000000003</v>
      </c>
      <c r="T52" s="4">
        <v>60.3977</v>
      </c>
      <c r="U52" s="4">
        <v>134.30000000000001</v>
      </c>
      <c r="V52" s="4">
        <v>11516.2</v>
      </c>
      <c r="Y52" s="4">
        <v>1625.7090000000001</v>
      </c>
      <c r="Z52" s="4">
        <v>0</v>
      </c>
      <c r="AA52" s="4">
        <v>9.9172999999999991</v>
      </c>
      <c r="AB52" s="4" t="s">
        <v>384</v>
      </c>
      <c r="AC52" s="4">
        <v>0</v>
      </c>
      <c r="AD52" s="4">
        <v>12.1</v>
      </c>
      <c r="AE52" s="4">
        <v>851</v>
      </c>
      <c r="AF52" s="4">
        <v>870</v>
      </c>
      <c r="AG52" s="4">
        <v>869</v>
      </c>
      <c r="AH52" s="4">
        <v>54</v>
      </c>
      <c r="AI52" s="4">
        <v>23.95</v>
      </c>
      <c r="AJ52" s="4">
        <v>0.55000000000000004</v>
      </c>
      <c r="AK52" s="4">
        <v>988</v>
      </c>
      <c r="AL52" s="4">
        <v>7</v>
      </c>
      <c r="AM52" s="4">
        <v>0</v>
      </c>
      <c r="AN52" s="4">
        <v>36</v>
      </c>
      <c r="AO52" s="4">
        <v>192</v>
      </c>
      <c r="AP52" s="4">
        <v>190</v>
      </c>
      <c r="AQ52" s="4">
        <v>0.9</v>
      </c>
      <c r="AR52" s="4">
        <v>195</v>
      </c>
      <c r="AS52" s="4" t="s">
        <v>155</v>
      </c>
      <c r="AT52" s="4">
        <v>1</v>
      </c>
      <c r="AU52" s="5">
        <v>0.72739583333333335</v>
      </c>
      <c r="AV52" s="4">
        <v>47.158532999999998</v>
      </c>
      <c r="AW52" s="4">
        <v>-88.484728000000004</v>
      </c>
      <c r="AX52" s="4">
        <v>317.3</v>
      </c>
      <c r="AY52" s="4">
        <v>23.4</v>
      </c>
      <c r="AZ52" s="4">
        <v>12</v>
      </c>
      <c r="BA52" s="4">
        <v>10</v>
      </c>
      <c r="BB52" s="4" t="s">
        <v>422</v>
      </c>
      <c r="BC52" s="4">
        <v>0.95184800000000003</v>
      </c>
      <c r="BD52" s="4">
        <v>1</v>
      </c>
      <c r="BE52" s="4">
        <v>1.5518479999999999</v>
      </c>
      <c r="BF52" s="4">
        <v>14.063000000000001</v>
      </c>
      <c r="BG52" s="4">
        <v>25.49</v>
      </c>
      <c r="BH52" s="4">
        <v>1.81</v>
      </c>
      <c r="BI52" s="4">
        <v>7.8920000000000003</v>
      </c>
      <c r="BJ52" s="4">
        <v>2487.9279999999999</v>
      </c>
      <c r="BK52" s="4">
        <v>52.692999999999998</v>
      </c>
      <c r="BL52" s="4">
        <v>3.907</v>
      </c>
      <c r="BM52" s="4">
        <v>3.194</v>
      </c>
      <c r="BN52" s="4">
        <v>7.1020000000000003</v>
      </c>
      <c r="BO52" s="4">
        <v>3.1509999999999998</v>
      </c>
      <c r="BP52" s="4">
        <v>2.5760000000000001</v>
      </c>
      <c r="BQ52" s="4">
        <v>5.7270000000000003</v>
      </c>
      <c r="BR52" s="4">
        <v>155.11089999999999</v>
      </c>
      <c r="BU52" s="4">
        <v>131.37899999999999</v>
      </c>
      <c r="BW52" s="4">
        <v>2937.1660000000002</v>
      </c>
      <c r="BX52" s="4">
        <v>0.27110400000000001</v>
      </c>
      <c r="BY52" s="4">
        <v>-5</v>
      </c>
      <c r="BZ52" s="4">
        <v>1.3961380000000001</v>
      </c>
      <c r="CA52" s="4">
        <v>6.6251040000000003</v>
      </c>
      <c r="CB52" s="4">
        <v>28.201988</v>
      </c>
    </row>
    <row r="53" spans="1:80">
      <c r="A53" s="2">
        <v>42440</v>
      </c>
      <c r="B53" s="29">
        <v>0.51925273148148154</v>
      </c>
      <c r="C53" s="4">
        <v>6.58</v>
      </c>
      <c r="D53" s="4">
        <v>0.20319999999999999</v>
      </c>
      <c r="E53" s="4" t="s">
        <v>155</v>
      </c>
      <c r="F53" s="4">
        <v>2032.3293169999999</v>
      </c>
      <c r="G53" s="4">
        <v>97.5</v>
      </c>
      <c r="H53" s="4">
        <v>80.8</v>
      </c>
      <c r="I53" s="4">
        <v>11516.2</v>
      </c>
      <c r="K53" s="4">
        <v>10.7</v>
      </c>
      <c r="L53" s="4">
        <v>1808</v>
      </c>
      <c r="M53" s="4">
        <v>0.92710000000000004</v>
      </c>
      <c r="N53" s="4">
        <v>6.1</v>
      </c>
      <c r="O53" s="4">
        <v>0.18840000000000001</v>
      </c>
      <c r="P53" s="4">
        <v>90.391800000000003</v>
      </c>
      <c r="Q53" s="4">
        <v>74.939599999999999</v>
      </c>
      <c r="R53" s="4">
        <v>165.3</v>
      </c>
      <c r="S53" s="4">
        <v>72.900199999999998</v>
      </c>
      <c r="T53" s="4">
        <v>60.438099999999999</v>
      </c>
      <c r="U53" s="4">
        <v>133.30000000000001</v>
      </c>
      <c r="V53" s="4">
        <v>11516.2</v>
      </c>
      <c r="Y53" s="4">
        <v>1675.8979999999999</v>
      </c>
      <c r="Z53" s="4">
        <v>0</v>
      </c>
      <c r="AA53" s="4">
        <v>9.9194999999999993</v>
      </c>
      <c r="AB53" s="4" t="s">
        <v>384</v>
      </c>
      <c r="AC53" s="4">
        <v>0</v>
      </c>
      <c r="AD53" s="4">
        <v>12.1</v>
      </c>
      <c r="AE53" s="4">
        <v>851</v>
      </c>
      <c r="AF53" s="4">
        <v>869</v>
      </c>
      <c r="AG53" s="4">
        <v>870</v>
      </c>
      <c r="AH53" s="4">
        <v>54</v>
      </c>
      <c r="AI53" s="4">
        <v>23.95</v>
      </c>
      <c r="AJ53" s="4">
        <v>0.55000000000000004</v>
      </c>
      <c r="AK53" s="4">
        <v>988</v>
      </c>
      <c r="AL53" s="4">
        <v>7</v>
      </c>
      <c r="AM53" s="4">
        <v>0</v>
      </c>
      <c r="AN53" s="4">
        <v>36</v>
      </c>
      <c r="AO53" s="4">
        <v>191.6</v>
      </c>
      <c r="AP53" s="4">
        <v>190</v>
      </c>
      <c r="AQ53" s="4">
        <v>0.8</v>
      </c>
      <c r="AR53" s="4">
        <v>195</v>
      </c>
      <c r="AS53" s="4" t="s">
        <v>155</v>
      </c>
      <c r="AT53" s="4">
        <v>1</v>
      </c>
      <c r="AU53" s="5">
        <v>0.72740740740740739</v>
      </c>
      <c r="AV53" s="4">
        <v>47.158524999999997</v>
      </c>
      <c r="AW53" s="4">
        <v>-88.484595999999996</v>
      </c>
      <c r="AX53" s="4">
        <v>317</v>
      </c>
      <c r="AY53" s="4">
        <v>23</v>
      </c>
      <c r="AZ53" s="4">
        <v>12</v>
      </c>
      <c r="BA53" s="4">
        <v>10</v>
      </c>
      <c r="BB53" s="4" t="s">
        <v>423</v>
      </c>
      <c r="BC53" s="4">
        <v>0.84795200000000004</v>
      </c>
      <c r="BD53" s="4">
        <v>1.095904</v>
      </c>
      <c r="BE53" s="4">
        <v>1.4959039999999999</v>
      </c>
      <c r="BF53" s="4">
        <v>14.063000000000001</v>
      </c>
      <c r="BG53" s="4">
        <v>25.57</v>
      </c>
      <c r="BH53" s="4">
        <v>1.82</v>
      </c>
      <c r="BI53" s="4">
        <v>7.8680000000000003</v>
      </c>
      <c r="BJ53" s="4">
        <v>2492.3420000000001</v>
      </c>
      <c r="BK53" s="4">
        <v>48.994999999999997</v>
      </c>
      <c r="BL53" s="4">
        <v>3.8679999999999999</v>
      </c>
      <c r="BM53" s="4">
        <v>3.206</v>
      </c>
      <c r="BN53" s="4">
        <v>7.0739999999999998</v>
      </c>
      <c r="BO53" s="4">
        <v>3.1190000000000002</v>
      </c>
      <c r="BP53" s="4">
        <v>2.5859999999999999</v>
      </c>
      <c r="BQ53" s="4">
        <v>5.7050000000000001</v>
      </c>
      <c r="BR53" s="4">
        <v>155.58959999999999</v>
      </c>
      <c r="BU53" s="4">
        <v>135.85300000000001</v>
      </c>
      <c r="BW53" s="4">
        <v>2946.8910000000001</v>
      </c>
      <c r="BX53" s="4">
        <v>0.28225699999999998</v>
      </c>
      <c r="BY53" s="4">
        <v>-5</v>
      </c>
      <c r="BZ53" s="4">
        <v>1.3945689999999999</v>
      </c>
      <c r="CA53" s="4">
        <v>6.8976559999999996</v>
      </c>
      <c r="CB53" s="4">
        <v>28.170293999999998</v>
      </c>
    </row>
    <row r="54" spans="1:80">
      <c r="A54" s="2">
        <v>42440</v>
      </c>
      <c r="B54" s="29">
        <v>0.51926430555555558</v>
      </c>
      <c r="C54" s="4">
        <v>6.5839999999999996</v>
      </c>
      <c r="D54" s="4">
        <v>0.20100000000000001</v>
      </c>
      <c r="E54" s="4" t="s">
        <v>155</v>
      </c>
      <c r="F54" s="4">
        <v>2010</v>
      </c>
      <c r="G54" s="4">
        <v>94.8</v>
      </c>
      <c r="H54" s="4">
        <v>79</v>
      </c>
      <c r="I54" s="4">
        <v>11515.7</v>
      </c>
      <c r="K54" s="4">
        <v>10.73</v>
      </c>
      <c r="L54" s="4">
        <v>1868</v>
      </c>
      <c r="M54" s="4">
        <v>0.92700000000000005</v>
      </c>
      <c r="N54" s="4">
        <v>6.1033999999999997</v>
      </c>
      <c r="O54" s="4">
        <v>0.18629999999999999</v>
      </c>
      <c r="P54" s="4">
        <v>87.907399999999996</v>
      </c>
      <c r="Q54" s="4">
        <v>73.234499999999997</v>
      </c>
      <c r="R54" s="4">
        <v>161.1</v>
      </c>
      <c r="S54" s="4">
        <v>70.896500000000003</v>
      </c>
      <c r="T54" s="4">
        <v>59.063000000000002</v>
      </c>
      <c r="U54" s="4">
        <v>130</v>
      </c>
      <c r="V54" s="4">
        <v>11515.7</v>
      </c>
      <c r="Y54" s="4">
        <v>1731.3019999999999</v>
      </c>
      <c r="Z54" s="4">
        <v>0</v>
      </c>
      <c r="AA54" s="4">
        <v>9.9444999999999997</v>
      </c>
      <c r="AB54" s="4" t="s">
        <v>384</v>
      </c>
      <c r="AC54" s="4">
        <v>0</v>
      </c>
      <c r="AD54" s="4">
        <v>12</v>
      </c>
      <c r="AE54" s="4">
        <v>852</v>
      </c>
      <c r="AF54" s="4">
        <v>869</v>
      </c>
      <c r="AG54" s="4">
        <v>871</v>
      </c>
      <c r="AH54" s="4">
        <v>54</v>
      </c>
      <c r="AI54" s="4">
        <v>23.95</v>
      </c>
      <c r="AJ54" s="4">
        <v>0.55000000000000004</v>
      </c>
      <c r="AK54" s="4">
        <v>988</v>
      </c>
      <c r="AL54" s="4">
        <v>7</v>
      </c>
      <c r="AM54" s="4">
        <v>0</v>
      </c>
      <c r="AN54" s="4">
        <v>36</v>
      </c>
      <c r="AO54" s="4">
        <v>191.4</v>
      </c>
      <c r="AP54" s="4">
        <v>190</v>
      </c>
      <c r="AQ54" s="4">
        <v>0.7</v>
      </c>
      <c r="AR54" s="4">
        <v>195</v>
      </c>
      <c r="AS54" s="4" t="s">
        <v>155</v>
      </c>
      <c r="AT54" s="4">
        <v>1</v>
      </c>
      <c r="AU54" s="5">
        <v>0.72741898148148154</v>
      </c>
      <c r="AV54" s="4">
        <v>47.158540000000002</v>
      </c>
      <c r="AW54" s="4">
        <v>-88.484468000000007</v>
      </c>
      <c r="AX54" s="4">
        <v>316.5</v>
      </c>
      <c r="AY54" s="4">
        <v>22.4</v>
      </c>
      <c r="AZ54" s="4">
        <v>12</v>
      </c>
      <c r="BA54" s="4">
        <v>11</v>
      </c>
      <c r="BB54" s="4" t="s">
        <v>421</v>
      </c>
      <c r="BC54" s="4">
        <v>1.023876</v>
      </c>
      <c r="BD54" s="4">
        <v>1.4477519999999999</v>
      </c>
      <c r="BE54" s="4">
        <v>1.8477520000000001</v>
      </c>
      <c r="BF54" s="4">
        <v>14.063000000000001</v>
      </c>
      <c r="BG54" s="4">
        <v>25.57</v>
      </c>
      <c r="BH54" s="4">
        <v>1.82</v>
      </c>
      <c r="BI54" s="4">
        <v>7.8730000000000002</v>
      </c>
      <c r="BJ54" s="4">
        <v>2493.299</v>
      </c>
      <c r="BK54" s="4">
        <v>48.447000000000003</v>
      </c>
      <c r="BL54" s="4">
        <v>3.7610000000000001</v>
      </c>
      <c r="BM54" s="4">
        <v>3.133</v>
      </c>
      <c r="BN54" s="4">
        <v>6.8940000000000001</v>
      </c>
      <c r="BO54" s="4">
        <v>3.0329999999999999</v>
      </c>
      <c r="BP54" s="4">
        <v>2.5270000000000001</v>
      </c>
      <c r="BQ54" s="4">
        <v>5.56</v>
      </c>
      <c r="BR54" s="4">
        <v>155.5573</v>
      </c>
      <c r="BU54" s="4">
        <v>140.321</v>
      </c>
      <c r="BW54" s="4">
        <v>2953.826</v>
      </c>
      <c r="BX54" s="4">
        <v>0.31287900000000002</v>
      </c>
      <c r="BY54" s="4">
        <v>-5</v>
      </c>
      <c r="BZ54" s="4">
        <v>1.394431</v>
      </c>
      <c r="CA54" s="4">
        <v>7.6459809999999999</v>
      </c>
      <c r="CB54" s="4">
        <v>28.167505999999999</v>
      </c>
    </row>
    <row r="55" spans="1:80">
      <c r="A55" s="2">
        <v>42440</v>
      </c>
      <c r="B55" s="29">
        <v>0.51927587962962962</v>
      </c>
      <c r="C55" s="4">
        <v>6.5949999999999998</v>
      </c>
      <c r="D55" s="4">
        <v>0.20669999999999999</v>
      </c>
      <c r="E55" s="4" t="s">
        <v>155</v>
      </c>
      <c r="F55" s="4">
        <v>2067.01541</v>
      </c>
      <c r="G55" s="4">
        <v>94</v>
      </c>
      <c r="H55" s="4">
        <v>68.900000000000006</v>
      </c>
      <c r="I55" s="4">
        <v>11515.2</v>
      </c>
      <c r="K55" s="4">
        <v>10.8</v>
      </c>
      <c r="L55" s="4">
        <v>1868</v>
      </c>
      <c r="M55" s="4">
        <v>0.92689999999999995</v>
      </c>
      <c r="N55" s="4">
        <v>6.1124999999999998</v>
      </c>
      <c r="O55" s="4">
        <v>0.19159999999999999</v>
      </c>
      <c r="P55" s="4">
        <v>87.094899999999996</v>
      </c>
      <c r="Q55" s="4">
        <v>63.863</v>
      </c>
      <c r="R55" s="4">
        <v>151</v>
      </c>
      <c r="S55" s="4">
        <v>70.241200000000006</v>
      </c>
      <c r="T55" s="4">
        <v>51.504899999999999</v>
      </c>
      <c r="U55" s="4">
        <v>121.7</v>
      </c>
      <c r="V55" s="4">
        <v>11515.2</v>
      </c>
      <c r="Y55" s="4">
        <v>1731.067</v>
      </c>
      <c r="Z55" s="4">
        <v>0</v>
      </c>
      <c r="AA55" s="4">
        <v>10.0105</v>
      </c>
      <c r="AB55" s="4" t="s">
        <v>384</v>
      </c>
      <c r="AC55" s="4">
        <v>0</v>
      </c>
      <c r="AD55" s="4">
        <v>12.1</v>
      </c>
      <c r="AE55" s="4">
        <v>852</v>
      </c>
      <c r="AF55" s="4">
        <v>869</v>
      </c>
      <c r="AG55" s="4">
        <v>870</v>
      </c>
      <c r="AH55" s="4">
        <v>54</v>
      </c>
      <c r="AI55" s="4">
        <v>23.95</v>
      </c>
      <c r="AJ55" s="4">
        <v>0.55000000000000004</v>
      </c>
      <c r="AK55" s="4">
        <v>988</v>
      </c>
      <c r="AL55" s="4">
        <v>7</v>
      </c>
      <c r="AM55" s="4">
        <v>0</v>
      </c>
      <c r="AN55" s="4">
        <v>36</v>
      </c>
      <c r="AO55" s="4">
        <v>192</v>
      </c>
      <c r="AP55" s="4">
        <v>190.4</v>
      </c>
      <c r="AQ55" s="4">
        <v>0.8</v>
      </c>
      <c r="AR55" s="4">
        <v>195</v>
      </c>
      <c r="AS55" s="4" t="s">
        <v>155</v>
      </c>
      <c r="AT55" s="4">
        <v>1</v>
      </c>
      <c r="AU55" s="5">
        <v>0.72743055555555547</v>
      </c>
      <c r="AV55" s="4">
        <v>47.158574999999999</v>
      </c>
      <c r="AW55" s="4">
        <v>-88.484345000000005</v>
      </c>
      <c r="AX55" s="4">
        <v>315.89999999999998</v>
      </c>
      <c r="AY55" s="4">
        <v>22.3</v>
      </c>
      <c r="AZ55" s="4">
        <v>12</v>
      </c>
      <c r="BA55" s="4">
        <v>10</v>
      </c>
      <c r="BB55" s="4" t="s">
        <v>423</v>
      </c>
      <c r="BC55" s="4">
        <v>1.172121</v>
      </c>
      <c r="BD55" s="4">
        <v>1.4557580000000001</v>
      </c>
      <c r="BE55" s="4">
        <v>2.0480809999999998</v>
      </c>
      <c r="BF55" s="4">
        <v>14.063000000000001</v>
      </c>
      <c r="BG55" s="4">
        <v>25.51</v>
      </c>
      <c r="BH55" s="4">
        <v>1.81</v>
      </c>
      <c r="BI55" s="4">
        <v>7.8869999999999996</v>
      </c>
      <c r="BJ55" s="4">
        <v>2492.1959999999999</v>
      </c>
      <c r="BK55" s="4">
        <v>49.718000000000004</v>
      </c>
      <c r="BL55" s="4">
        <v>3.7189999999999999</v>
      </c>
      <c r="BM55" s="4">
        <v>2.7269999999999999</v>
      </c>
      <c r="BN55" s="4">
        <v>6.4459999999999997</v>
      </c>
      <c r="BO55" s="4">
        <v>2.9990000000000001</v>
      </c>
      <c r="BP55" s="4">
        <v>2.1989999999999998</v>
      </c>
      <c r="BQ55" s="4">
        <v>5.1980000000000004</v>
      </c>
      <c r="BR55" s="4">
        <v>155.2509</v>
      </c>
      <c r="BU55" s="4">
        <v>140.03200000000001</v>
      </c>
      <c r="BW55" s="4">
        <v>2967.69</v>
      </c>
      <c r="BX55" s="4">
        <v>0.29472599999999999</v>
      </c>
      <c r="BY55" s="4">
        <v>-5</v>
      </c>
      <c r="BZ55" s="4">
        <v>1.3941380000000001</v>
      </c>
      <c r="CA55" s="4">
        <v>7.2023669999999997</v>
      </c>
      <c r="CB55" s="4">
        <v>28.161587999999998</v>
      </c>
    </row>
    <row r="56" spans="1:80">
      <c r="A56" s="2">
        <v>42440</v>
      </c>
      <c r="B56" s="29">
        <v>0.51928745370370366</v>
      </c>
      <c r="C56" s="4">
        <v>6.6219999999999999</v>
      </c>
      <c r="D56" s="4">
        <v>0.25459999999999999</v>
      </c>
      <c r="E56" s="4" t="s">
        <v>155</v>
      </c>
      <c r="F56" s="4">
        <v>2545.7615890000002</v>
      </c>
      <c r="G56" s="4">
        <v>94.9</v>
      </c>
      <c r="H56" s="4">
        <v>67.099999999999994</v>
      </c>
      <c r="I56" s="4">
        <v>11515</v>
      </c>
      <c r="K56" s="4">
        <v>10.8</v>
      </c>
      <c r="L56" s="4">
        <v>1787</v>
      </c>
      <c r="M56" s="4">
        <v>0.92620000000000002</v>
      </c>
      <c r="N56" s="4">
        <v>6.1337000000000002</v>
      </c>
      <c r="O56" s="4">
        <v>0.23580000000000001</v>
      </c>
      <c r="P56" s="4">
        <v>87.855699999999999</v>
      </c>
      <c r="Q56" s="4">
        <v>62.114699999999999</v>
      </c>
      <c r="R56" s="4">
        <v>150</v>
      </c>
      <c r="S56" s="4">
        <v>70.854799999999997</v>
      </c>
      <c r="T56" s="4">
        <v>50.094900000000003</v>
      </c>
      <c r="U56" s="4">
        <v>120.9</v>
      </c>
      <c r="V56" s="4">
        <v>11515</v>
      </c>
      <c r="Y56" s="4">
        <v>1654.808</v>
      </c>
      <c r="Z56" s="4">
        <v>0</v>
      </c>
      <c r="AA56" s="4">
        <v>10.003</v>
      </c>
      <c r="AB56" s="4" t="s">
        <v>384</v>
      </c>
      <c r="AC56" s="4">
        <v>0</v>
      </c>
      <c r="AD56" s="4">
        <v>12</v>
      </c>
      <c r="AE56" s="4">
        <v>853</v>
      </c>
      <c r="AF56" s="4">
        <v>869</v>
      </c>
      <c r="AG56" s="4">
        <v>871</v>
      </c>
      <c r="AH56" s="4">
        <v>54</v>
      </c>
      <c r="AI56" s="4">
        <v>23.95</v>
      </c>
      <c r="AJ56" s="4">
        <v>0.55000000000000004</v>
      </c>
      <c r="AK56" s="4">
        <v>988</v>
      </c>
      <c r="AL56" s="4">
        <v>7</v>
      </c>
      <c r="AM56" s="4">
        <v>0</v>
      </c>
      <c r="AN56" s="4">
        <v>36</v>
      </c>
      <c r="AO56" s="4">
        <v>191.6</v>
      </c>
      <c r="AP56" s="4">
        <v>191</v>
      </c>
      <c r="AQ56" s="4">
        <v>0.8</v>
      </c>
      <c r="AR56" s="4">
        <v>195</v>
      </c>
      <c r="AS56" s="4" t="s">
        <v>155</v>
      </c>
      <c r="AT56" s="4">
        <v>1</v>
      </c>
      <c r="AU56" s="5">
        <v>0.72744212962962962</v>
      </c>
      <c r="AV56" s="4">
        <v>47.158633999999999</v>
      </c>
      <c r="AW56" s="4">
        <v>-88.484235999999996</v>
      </c>
      <c r="AX56" s="4">
        <v>315.39999999999998</v>
      </c>
      <c r="AY56" s="4">
        <v>22.2</v>
      </c>
      <c r="AZ56" s="4">
        <v>12</v>
      </c>
      <c r="BA56" s="4">
        <v>11</v>
      </c>
      <c r="BB56" s="4" t="s">
        <v>421</v>
      </c>
      <c r="BC56" s="4">
        <v>1.4495499999999999</v>
      </c>
      <c r="BD56" s="4">
        <v>1</v>
      </c>
      <c r="BE56" s="4">
        <v>2.2247750000000002</v>
      </c>
      <c r="BF56" s="4">
        <v>14.063000000000001</v>
      </c>
      <c r="BG56" s="4">
        <v>25.27</v>
      </c>
      <c r="BH56" s="4">
        <v>1.8</v>
      </c>
      <c r="BI56" s="4">
        <v>7.968</v>
      </c>
      <c r="BJ56" s="4">
        <v>2478.9859999999999</v>
      </c>
      <c r="BK56" s="4">
        <v>60.652999999999999</v>
      </c>
      <c r="BL56" s="4">
        <v>3.718</v>
      </c>
      <c r="BM56" s="4">
        <v>2.629</v>
      </c>
      <c r="BN56" s="4">
        <v>6.3470000000000004</v>
      </c>
      <c r="BO56" s="4">
        <v>2.9990000000000001</v>
      </c>
      <c r="BP56" s="4">
        <v>2.12</v>
      </c>
      <c r="BQ56" s="4">
        <v>5.1189999999999998</v>
      </c>
      <c r="BR56" s="4">
        <v>153.89019999999999</v>
      </c>
      <c r="BU56" s="4">
        <v>132.69200000000001</v>
      </c>
      <c r="BW56" s="4">
        <v>2939.529</v>
      </c>
      <c r="BX56" s="4">
        <v>0.26917200000000002</v>
      </c>
      <c r="BY56" s="4">
        <v>-5</v>
      </c>
      <c r="BZ56" s="4">
        <v>1.3921380000000001</v>
      </c>
      <c r="CA56" s="4">
        <v>6.5778910000000002</v>
      </c>
      <c r="CB56" s="4">
        <v>28.121188</v>
      </c>
    </row>
    <row r="57" spans="1:80">
      <c r="A57" s="2">
        <v>42440</v>
      </c>
      <c r="B57" s="29">
        <v>0.51929902777777781</v>
      </c>
      <c r="C57" s="4">
        <v>6.7610000000000001</v>
      </c>
      <c r="D57" s="4">
        <v>0.36549999999999999</v>
      </c>
      <c r="E57" s="4" t="s">
        <v>155</v>
      </c>
      <c r="F57" s="4">
        <v>3654.5063289999998</v>
      </c>
      <c r="G57" s="4">
        <v>107.6</v>
      </c>
      <c r="H57" s="4">
        <v>65.599999999999994</v>
      </c>
      <c r="I57" s="4">
        <v>11514.8</v>
      </c>
      <c r="K57" s="4">
        <v>10.73</v>
      </c>
      <c r="L57" s="4">
        <v>1648</v>
      </c>
      <c r="M57" s="4">
        <v>0.92400000000000004</v>
      </c>
      <c r="N57" s="4">
        <v>6.2465999999999999</v>
      </c>
      <c r="O57" s="4">
        <v>0.3377</v>
      </c>
      <c r="P57" s="4">
        <v>99.387699999999995</v>
      </c>
      <c r="Q57" s="4">
        <v>60.644500000000001</v>
      </c>
      <c r="R57" s="4">
        <v>160</v>
      </c>
      <c r="S57" s="4">
        <v>80.152100000000004</v>
      </c>
      <c r="T57" s="4">
        <v>48.907299999999999</v>
      </c>
      <c r="U57" s="4">
        <v>129.1</v>
      </c>
      <c r="V57" s="4">
        <v>11514.8</v>
      </c>
      <c r="Y57" s="4">
        <v>1522.924</v>
      </c>
      <c r="Z57" s="4">
        <v>0</v>
      </c>
      <c r="AA57" s="4">
        <v>9.9183000000000003</v>
      </c>
      <c r="AB57" s="4" t="s">
        <v>384</v>
      </c>
      <c r="AC57" s="4">
        <v>0</v>
      </c>
      <c r="AD57" s="4">
        <v>12</v>
      </c>
      <c r="AE57" s="4">
        <v>853</v>
      </c>
      <c r="AF57" s="4">
        <v>870</v>
      </c>
      <c r="AG57" s="4">
        <v>871</v>
      </c>
      <c r="AH57" s="4">
        <v>54</v>
      </c>
      <c r="AI57" s="4">
        <v>23.94</v>
      </c>
      <c r="AJ57" s="4">
        <v>0.55000000000000004</v>
      </c>
      <c r="AK57" s="4">
        <v>988</v>
      </c>
      <c r="AL57" s="4">
        <v>7</v>
      </c>
      <c r="AM57" s="4">
        <v>0</v>
      </c>
      <c r="AN57" s="4">
        <v>36</v>
      </c>
      <c r="AO57" s="4">
        <v>191</v>
      </c>
      <c r="AP57" s="4">
        <v>191</v>
      </c>
      <c r="AQ57" s="4">
        <v>0.8</v>
      </c>
      <c r="AR57" s="4">
        <v>195</v>
      </c>
      <c r="AS57" s="4" t="s">
        <v>155</v>
      </c>
      <c r="AT57" s="4">
        <v>1</v>
      </c>
      <c r="AU57" s="5">
        <v>0.72745370370370377</v>
      </c>
      <c r="AV57" s="4">
        <v>47.158709000000002</v>
      </c>
      <c r="AW57" s="4">
        <v>-88.484151999999995</v>
      </c>
      <c r="AX57" s="4">
        <v>315</v>
      </c>
      <c r="AY57" s="4">
        <v>22.7</v>
      </c>
      <c r="AZ57" s="4">
        <v>12</v>
      </c>
      <c r="BA57" s="4">
        <v>11</v>
      </c>
      <c r="BB57" s="4" t="s">
        <v>421</v>
      </c>
      <c r="BC57" s="4">
        <v>1.6</v>
      </c>
      <c r="BD57" s="4">
        <v>1.024675</v>
      </c>
      <c r="BE57" s="4">
        <v>2.324675</v>
      </c>
      <c r="BF57" s="4">
        <v>14.063000000000001</v>
      </c>
      <c r="BG57" s="4">
        <v>24.51</v>
      </c>
      <c r="BH57" s="4">
        <v>1.74</v>
      </c>
      <c r="BI57" s="4">
        <v>8.2309999999999999</v>
      </c>
      <c r="BJ57" s="4">
        <v>2454.163</v>
      </c>
      <c r="BK57" s="4">
        <v>84.433000000000007</v>
      </c>
      <c r="BL57" s="4">
        <v>4.0890000000000004</v>
      </c>
      <c r="BM57" s="4">
        <v>2.4950000000000001</v>
      </c>
      <c r="BN57" s="4">
        <v>6.5839999999999996</v>
      </c>
      <c r="BO57" s="4">
        <v>3.298</v>
      </c>
      <c r="BP57" s="4">
        <v>2.012</v>
      </c>
      <c r="BQ57" s="4">
        <v>5.31</v>
      </c>
      <c r="BR57" s="4">
        <v>149.59270000000001</v>
      </c>
      <c r="BU57" s="4">
        <v>118.709</v>
      </c>
      <c r="BW57" s="4">
        <v>2833.31</v>
      </c>
      <c r="BX57" s="4">
        <v>0.28591299999999997</v>
      </c>
      <c r="BY57" s="4">
        <v>-5</v>
      </c>
      <c r="BZ57" s="4">
        <v>1.3914310000000001</v>
      </c>
      <c r="CA57" s="4">
        <v>6.986999</v>
      </c>
      <c r="CB57" s="4">
        <v>28.106905999999999</v>
      </c>
    </row>
    <row r="58" spans="1:80">
      <c r="A58" s="2">
        <v>42440</v>
      </c>
      <c r="B58" s="29">
        <v>0.51931060185185185</v>
      </c>
      <c r="C58" s="4">
        <v>7.0179999999999998</v>
      </c>
      <c r="D58" s="4">
        <v>0.52370000000000005</v>
      </c>
      <c r="E58" s="4" t="s">
        <v>155</v>
      </c>
      <c r="F58" s="4">
        <v>5237.2413790000001</v>
      </c>
      <c r="G58" s="4">
        <v>129.9</v>
      </c>
      <c r="H58" s="4">
        <v>76.3</v>
      </c>
      <c r="I58" s="4">
        <v>11514.4</v>
      </c>
      <c r="K58" s="4">
        <v>10.6</v>
      </c>
      <c r="L58" s="4">
        <v>1495</v>
      </c>
      <c r="M58" s="4">
        <v>0.92030000000000001</v>
      </c>
      <c r="N58" s="4">
        <v>6.4581</v>
      </c>
      <c r="O58" s="4">
        <v>0.48199999999999998</v>
      </c>
      <c r="P58" s="4">
        <v>119.5796</v>
      </c>
      <c r="Q58" s="4">
        <v>70.207700000000003</v>
      </c>
      <c r="R58" s="4">
        <v>189.8</v>
      </c>
      <c r="S58" s="4">
        <v>96.430999999999997</v>
      </c>
      <c r="T58" s="4">
        <v>56.616700000000002</v>
      </c>
      <c r="U58" s="4">
        <v>153</v>
      </c>
      <c r="V58" s="4">
        <v>11514.4</v>
      </c>
      <c r="Y58" s="4">
        <v>1375.8789999999999</v>
      </c>
      <c r="Z58" s="4">
        <v>0</v>
      </c>
      <c r="AA58" s="4">
        <v>9.7546999999999997</v>
      </c>
      <c r="AB58" s="4" t="s">
        <v>384</v>
      </c>
      <c r="AC58" s="4">
        <v>0</v>
      </c>
      <c r="AD58" s="4">
        <v>12.1</v>
      </c>
      <c r="AE58" s="4">
        <v>853</v>
      </c>
      <c r="AF58" s="4">
        <v>870</v>
      </c>
      <c r="AG58" s="4">
        <v>871</v>
      </c>
      <c r="AH58" s="4">
        <v>54</v>
      </c>
      <c r="AI58" s="4">
        <v>23.92</v>
      </c>
      <c r="AJ58" s="4">
        <v>0.55000000000000004</v>
      </c>
      <c r="AK58" s="4">
        <v>989</v>
      </c>
      <c r="AL58" s="4">
        <v>7</v>
      </c>
      <c r="AM58" s="4">
        <v>0</v>
      </c>
      <c r="AN58" s="4">
        <v>36</v>
      </c>
      <c r="AO58" s="4">
        <v>191</v>
      </c>
      <c r="AP58" s="4">
        <v>191</v>
      </c>
      <c r="AQ58" s="4">
        <v>0.8</v>
      </c>
      <c r="AR58" s="4">
        <v>195</v>
      </c>
      <c r="AS58" s="4" t="s">
        <v>155</v>
      </c>
      <c r="AT58" s="4">
        <v>1</v>
      </c>
      <c r="AU58" s="5">
        <v>0.72746527777777781</v>
      </c>
      <c r="AV58" s="4">
        <v>47.158790000000003</v>
      </c>
      <c r="AW58" s="4">
        <v>-88.484087000000002</v>
      </c>
      <c r="AX58" s="4">
        <v>314.60000000000002</v>
      </c>
      <c r="AY58" s="4">
        <v>23.9</v>
      </c>
      <c r="AZ58" s="4">
        <v>12</v>
      </c>
      <c r="BA58" s="4">
        <v>11</v>
      </c>
      <c r="BB58" s="4" t="s">
        <v>421</v>
      </c>
      <c r="BC58" s="4">
        <v>1.427972</v>
      </c>
      <c r="BD58" s="4">
        <v>1.1000000000000001</v>
      </c>
      <c r="BE58" s="4">
        <v>2.1788210000000001</v>
      </c>
      <c r="BF58" s="4">
        <v>14.063000000000001</v>
      </c>
      <c r="BG58" s="4">
        <v>23.35</v>
      </c>
      <c r="BH58" s="4">
        <v>1.66</v>
      </c>
      <c r="BI58" s="4">
        <v>8.6660000000000004</v>
      </c>
      <c r="BJ58" s="4">
        <v>2425.1390000000001</v>
      </c>
      <c r="BK58" s="4">
        <v>115.191</v>
      </c>
      <c r="BL58" s="4">
        <v>4.702</v>
      </c>
      <c r="BM58" s="4">
        <v>2.7610000000000001</v>
      </c>
      <c r="BN58" s="4">
        <v>7.4630000000000001</v>
      </c>
      <c r="BO58" s="4">
        <v>3.7919999999999998</v>
      </c>
      <c r="BP58" s="4">
        <v>2.226</v>
      </c>
      <c r="BQ58" s="4">
        <v>6.0190000000000001</v>
      </c>
      <c r="BR58" s="4">
        <v>142.9785</v>
      </c>
      <c r="BU58" s="4">
        <v>102.509</v>
      </c>
      <c r="BW58" s="4">
        <v>2663.4520000000002</v>
      </c>
      <c r="BX58" s="4">
        <v>0.323542</v>
      </c>
      <c r="BY58" s="4">
        <v>-5</v>
      </c>
      <c r="BZ58" s="4">
        <v>1.3915690000000001</v>
      </c>
      <c r="CA58" s="4">
        <v>7.9065690000000002</v>
      </c>
      <c r="CB58" s="4">
        <v>28.109701999999999</v>
      </c>
    </row>
    <row r="59" spans="1:80">
      <c r="A59" s="2">
        <v>42440</v>
      </c>
      <c r="B59" s="29">
        <v>0.519322175925926</v>
      </c>
      <c r="C59" s="4">
        <v>7.173</v>
      </c>
      <c r="D59" s="4">
        <v>0.63700000000000001</v>
      </c>
      <c r="E59" s="4" t="s">
        <v>155</v>
      </c>
      <c r="F59" s="4">
        <v>6370.2463049999997</v>
      </c>
      <c r="G59" s="4">
        <v>192.1</v>
      </c>
      <c r="H59" s="4">
        <v>84.3</v>
      </c>
      <c r="I59" s="4">
        <v>11514.1</v>
      </c>
      <c r="K59" s="4">
        <v>10.27</v>
      </c>
      <c r="L59" s="4">
        <v>1359</v>
      </c>
      <c r="M59" s="4">
        <v>0.91790000000000005</v>
      </c>
      <c r="N59" s="4">
        <v>6.5843999999999996</v>
      </c>
      <c r="O59" s="4">
        <v>0.5847</v>
      </c>
      <c r="P59" s="4">
        <v>176.2998</v>
      </c>
      <c r="Q59" s="4">
        <v>77.355599999999995</v>
      </c>
      <c r="R59" s="4">
        <v>253.7</v>
      </c>
      <c r="S59" s="4">
        <v>142.1711</v>
      </c>
      <c r="T59" s="4">
        <v>62.380800000000001</v>
      </c>
      <c r="U59" s="4">
        <v>204.6</v>
      </c>
      <c r="V59" s="4">
        <v>11514.1</v>
      </c>
      <c r="Y59" s="4">
        <v>1247.0719999999999</v>
      </c>
      <c r="Z59" s="4">
        <v>0</v>
      </c>
      <c r="AA59" s="4">
        <v>9.4261999999999997</v>
      </c>
      <c r="AB59" s="4" t="s">
        <v>384</v>
      </c>
      <c r="AC59" s="4">
        <v>0</v>
      </c>
      <c r="AD59" s="4">
        <v>12</v>
      </c>
      <c r="AE59" s="4">
        <v>854</v>
      </c>
      <c r="AF59" s="4">
        <v>870</v>
      </c>
      <c r="AG59" s="4">
        <v>872</v>
      </c>
      <c r="AH59" s="4">
        <v>54</v>
      </c>
      <c r="AI59" s="4">
        <v>23.92</v>
      </c>
      <c r="AJ59" s="4">
        <v>0.55000000000000004</v>
      </c>
      <c r="AK59" s="4">
        <v>989</v>
      </c>
      <c r="AL59" s="4">
        <v>7</v>
      </c>
      <c r="AM59" s="4">
        <v>0</v>
      </c>
      <c r="AN59" s="4">
        <v>36</v>
      </c>
      <c r="AO59" s="4">
        <v>191</v>
      </c>
      <c r="AP59" s="4">
        <v>191</v>
      </c>
      <c r="AQ59" s="4">
        <v>0.9</v>
      </c>
      <c r="AR59" s="4">
        <v>195</v>
      </c>
      <c r="AS59" s="4" t="s">
        <v>155</v>
      </c>
      <c r="AT59" s="4">
        <v>1</v>
      </c>
      <c r="AU59" s="5">
        <v>0.72747685185185185</v>
      </c>
      <c r="AV59" s="4">
        <v>47.158881999999998</v>
      </c>
      <c r="AW59" s="4">
        <v>-88.484047000000004</v>
      </c>
      <c r="AX59" s="4">
        <v>314.3</v>
      </c>
      <c r="AY59" s="4">
        <v>24.2</v>
      </c>
      <c r="AZ59" s="4">
        <v>12</v>
      </c>
      <c r="BA59" s="4">
        <v>11</v>
      </c>
      <c r="BB59" s="4" t="s">
        <v>421</v>
      </c>
      <c r="BC59" s="4">
        <v>0.9</v>
      </c>
      <c r="BD59" s="4">
        <v>1.124476</v>
      </c>
      <c r="BE59" s="4">
        <v>1.5244759999999999</v>
      </c>
      <c r="BF59" s="4">
        <v>14.063000000000001</v>
      </c>
      <c r="BG59" s="4">
        <v>22.66</v>
      </c>
      <c r="BH59" s="4">
        <v>1.61</v>
      </c>
      <c r="BI59" s="4">
        <v>8.9459999999999997</v>
      </c>
      <c r="BJ59" s="4">
        <v>2404.1790000000001</v>
      </c>
      <c r="BK59" s="4">
        <v>135.88499999999999</v>
      </c>
      <c r="BL59" s="4">
        <v>6.7409999999999997</v>
      </c>
      <c r="BM59" s="4">
        <v>2.9580000000000002</v>
      </c>
      <c r="BN59" s="4">
        <v>9.6989999999999998</v>
      </c>
      <c r="BO59" s="4">
        <v>5.4359999999999999</v>
      </c>
      <c r="BP59" s="4">
        <v>2.3849999999999998</v>
      </c>
      <c r="BQ59" s="4">
        <v>7.8209999999999997</v>
      </c>
      <c r="BR59" s="4">
        <v>139.01949999999999</v>
      </c>
      <c r="BU59" s="4">
        <v>90.341999999999999</v>
      </c>
      <c r="BW59" s="4">
        <v>2502.5520000000001</v>
      </c>
      <c r="BX59" s="4">
        <v>0.38957399999999998</v>
      </c>
      <c r="BY59" s="4">
        <v>-5</v>
      </c>
      <c r="BZ59" s="4">
        <v>1.392722</v>
      </c>
      <c r="CA59" s="4">
        <v>9.5202039999999997</v>
      </c>
      <c r="CB59" s="4">
        <v>28.132978999999999</v>
      </c>
    </row>
    <row r="60" spans="1:80">
      <c r="A60" s="2">
        <v>42440</v>
      </c>
      <c r="B60" s="29">
        <v>0.51933375000000004</v>
      </c>
      <c r="C60" s="4">
        <v>7.3570000000000002</v>
      </c>
      <c r="D60" s="4">
        <v>0.66779999999999995</v>
      </c>
      <c r="E60" s="4" t="s">
        <v>155</v>
      </c>
      <c r="F60" s="4">
        <v>6678.2312339999999</v>
      </c>
      <c r="G60" s="4">
        <v>275.8</v>
      </c>
      <c r="H60" s="4">
        <v>93.3</v>
      </c>
      <c r="I60" s="4">
        <v>11513.9</v>
      </c>
      <c r="K60" s="4">
        <v>9.8800000000000008</v>
      </c>
      <c r="L60" s="4">
        <v>1251</v>
      </c>
      <c r="M60" s="4">
        <v>0.91610000000000003</v>
      </c>
      <c r="N60" s="4">
        <v>6.7392000000000003</v>
      </c>
      <c r="O60" s="4">
        <v>0.61180000000000001</v>
      </c>
      <c r="P60" s="4">
        <v>252.69839999999999</v>
      </c>
      <c r="Q60" s="4">
        <v>85.469800000000006</v>
      </c>
      <c r="R60" s="4">
        <v>338.2</v>
      </c>
      <c r="S60" s="4">
        <v>203.7801</v>
      </c>
      <c r="T60" s="4">
        <v>68.924300000000002</v>
      </c>
      <c r="U60" s="4">
        <v>272.7</v>
      </c>
      <c r="V60" s="4">
        <v>11513.9</v>
      </c>
      <c r="Y60" s="4">
        <v>1146.098</v>
      </c>
      <c r="Z60" s="4">
        <v>0</v>
      </c>
      <c r="AA60" s="4">
        <v>9.0484000000000009</v>
      </c>
      <c r="AB60" s="4" t="s">
        <v>384</v>
      </c>
      <c r="AC60" s="4">
        <v>0</v>
      </c>
      <c r="AD60" s="4">
        <v>12.1</v>
      </c>
      <c r="AE60" s="4">
        <v>853</v>
      </c>
      <c r="AF60" s="4">
        <v>870</v>
      </c>
      <c r="AG60" s="4">
        <v>871</v>
      </c>
      <c r="AH60" s="4">
        <v>54</v>
      </c>
      <c r="AI60" s="4">
        <v>23.92</v>
      </c>
      <c r="AJ60" s="4">
        <v>0.55000000000000004</v>
      </c>
      <c r="AK60" s="4">
        <v>989</v>
      </c>
      <c r="AL60" s="4">
        <v>7</v>
      </c>
      <c r="AM60" s="4">
        <v>0</v>
      </c>
      <c r="AN60" s="4">
        <v>36</v>
      </c>
      <c r="AO60" s="4">
        <v>191</v>
      </c>
      <c r="AP60" s="4">
        <v>191</v>
      </c>
      <c r="AQ60" s="4">
        <v>1.1000000000000001</v>
      </c>
      <c r="AR60" s="4">
        <v>195</v>
      </c>
      <c r="AS60" s="4" t="s">
        <v>155</v>
      </c>
      <c r="AT60" s="4">
        <v>1</v>
      </c>
      <c r="AU60" s="5">
        <v>0.72748842592592589</v>
      </c>
      <c r="AV60" s="4">
        <v>47.158982999999999</v>
      </c>
      <c r="AW60" s="4">
        <v>-88.484035000000006</v>
      </c>
      <c r="AX60" s="4">
        <v>313.89999999999998</v>
      </c>
      <c r="AY60" s="4">
        <v>24.9</v>
      </c>
      <c r="AZ60" s="4">
        <v>12</v>
      </c>
      <c r="BA60" s="4">
        <v>11</v>
      </c>
      <c r="BB60" s="4" t="s">
        <v>421</v>
      </c>
      <c r="BC60" s="4">
        <v>0.94870299999999996</v>
      </c>
      <c r="BD60" s="4">
        <v>1.151297</v>
      </c>
      <c r="BE60" s="4">
        <v>1.648703</v>
      </c>
      <c r="BF60" s="4">
        <v>14.063000000000001</v>
      </c>
      <c r="BG60" s="4">
        <v>22.15</v>
      </c>
      <c r="BH60" s="4">
        <v>1.57</v>
      </c>
      <c r="BI60" s="4">
        <v>9.1609999999999996</v>
      </c>
      <c r="BJ60" s="4">
        <v>2407.8249999999998</v>
      </c>
      <c r="BK60" s="4">
        <v>139.119</v>
      </c>
      <c r="BL60" s="4">
        <v>9.4550000000000001</v>
      </c>
      <c r="BM60" s="4">
        <v>3.198</v>
      </c>
      <c r="BN60" s="4">
        <v>12.653</v>
      </c>
      <c r="BO60" s="4">
        <v>7.625</v>
      </c>
      <c r="BP60" s="4">
        <v>2.5790000000000002</v>
      </c>
      <c r="BQ60" s="4">
        <v>10.202999999999999</v>
      </c>
      <c r="BR60" s="4">
        <v>136.03020000000001</v>
      </c>
      <c r="BU60" s="4">
        <v>81.242999999999995</v>
      </c>
      <c r="BW60" s="4">
        <v>2350.634</v>
      </c>
      <c r="BX60" s="4">
        <v>0.42494900000000002</v>
      </c>
      <c r="BY60" s="4">
        <v>-5</v>
      </c>
      <c r="BZ60" s="4">
        <v>1.3945689999999999</v>
      </c>
      <c r="CA60" s="4">
        <v>10.384691</v>
      </c>
      <c r="CB60" s="4">
        <v>28.170293999999998</v>
      </c>
    </row>
    <row r="61" spans="1:80">
      <c r="A61" s="2">
        <v>42440</v>
      </c>
      <c r="B61" s="29">
        <v>0.51934532407407408</v>
      </c>
      <c r="C61" s="4">
        <v>7.7</v>
      </c>
      <c r="D61" s="4">
        <v>0.63859999999999995</v>
      </c>
      <c r="E61" s="4" t="s">
        <v>155</v>
      </c>
      <c r="F61" s="4">
        <v>6386.1996779999999</v>
      </c>
      <c r="G61" s="4">
        <v>362.3</v>
      </c>
      <c r="H61" s="4">
        <v>93.3</v>
      </c>
      <c r="I61" s="4">
        <v>11513.9</v>
      </c>
      <c r="K61" s="4">
        <v>9.57</v>
      </c>
      <c r="L61" s="4">
        <v>1185</v>
      </c>
      <c r="M61" s="4">
        <v>0.91349999999999998</v>
      </c>
      <c r="N61" s="4">
        <v>7.0336999999999996</v>
      </c>
      <c r="O61" s="4">
        <v>0.58340000000000003</v>
      </c>
      <c r="P61" s="4">
        <v>330.91890000000001</v>
      </c>
      <c r="Q61" s="4">
        <v>85.197100000000006</v>
      </c>
      <c r="R61" s="4">
        <v>416.1</v>
      </c>
      <c r="S61" s="4">
        <v>266.85840000000002</v>
      </c>
      <c r="T61" s="4">
        <v>68.704300000000003</v>
      </c>
      <c r="U61" s="4">
        <v>335.6</v>
      </c>
      <c r="V61" s="4">
        <v>11513.9</v>
      </c>
      <c r="Y61" s="4">
        <v>1082.6289999999999</v>
      </c>
      <c r="Z61" s="4">
        <v>0</v>
      </c>
      <c r="AA61" s="4">
        <v>8.7402999999999995</v>
      </c>
      <c r="AB61" s="4" t="s">
        <v>384</v>
      </c>
      <c r="AC61" s="4">
        <v>0</v>
      </c>
      <c r="AD61" s="4">
        <v>12.1</v>
      </c>
      <c r="AE61" s="4">
        <v>853</v>
      </c>
      <c r="AF61" s="4">
        <v>870</v>
      </c>
      <c r="AG61" s="4">
        <v>871</v>
      </c>
      <c r="AH61" s="4">
        <v>54</v>
      </c>
      <c r="AI61" s="4">
        <v>23.92</v>
      </c>
      <c r="AJ61" s="4">
        <v>0.55000000000000004</v>
      </c>
      <c r="AK61" s="4">
        <v>989</v>
      </c>
      <c r="AL61" s="4">
        <v>7</v>
      </c>
      <c r="AM61" s="4">
        <v>0</v>
      </c>
      <c r="AN61" s="4">
        <v>36</v>
      </c>
      <c r="AO61" s="4">
        <v>191.4</v>
      </c>
      <c r="AP61" s="4">
        <v>191</v>
      </c>
      <c r="AQ61" s="4">
        <v>1.3</v>
      </c>
      <c r="AR61" s="4">
        <v>195</v>
      </c>
      <c r="AS61" s="4" t="s">
        <v>155</v>
      </c>
      <c r="AT61" s="4">
        <v>1</v>
      </c>
      <c r="AU61" s="5">
        <v>0.72750000000000004</v>
      </c>
      <c r="AV61" s="4">
        <v>47.159089999999999</v>
      </c>
      <c r="AW61" s="4">
        <v>-88.484043999999997</v>
      </c>
      <c r="AX61" s="4">
        <v>313.7</v>
      </c>
      <c r="AY61" s="4">
        <v>25.7</v>
      </c>
      <c r="AZ61" s="4">
        <v>12</v>
      </c>
      <c r="BA61" s="4">
        <v>11</v>
      </c>
      <c r="BB61" s="4" t="s">
        <v>421</v>
      </c>
      <c r="BC61" s="4">
        <v>1.1000000000000001</v>
      </c>
      <c r="BD61" s="4">
        <v>1</v>
      </c>
      <c r="BE61" s="4">
        <v>1.8</v>
      </c>
      <c r="BF61" s="4">
        <v>14.063000000000001</v>
      </c>
      <c r="BG61" s="4">
        <v>21.45</v>
      </c>
      <c r="BH61" s="4">
        <v>1.53</v>
      </c>
      <c r="BI61" s="4">
        <v>9.4689999999999994</v>
      </c>
      <c r="BJ61" s="4">
        <v>2436.4349999999999</v>
      </c>
      <c r="BK61" s="4">
        <v>128.61799999999999</v>
      </c>
      <c r="BL61" s="4">
        <v>12.004</v>
      </c>
      <c r="BM61" s="4">
        <v>3.0910000000000002</v>
      </c>
      <c r="BN61" s="4">
        <v>15.095000000000001</v>
      </c>
      <c r="BO61" s="4">
        <v>9.68</v>
      </c>
      <c r="BP61" s="4">
        <v>2.492</v>
      </c>
      <c r="BQ61" s="4">
        <v>12.173</v>
      </c>
      <c r="BR61" s="4">
        <v>131.88310000000001</v>
      </c>
      <c r="BU61" s="4">
        <v>74.403999999999996</v>
      </c>
      <c r="BW61" s="4">
        <v>2201.3739999999998</v>
      </c>
      <c r="BX61" s="4">
        <v>0.38283</v>
      </c>
      <c r="BY61" s="4">
        <v>-5</v>
      </c>
      <c r="BZ61" s="4">
        <v>1.3978790000000001</v>
      </c>
      <c r="CA61" s="4">
        <v>9.3554089999999999</v>
      </c>
      <c r="CB61" s="4">
        <v>28.237155999999999</v>
      </c>
    </row>
    <row r="62" spans="1:80">
      <c r="A62" s="2">
        <v>42440</v>
      </c>
      <c r="B62" s="29">
        <v>0.51935689814814812</v>
      </c>
      <c r="C62" s="4">
        <v>8.2100000000000009</v>
      </c>
      <c r="D62" s="4">
        <v>0.51239999999999997</v>
      </c>
      <c r="E62" s="4" t="s">
        <v>155</v>
      </c>
      <c r="F62" s="4">
        <v>5123.8500000000004</v>
      </c>
      <c r="G62" s="4">
        <v>444.1</v>
      </c>
      <c r="H62" s="4">
        <v>82</v>
      </c>
      <c r="I62" s="4">
        <v>11514.7</v>
      </c>
      <c r="K62" s="4">
        <v>9.26</v>
      </c>
      <c r="L62" s="4">
        <v>1177</v>
      </c>
      <c r="M62" s="4">
        <v>0.91039999999999999</v>
      </c>
      <c r="N62" s="4">
        <v>7.4751000000000003</v>
      </c>
      <c r="O62" s="4">
        <v>0.46650000000000003</v>
      </c>
      <c r="P62" s="4">
        <v>404.3</v>
      </c>
      <c r="Q62" s="4">
        <v>74.655900000000003</v>
      </c>
      <c r="R62" s="4">
        <v>479</v>
      </c>
      <c r="S62" s="4">
        <v>326.0342</v>
      </c>
      <c r="T62" s="4">
        <v>60.203800000000001</v>
      </c>
      <c r="U62" s="4">
        <v>386.2</v>
      </c>
      <c r="V62" s="4">
        <v>11514.7</v>
      </c>
      <c r="Y62" s="4">
        <v>1071.289</v>
      </c>
      <c r="Z62" s="4">
        <v>0</v>
      </c>
      <c r="AA62" s="4">
        <v>8.4261999999999997</v>
      </c>
      <c r="AB62" s="4" t="s">
        <v>384</v>
      </c>
      <c r="AC62" s="4">
        <v>0</v>
      </c>
      <c r="AD62" s="4">
        <v>12.3</v>
      </c>
      <c r="AE62" s="4">
        <v>851</v>
      </c>
      <c r="AF62" s="4">
        <v>870</v>
      </c>
      <c r="AG62" s="4">
        <v>870</v>
      </c>
      <c r="AH62" s="4">
        <v>54</v>
      </c>
      <c r="AI62" s="4">
        <v>23.92</v>
      </c>
      <c r="AJ62" s="4">
        <v>0.55000000000000004</v>
      </c>
      <c r="AK62" s="4">
        <v>989</v>
      </c>
      <c r="AL62" s="4">
        <v>7</v>
      </c>
      <c r="AM62" s="4">
        <v>0</v>
      </c>
      <c r="AN62" s="4">
        <v>36</v>
      </c>
      <c r="AO62" s="4">
        <v>192</v>
      </c>
      <c r="AP62" s="4">
        <v>191.4</v>
      </c>
      <c r="AQ62" s="4">
        <v>1.6</v>
      </c>
      <c r="AR62" s="4">
        <v>195</v>
      </c>
      <c r="AS62" s="4" t="s">
        <v>155</v>
      </c>
      <c r="AT62" s="4">
        <v>1</v>
      </c>
      <c r="AU62" s="5">
        <v>0.72751157407407396</v>
      </c>
      <c r="AV62" s="4">
        <v>47.159196000000001</v>
      </c>
      <c r="AW62" s="4">
        <v>-88.484043999999997</v>
      </c>
      <c r="AX62" s="4">
        <v>313.5</v>
      </c>
      <c r="AY62" s="4">
        <v>26.4</v>
      </c>
      <c r="AZ62" s="4">
        <v>12</v>
      </c>
      <c r="BA62" s="4">
        <v>11</v>
      </c>
      <c r="BB62" s="4" t="s">
        <v>421</v>
      </c>
      <c r="BC62" s="4">
        <v>1.1000000000000001</v>
      </c>
      <c r="BD62" s="4">
        <v>1.024076</v>
      </c>
      <c r="BE62" s="4">
        <v>1.8</v>
      </c>
      <c r="BF62" s="4">
        <v>14.063000000000001</v>
      </c>
      <c r="BG62" s="4">
        <v>20.68</v>
      </c>
      <c r="BH62" s="4">
        <v>1.47</v>
      </c>
      <c r="BI62" s="4">
        <v>9.8369999999999997</v>
      </c>
      <c r="BJ62" s="4">
        <v>2496.5050000000001</v>
      </c>
      <c r="BK62" s="4">
        <v>99.16</v>
      </c>
      <c r="BL62" s="4">
        <v>14.14</v>
      </c>
      <c r="BM62" s="4">
        <v>2.6110000000000002</v>
      </c>
      <c r="BN62" s="4">
        <v>16.751000000000001</v>
      </c>
      <c r="BO62" s="4">
        <v>11.403</v>
      </c>
      <c r="BP62" s="4">
        <v>2.1059999999999999</v>
      </c>
      <c r="BQ62" s="4">
        <v>13.507999999999999</v>
      </c>
      <c r="BR62" s="4">
        <v>127.16370000000001</v>
      </c>
      <c r="BU62" s="4">
        <v>70.984999999999999</v>
      </c>
      <c r="BW62" s="4">
        <v>2046.1769999999999</v>
      </c>
      <c r="BX62" s="4">
        <v>0.407219</v>
      </c>
      <c r="BY62" s="4">
        <v>-5</v>
      </c>
      <c r="BZ62" s="4">
        <v>1.4047240000000001</v>
      </c>
      <c r="CA62" s="4">
        <v>9.9514150000000008</v>
      </c>
      <c r="CB62" s="4">
        <v>28.375425</v>
      </c>
    </row>
    <row r="63" spans="1:80">
      <c r="A63" s="2">
        <v>42440</v>
      </c>
      <c r="B63" s="29">
        <v>0.51936847222222216</v>
      </c>
      <c r="C63" s="4">
        <v>8.4540000000000006</v>
      </c>
      <c r="D63" s="4">
        <v>0.3412</v>
      </c>
      <c r="E63" s="4" t="s">
        <v>155</v>
      </c>
      <c r="F63" s="4">
        <v>3411.7993080000001</v>
      </c>
      <c r="G63" s="4">
        <v>534.70000000000005</v>
      </c>
      <c r="H63" s="4">
        <v>81.900000000000006</v>
      </c>
      <c r="I63" s="4">
        <v>11516.1</v>
      </c>
      <c r="K63" s="4">
        <v>8.76</v>
      </c>
      <c r="L63" s="4">
        <v>1203</v>
      </c>
      <c r="M63" s="4">
        <v>0.91</v>
      </c>
      <c r="N63" s="4">
        <v>7.6936</v>
      </c>
      <c r="O63" s="4">
        <v>0.3105</v>
      </c>
      <c r="P63" s="4">
        <v>486.55829999999997</v>
      </c>
      <c r="Q63" s="4">
        <v>74.532300000000006</v>
      </c>
      <c r="R63" s="4">
        <v>561.1</v>
      </c>
      <c r="S63" s="4">
        <v>392.36860000000001</v>
      </c>
      <c r="T63" s="4">
        <v>60.103999999999999</v>
      </c>
      <c r="U63" s="4">
        <v>452.5</v>
      </c>
      <c r="V63" s="4">
        <v>11516.1</v>
      </c>
      <c r="Y63" s="4">
        <v>1094.633</v>
      </c>
      <c r="Z63" s="4">
        <v>0</v>
      </c>
      <c r="AA63" s="4">
        <v>7.9702999999999999</v>
      </c>
      <c r="AB63" s="4" t="s">
        <v>384</v>
      </c>
      <c r="AC63" s="4">
        <v>0</v>
      </c>
      <c r="AD63" s="4">
        <v>12.4</v>
      </c>
      <c r="AE63" s="4">
        <v>850</v>
      </c>
      <c r="AF63" s="4">
        <v>870</v>
      </c>
      <c r="AG63" s="4">
        <v>869</v>
      </c>
      <c r="AH63" s="4">
        <v>54</v>
      </c>
      <c r="AI63" s="4">
        <v>23.92</v>
      </c>
      <c r="AJ63" s="4">
        <v>0.55000000000000004</v>
      </c>
      <c r="AK63" s="4">
        <v>989</v>
      </c>
      <c r="AL63" s="4">
        <v>7</v>
      </c>
      <c r="AM63" s="4">
        <v>0</v>
      </c>
      <c r="AN63" s="4">
        <v>36</v>
      </c>
      <c r="AO63" s="4">
        <v>192</v>
      </c>
      <c r="AP63" s="4">
        <v>192</v>
      </c>
      <c r="AQ63" s="4">
        <v>1.8</v>
      </c>
      <c r="AR63" s="4">
        <v>195</v>
      </c>
      <c r="AS63" s="4" t="s">
        <v>155</v>
      </c>
      <c r="AT63" s="4">
        <v>1</v>
      </c>
      <c r="AU63" s="5">
        <v>0.72752314814814811</v>
      </c>
      <c r="AV63" s="4">
        <v>47.159314000000002</v>
      </c>
      <c r="AW63" s="4">
        <v>-88.484058000000005</v>
      </c>
      <c r="AX63" s="4">
        <v>313.5</v>
      </c>
      <c r="AY63" s="4">
        <v>28.6</v>
      </c>
      <c r="AZ63" s="4">
        <v>12</v>
      </c>
      <c r="BA63" s="4">
        <v>11</v>
      </c>
      <c r="BB63" s="4" t="s">
        <v>421</v>
      </c>
      <c r="BC63" s="4">
        <v>1.1000000000000001</v>
      </c>
      <c r="BD63" s="4">
        <v>1.0760240000000001</v>
      </c>
      <c r="BE63" s="4">
        <v>1.8</v>
      </c>
      <c r="BF63" s="4">
        <v>14.063000000000001</v>
      </c>
      <c r="BG63" s="4">
        <v>20.57</v>
      </c>
      <c r="BH63" s="4">
        <v>1.46</v>
      </c>
      <c r="BI63" s="4">
        <v>9.8849999999999998</v>
      </c>
      <c r="BJ63" s="4">
        <v>2551.8339999999998</v>
      </c>
      <c r="BK63" s="4">
        <v>65.545000000000002</v>
      </c>
      <c r="BL63" s="4">
        <v>16.899999999999999</v>
      </c>
      <c r="BM63" s="4">
        <v>2.589</v>
      </c>
      <c r="BN63" s="4">
        <v>19.489000000000001</v>
      </c>
      <c r="BO63" s="4">
        <v>13.629</v>
      </c>
      <c r="BP63" s="4">
        <v>2.0880000000000001</v>
      </c>
      <c r="BQ63" s="4">
        <v>15.715999999999999</v>
      </c>
      <c r="BR63" s="4">
        <v>126.3057</v>
      </c>
      <c r="BU63" s="4">
        <v>72.034000000000006</v>
      </c>
      <c r="BW63" s="4">
        <v>1922.193</v>
      </c>
      <c r="BX63" s="4">
        <v>0.46915699999999999</v>
      </c>
      <c r="BY63" s="4">
        <v>-5</v>
      </c>
      <c r="BZ63" s="4">
        <v>1.405707</v>
      </c>
      <c r="CA63" s="4">
        <v>11.465024</v>
      </c>
      <c r="CB63" s="4">
        <v>28.395281000000001</v>
      </c>
    </row>
    <row r="64" spans="1:80">
      <c r="A64" s="2">
        <v>42440</v>
      </c>
      <c r="B64" s="29">
        <v>0.5193800462962963</v>
      </c>
      <c r="C64" s="4">
        <v>8.48</v>
      </c>
      <c r="D64" s="4">
        <v>0.30869999999999997</v>
      </c>
      <c r="E64" s="4" t="s">
        <v>155</v>
      </c>
      <c r="F64" s="4">
        <v>3087.2186499999998</v>
      </c>
      <c r="G64" s="4">
        <v>557.5</v>
      </c>
      <c r="H64" s="4">
        <v>81.900000000000006</v>
      </c>
      <c r="I64" s="4">
        <v>11516.5</v>
      </c>
      <c r="K64" s="4">
        <v>8.3800000000000008</v>
      </c>
      <c r="L64" s="4">
        <v>1232</v>
      </c>
      <c r="M64" s="4">
        <v>0.91020000000000001</v>
      </c>
      <c r="N64" s="4">
        <v>7.7183000000000002</v>
      </c>
      <c r="O64" s="4">
        <v>0.28100000000000003</v>
      </c>
      <c r="P64" s="4">
        <v>507.46230000000003</v>
      </c>
      <c r="Q64" s="4">
        <v>74.576599999999999</v>
      </c>
      <c r="R64" s="4">
        <v>582</v>
      </c>
      <c r="S64" s="4">
        <v>409.22590000000002</v>
      </c>
      <c r="T64" s="4">
        <v>60.139800000000001</v>
      </c>
      <c r="U64" s="4">
        <v>469.4</v>
      </c>
      <c r="V64" s="4">
        <v>11516.5</v>
      </c>
      <c r="Y64" s="4">
        <v>1121.6980000000001</v>
      </c>
      <c r="Z64" s="4">
        <v>0</v>
      </c>
      <c r="AA64" s="4">
        <v>7.6230000000000002</v>
      </c>
      <c r="AB64" s="4" t="s">
        <v>384</v>
      </c>
      <c r="AC64" s="4">
        <v>0</v>
      </c>
      <c r="AD64" s="4">
        <v>12.4</v>
      </c>
      <c r="AE64" s="4">
        <v>851</v>
      </c>
      <c r="AF64" s="4">
        <v>869</v>
      </c>
      <c r="AG64" s="4">
        <v>868</v>
      </c>
      <c r="AH64" s="4">
        <v>54</v>
      </c>
      <c r="AI64" s="4">
        <v>23.92</v>
      </c>
      <c r="AJ64" s="4">
        <v>0.55000000000000004</v>
      </c>
      <c r="AK64" s="4">
        <v>989</v>
      </c>
      <c r="AL64" s="4">
        <v>7</v>
      </c>
      <c r="AM64" s="4">
        <v>0</v>
      </c>
      <c r="AN64" s="4">
        <v>36</v>
      </c>
      <c r="AO64" s="4">
        <v>192</v>
      </c>
      <c r="AP64" s="4">
        <v>192</v>
      </c>
      <c r="AQ64" s="4">
        <v>1.9</v>
      </c>
      <c r="AR64" s="4">
        <v>195</v>
      </c>
      <c r="AS64" s="4" t="s">
        <v>155</v>
      </c>
      <c r="AT64" s="4">
        <v>1</v>
      </c>
      <c r="AU64" s="5">
        <v>0.72753472222222226</v>
      </c>
      <c r="AV64" s="4">
        <v>47.159438000000002</v>
      </c>
      <c r="AW64" s="4">
        <v>-88.484069000000005</v>
      </c>
      <c r="AX64" s="4">
        <v>313.39999999999998</v>
      </c>
      <c r="AY64" s="4">
        <v>29.7</v>
      </c>
      <c r="AZ64" s="4">
        <v>12</v>
      </c>
      <c r="BA64" s="4">
        <v>10</v>
      </c>
      <c r="BB64" s="4" t="s">
        <v>425</v>
      </c>
      <c r="BC64" s="4">
        <v>1.1238760000000001</v>
      </c>
      <c r="BD64" s="4">
        <v>1</v>
      </c>
      <c r="BE64" s="4">
        <v>1.776124</v>
      </c>
      <c r="BF64" s="4">
        <v>14.063000000000001</v>
      </c>
      <c r="BG64" s="4">
        <v>20.59</v>
      </c>
      <c r="BH64" s="4">
        <v>1.46</v>
      </c>
      <c r="BI64" s="4">
        <v>9.8680000000000003</v>
      </c>
      <c r="BJ64" s="4">
        <v>2561.364</v>
      </c>
      <c r="BK64" s="4">
        <v>59.35</v>
      </c>
      <c r="BL64" s="4">
        <v>17.635999999999999</v>
      </c>
      <c r="BM64" s="4">
        <v>2.5920000000000001</v>
      </c>
      <c r="BN64" s="4">
        <v>20.227</v>
      </c>
      <c r="BO64" s="4">
        <v>14.222</v>
      </c>
      <c r="BP64" s="4">
        <v>2.09</v>
      </c>
      <c r="BQ64" s="4">
        <v>16.312000000000001</v>
      </c>
      <c r="BR64" s="4">
        <v>126.376</v>
      </c>
      <c r="BU64" s="4">
        <v>73.853999999999999</v>
      </c>
      <c r="BW64" s="4">
        <v>1839.393</v>
      </c>
      <c r="BX64" s="4">
        <v>0.46270499999999998</v>
      </c>
      <c r="BY64" s="4">
        <v>-5</v>
      </c>
      <c r="BZ64" s="4">
        <v>1.404431</v>
      </c>
      <c r="CA64" s="4">
        <v>11.307354</v>
      </c>
      <c r="CB64" s="4">
        <v>28.369506000000001</v>
      </c>
    </row>
    <row r="65" spans="1:80">
      <c r="A65" s="2">
        <v>42440</v>
      </c>
      <c r="B65" s="29">
        <v>0.51939162037037034</v>
      </c>
      <c r="C65" s="4">
        <v>8.48</v>
      </c>
      <c r="D65" s="4">
        <v>0.3256</v>
      </c>
      <c r="E65" s="4" t="s">
        <v>155</v>
      </c>
      <c r="F65" s="4">
        <v>3256.0289389999998</v>
      </c>
      <c r="G65" s="4">
        <v>603.70000000000005</v>
      </c>
      <c r="H65" s="4">
        <v>81.900000000000006</v>
      </c>
      <c r="I65" s="4">
        <v>11517.4</v>
      </c>
      <c r="K65" s="4">
        <v>8.1999999999999993</v>
      </c>
      <c r="L65" s="4">
        <v>1253</v>
      </c>
      <c r="M65" s="4">
        <v>0.91</v>
      </c>
      <c r="N65" s="4">
        <v>7.7171000000000003</v>
      </c>
      <c r="O65" s="4">
        <v>0.29630000000000001</v>
      </c>
      <c r="P65" s="4">
        <v>549.38520000000005</v>
      </c>
      <c r="Q65" s="4">
        <v>74.557000000000002</v>
      </c>
      <c r="R65" s="4">
        <v>623.9</v>
      </c>
      <c r="S65" s="4">
        <v>443.05090000000001</v>
      </c>
      <c r="T65" s="4">
        <v>60.126300000000001</v>
      </c>
      <c r="U65" s="4">
        <v>503.2</v>
      </c>
      <c r="V65" s="4">
        <v>11517.4</v>
      </c>
      <c r="Y65" s="4">
        <v>1140.7080000000001</v>
      </c>
      <c r="Z65" s="4">
        <v>0</v>
      </c>
      <c r="AA65" s="4">
        <v>7.4622000000000002</v>
      </c>
      <c r="AB65" s="4" t="s">
        <v>384</v>
      </c>
      <c r="AC65" s="4">
        <v>0</v>
      </c>
      <c r="AD65" s="4">
        <v>12.4</v>
      </c>
      <c r="AE65" s="4">
        <v>850</v>
      </c>
      <c r="AF65" s="4">
        <v>869</v>
      </c>
      <c r="AG65" s="4">
        <v>867</v>
      </c>
      <c r="AH65" s="4">
        <v>54</v>
      </c>
      <c r="AI65" s="4">
        <v>23.94</v>
      </c>
      <c r="AJ65" s="4">
        <v>0.55000000000000004</v>
      </c>
      <c r="AK65" s="4">
        <v>989</v>
      </c>
      <c r="AL65" s="4">
        <v>7</v>
      </c>
      <c r="AM65" s="4">
        <v>0</v>
      </c>
      <c r="AN65" s="4">
        <v>36</v>
      </c>
      <c r="AO65" s="4">
        <v>192</v>
      </c>
      <c r="AP65" s="4">
        <v>192</v>
      </c>
      <c r="AQ65" s="4">
        <v>2</v>
      </c>
      <c r="AR65" s="4">
        <v>195</v>
      </c>
      <c r="AS65" s="4" t="s">
        <v>155</v>
      </c>
      <c r="AT65" s="4">
        <v>1</v>
      </c>
      <c r="AU65" s="5">
        <v>0.7275462962962963</v>
      </c>
      <c r="AV65" s="4">
        <v>47.159571</v>
      </c>
      <c r="AW65" s="4">
        <v>-88.484076000000002</v>
      </c>
      <c r="AX65" s="4">
        <v>313.39999999999998</v>
      </c>
      <c r="AY65" s="4">
        <v>31.4</v>
      </c>
      <c r="AZ65" s="4">
        <v>12</v>
      </c>
      <c r="BA65" s="4">
        <v>10</v>
      </c>
      <c r="BB65" s="4" t="s">
        <v>425</v>
      </c>
      <c r="BC65" s="4">
        <v>1.2</v>
      </c>
      <c r="BD65" s="4">
        <v>1.048081</v>
      </c>
      <c r="BE65" s="4">
        <v>1.748081</v>
      </c>
      <c r="BF65" s="4">
        <v>14.063000000000001</v>
      </c>
      <c r="BG65" s="4">
        <v>20.55</v>
      </c>
      <c r="BH65" s="4">
        <v>1.46</v>
      </c>
      <c r="BI65" s="4">
        <v>9.8859999999999992</v>
      </c>
      <c r="BJ65" s="4">
        <v>2556.9740000000002</v>
      </c>
      <c r="BK65" s="4">
        <v>62.488</v>
      </c>
      <c r="BL65" s="4">
        <v>19.062999999999999</v>
      </c>
      <c r="BM65" s="4">
        <v>2.5870000000000002</v>
      </c>
      <c r="BN65" s="4">
        <v>21.65</v>
      </c>
      <c r="BO65" s="4">
        <v>15.372999999999999</v>
      </c>
      <c r="BP65" s="4">
        <v>2.0859999999999999</v>
      </c>
      <c r="BQ65" s="4">
        <v>17.46</v>
      </c>
      <c r="BR65" s="4">
        <v>126.1902</v>
      </c>
      <c r="BU65" s="4">
        <v>74.989000000000004</v>
      </c>
      <c r="BW65" s="4">
        <v>1797.806</v>
      </c>
      <c r="BX65" s="4">
        <v>0.50520600000000004</v>
      </c>
      <c r="BY65" s="4">
        <v>-5</v>
      </c>
      <c r="BZ65" s="4">
        <v>1.4028449999999999</v>
      </c>
      <c r="CA65" s="4">
        <v>12.345972</v>
      </c>
      <c r="CB65" s="4">
        <v>28.337468999999999</v>
      </c>
    </row>
    <row r="66" spans="1:80">
      <c r="A66" s="2">
        <v>42440</v>
      </c>
      <c r="B66" s="29">
        <v>0.51940319444444449</v>
      </c>
      <c r="C66" s="4">
        <v>8.4990000000000006</v>
      </c>
      <c r="D66" s="4">
        <v>0.32800000000000001</v>
      </c>
      <c r="E66" s="4" t="s">
        <v>155</v>
      </c>
      <c r="F66" s="4">
        <v>3280</v>
      </c>
      <c r="G66" s="4">
        <v>664.8</v>
      </c>
      <c r="H66" s="4">
        <v>70.3</v>
      </c>
      <c r="I66" s="4">
        <v>11517.3</v>
      </c>
      <c r="K66" s="4">
        <v>8.1</v>
      </c>
      <c r="L66" s="4">
        <v>1271</v>
      </c>
      <c r="M66" s="4">
        <v>0.90990000000000004</v>
      </c>
      <c r="N66" s="4">
        <v>7.7333999999999996</v>
      </c>
      <c r="O66" s="4">
        <v>0.29849999999999999</v>
      </c>
      <c r="P66" s="4">
        <v>604.93430000000001</v>
      </c>
      <c r="Q66" s="4">
        <v>63.966799999999999</v>
      </c>
      <c r="R66" s="4">
        <v>668.9</v>
      </c>
      <c r="S66" s="4">
        <v>486.57659999999998</v>
      </c>
      <c r="T66" s="4">
        <v>51.451500000000003</v>
      </c>
      <c r="U66" s="4">
        <v>538</v>
      </c>
      <c r="V66" s="4">
        <v>11517.3</v>
      </c>
      <c r="Y66" s="4">
        <v>1156.646</v>
      </c>
      <c r="Z66" s="4">
        <v>0</v>
      </c>
      <c r="AA66" s="4">
        <v>7.3703000000000003</v>
      </c>
      <c r="AB66" s="4" t="s">
        <v>384</v>
      </c>
      <c r="AC66" s="4">
        <v>0</v>
      </c>
      <c r="AD66" s="4">
        <v>12.4</v>
      </c>
      <c r="AE66" s="4">
        <v>850</v>
      </c>
      <c r="AF66" s="4">
        <v>868</v>
      </c>
      <c r="AG66" s="4">
        <v>868</v>
      </c>
      <c r="AH66" s="4">
        <v>54</v>
      </c>
      <c r="AI66" s="4">
        <v>23.25</v>
      </c>
      <c r="AJ66" s="4">
        <v>0.53</v>
      </c>
      <c r="AK66" s="4">
        <v>988</v>
      </c>
      <c r="AL66" s="4">
        <v>6.6</v>
      </c>
      <c r="AM66" s="4">
        <v>0</v>
      </c>
      <c r="AN66" s="4">
        <v>36</v>
      </c>
      <c r="AO66" s="4">
        <v>192</v>
      </c>
      <c r="AP66" s="4">
        <v>192</v>
      </c>
      <c r="AQ66" s="4">
        <v>1.9</v>
      </c>
      <c r="AR66" s="4">
        <v>195</v>
      </c>
      <c r="AS66" s="4" t="s">
        <v>155</v>
      </c>
      <c r="AT66" s="4">
        <v>2</v>
      </c>
      <c r="AU66" s="5">
        <v>0.72755787037037034</v>
      </c>
      <c r="AV66" s="4">
        <v>47.159708000000002</v>
      </c>
      <c r="AW66" s="4">
        <v>-88.484084999999993</v>
      </c>
      <c r="AX66" s="4">
        <v>314.2</v>
      </c>
      <c r="AY66" s="4">
        <v>32.299999999999997</v>
      </c>
      <c r="AZ66" s="4">
        <v>12</v>
      </c>
      <c r="BA66" s="4">
        <v>11</v>
      </c>
      <c r="BB66" s="4" t="s">
        <v>421</v>
      </c>
      <c r="BC66" s="4">
        <v>1.2495499999999999</v>
      </c>
      <c r="BD66" s="4">
        <v>1.15045</v>
      </c>
      <c r="BE66" s="4">
        <v>1.9247749999999999</v>
      </c>
      <c r="BF66" s="4">
        <v>14.063000000000001</v>
      </c>
      <c r="BG66" s="4">
        <v>20.51</v>
      </c>
      <c r="BH66" s="4">
        <v>1.46</v>
      </c>
      <c r="BI66" s="4">
        <v>9.9009999999999998</v>
      </c>
      <c r="BJ66" s="4">
        <v>2557.2139999999999</v>
      </c>
      <c r="BK66" s="4">
        <v>62.813000000000002</v>
      </c>
      <c r="BL66" s="4">
        <v>20.948</v>
      </c>
      <c r="BM66" s="4">
        <v>2.2149999999999999</v>
      </c>
      <c r="BN66" s="4">
        <v>23.163</v>
      </c>
      <c r="BO66" s="4">
        <v>16.849</v>
      </c>
      <c r="BP66" s="4">
        <v>1.782</v>
      </c>
      <c r="BQ66" s="4">
        <v>18.631</v>
      </c>
      <c r="BR66" s="4">
        <v>125.9341</v>
      </c>
      <c r="BU66" s="4">
        <v>75.882999999999996</v>
      </c>
      <c r="BW66" s="4">
        <v>1772.0640000000001</v>
      </c>
      <c r="BX66" s="4">
        <v>0.53637800000000002</v>
      </c>
      <c r="BY66" s="4">
        <v>-5</v>
      </c>
      <c r="BZ66" s="4">
        <v>1.3995690000000001</v>
      </c>
      <c r="CA66" s="4">
        <v>13.107737</v>
      </c>
      <c r="CB66" s="4">
        <v>28.271294000000001</v>
      </c>
    </row>
    <row r="67" spans="1:80">
      <c r="A67" s="2">
        <v>42440</v>
      </c>
      <c r="B67" s="29">
        <v>0.51941476851851853</v>
      </c>
      <c r="C67" s="4">
        <v>8.5150000000000006</v>
      </c>
      <c r="D67" s="4">
        <v>0.29830000000000001</v>
      </c>
      <c r="E67" s="4" t="s">
        <v>155</v>
      </c>
      <c r="F67" s="4">
        <v>2982.8547579999999</v>
      </c>
      <c r="G67" s="4">
        <v>697.7</v>
      </c>
      <c r="H67" s="4">
        <v>70.3</v>
      </c>
      <c r="I67" s="4">
        <v>11518.1</v>
      </c>
      <c r="K67" s="4">
        <v>8.0299999999999994</v>
      </c>
      <c r="L67" s="4">
        <v>1266</v>
      </c>
      <c r="M67" s="4">
        <v>0.91020000000000001</v>
      </c>
      <c r="N67" s="4">
        <v>7.7497999999999996</v>
      </c>
      <c r="O67" s="4">
        <v>0.27150000000000002</v>
      </c>
      <c r="P67" s="4">
        <v>635.05020000000002</v>
      </c>
      <c r="Q67" s="4">
        <v>63.985599999999998</v>
      </c>
      <c r="R67" s="4">
        <v>699</v>
      </c>
      <c r="S67" s="4">
        <v>509.06700000000001</v>
      </c>
      <c r="T67" s="4">
        <v>51.291899999999998</v>
      </c>
      <c r="U67" s="4">
        <v>560.4</v>
      </c>
      <c r="V67" s="4">
        <v>11518.1</v>
      </c>
      <c r="Y67" s="4">
        <v>1152.529</v>
      </c>
      <c r="Z67" s="4">
        <v>0</v>
      </c>
      <c r="AA67" s="4">
        <v>7.3129</v>
      </c>
      <c r="AB67" s="4" t="s">
        <v>384</v>
      </c>
      <c r="AC67" s="4">
        <v>0</v>
      </c>
      <c r="AD67" s="4">
        <v>12.4</v>
      </c>
      <c r="AE67" s="4">
        <v>851</v>
      </c>
      <c r="AF67" s="4">
        <v>869</v>
      </c>
      <c r="AG67" s="4">
        <v>869</v>
      </c>
      <c r="AH67" s="4">
        <v>54</v>
      </c>
      <c r="AI67" s="4">
        <v>22.34</v>
      </c>
      <c r="AJ67" s="4">
        <v>0.51</v>
      </c>
      <c r="AK67" s="4">
        <v>988</v>
      </c>
      <c r="AL67" s="4">
        <v>6</v>
      </c>
      <c r="AM67" s="4">
        <v>0</v>
      </c>
      <c r="AN67" s="4">
        <v>36</v>
      </c>
      <c r="AO67" s="4">
        <v>192</v>
      </c>
      <c r="AP67" s="4">
        <v>192</v>
      </c>
      <c r="AQ67" s="4">
        <v>1.9</v>
      </c>
      <c r="AR67" s="4">
        <v>195</v>
      </c>
      <c r="AS67" s="4" t="s">
        <v>155</v>
      </c>
      <c r="AT67" s="4">
        <v>2</v>
      </c>
      <c r="AU67" s="5">
        <v>0.72756944444444438</v>
      </c>
      <c r="AV67" s="4">
        <v>47.159843000000002</v>
      </c>
      <c r="AW67" s="4">
        <v>-88.484086000000005</v>
      </c>
      <c r="AX67" s="4">
        <v>314.39999999999998</v>
      </c>
      <c r="AY67" s="4">
        <v>32.799999999999997</v>
      </c>
      <c r="AZ67" s="4">
        <v>12</v>
      </c>
      <c r="BA67" s="4">
        <v>11</v>
      </c>
      <c r="BB67" s="4" t="s">
        <v>421</v>
      </c>
      <c r="BC67" s="4">
        <v>1.325974</v>
      </c>
      <c r="BD67" s="4">
        <v>1.024675</v>
      </c>
      <c r="BE67" s="4">
        <v>1.975325</v>
      </c>
      <c r="BF67" s="4">
        <v>14.063000000000001</v>
      </c>
      <c r="BG67" s="4">
        <v>20.54</v>
      </c>
      <c r="BH67" s="4">
        <v>1.46</v>
      </c>
      <c r="BI67" s="4">
        <v>9.8680000000000003</v>
      </c>
      <c r="BJ67" s="4">
        <v>2565.5819999999999</v>
      </c>
      <c r="BK67" s="4">
        <v>57.204000000000001</v>
      </c>
      <c r="BL67" s="4">
        <v>22.015999999999998</v>
      </c>
      <c r="BM67" s="4">
        <v>2.218</v>
      </c>
      <c r="BN67" s="4">
        <v>24.234000000000002</v>
      </c>
      <c r="BO67" s="4">
        <v>17.648</v>
      </c>
      <c r="BP67" s="4">
        <v>1.778</v>
      </c>
      <c r="BQ67" s="4">
        <v>19.427</v>
      </c>
      <c r="BR67" s="4">
        <v>126.0872</v>
      </c>
      <c r="BU67" s="4">
        <v>75.698999999999998</v>
      </c>
      <c r="BW67" s="4">
        <v>1760.287</v>
      </c>
      <c r="BX67" s="4">
        <v>0.55670699999999995</v>
      </c>
      <c r="BY67" s="4">
        <v>-5</v>
      </c>
      <c r="BZ67" s="4">
        <v>1.3994310000000001</v>
      </c>
      <c r="CA67" s="4">
        <v>13.604528</v>
      </c>
      <c r="CB67" s="4">
        <v>28.268505999999999</v>
      </c>
    </row>
    <row r="68" spans="1:80">
      <c r="A68" s="2">
        <v>42440</v>
      </c>
      <c r="B68" s="29">
        <v>0.51942634259259257</v>
      </c>
      <c r="C68" s="4">
        <v>8.4420000000000002</v>
      </c>
      <c r="D68" s="4">
        <v>0.36080000000000001</v>
      </c>
      <c r="E68" s="4" t="s">
        <v>155</v>
      </c>
      <c r="F68" s="4">
        <v>3608.1502890000002</v>
      </c>
      <c r="G68" s="4">
        <v>660.5</v>
      </c>
      <c r="H68" s="4">
        <v>70.5</v>
      </c>
      <c r="I68" s="4">
        <v>11517.8</v>
      </c>
      <c r="K68" s="4">
        <v>8</v>
      </c>
      <c r="L68" s="4">
        <v>1248</v>
      </c>
      <c r="M68" s="4">
        <v>0.91020000000000001</v>
      </c>
      <c r="N68" s="4">
        <v>7.6845999999999997</v>
      </c>
      <c r="O68" s="4">
        <v>0.32840000000000003</v>
      </c>
      <c r="P68" s="4">
        <v>601.20039999999995</v>
      </c>
      <c r="Q68" s="4">
        <v>64.145799999999994</v>
      </c>
      <c r="R68" s="4">
        <v>665.3</v>
      </c>
      <c r="S68" s="4">
        <v>481.93239999999997</v>
      </c>
      <c r="T68" s="4">
        <v>51.420400000000001</v>
      </c>
      <c r="U68" s="4">
        <v>533.4</v>
      </c>
      <c r="V68" s="4">
        <v>11517.8</v>
      </c>
      <c r="Y68" s="4">
        <v>1135.596</v>
      </c>
      <c r="Z68" s="4">
        <v>0</v>
      </c>
      <c r="AA68" s="4">
        <v>7.2817999999999996</v>
      </c>
      <c r="AB68" s="4" t="s">
        <v>384</v>
      </c>
      <c r="AC68" s="4">
        <v>0</v>
      </c>
      <c r="AD68" s="4">
        <v>12.5</v>
      </c>
      <c r="AE68" s="4">
        <v>850</v>
      </c>
      <c r="AF68" s="4">
        <v>868</v>
      </c>
      <c r="AG68" s="4">
        <v>869</v>
      </c>
      <c r="AH68" s="4">
        <v>54</v>
      </c>
      <c r="AI68" s="4">
        <v>22.34</v>
      </c>
      <c r="AJ68" s="4">
        <v>0.51</v>
      </c>
      <c r="AK68" s="4">
        <v>988</v>
      </c>
      <c r="AL68" s="4">
        <v>6</v>
      </c>
      <c r="AM68" s="4">
        <v>0</v>
      </c>
      <c r="AN68" s="4">
        <v>36</v>
      </c>
      <c r="AO68" s="4">
        <v>192</v>
      </c>
      <c r="AP68" s="4">
        <v>192</v>
      </c>
      <c r="AQ68" s="4">
        <v>2</v>
      </c>
      <c r="AR68" s="4">
        <v>195</v>
      </c>
      <c r="AS68" s="4" t="s">
        <v>155</v>
      </c>
      <c r="AT68" s="4">
        <v>2</v>
      </c>
      <c r="AU68" s="5">
        <v>0.72758101851851853</v>
      </c>
      <c r="AV68" s="4">
        <v>47.159976</v>
      </c>
      <c r="AW68" s="4">
        <v>-88.484092000000004</v>
      </c>
      <c r="AX68" s="4">
        <v>314.60000000000002</v>
      </c>
      <c r="AY68" s="4">
        <v>32.9</v>
      </c>
      <c r="AZ68" s="4">
        <v>12</v>
      </c>
      <c r="BA68" s="4">
        <v>10</v>
      </c>
      <c r="BB68" s="4" t="s">
        <v>426</v>
      </c>
      <c r="BC68" s="4">
        <v>1.0754250000000001</v>
      </c>
      <c r="BD68" s="4">
        <v>1.1000000000000001</v>
      </c>
      <c r="BE68" s="4">
        <v>1.9</v>
      </c>
      <c r="BF68" s="4">
        <v>14.063000000000001</v>
      </c>
      <c r="BG68" s="4">
        <v>20.55</v>
      </c>
      <c r="BH68" s="4">
        <v>1.46</v>
      </c>
      <c r="BI68" s="4">
        <v>9.8620000000000001</v>
      </c>
      <c r="BJ68" s="4">
        <v>2546.3040000000001</v>
      </c>
      <c r="BK68" s="4">
        <v>69.263000000000005</v>
      </c>
      <c r="BL68" s="4">
        <v>20.861999999999998</v>
      </c>
      <c r="BM68" s="4">
        <v>2.226</v>
      </c>
      <c r="BN68" s="4">
        <v>23.087</v>
      </c>
      <c r="BO68" s="4">
        <v>16.722999999999999</v>
      </c>
      <c r="BP68" s="4">
        <v>1.784</v>
      </c>
      <c r="BQ68" s="4">
        <v>18.507000000000001</v>
      </c>
      <c r="BR68" s="4">
        <v>126.1992</v>
      </c>
      <c r="BU68" s="4">
        <v>74.656000000000006</v>
      </c>
      <c r="BW68" s="4">
        <v>1754.4090000000001</v>
      </c>
      <c r="BX68" s="4">
        <v>0.51319300000000001</v>
      </c>
      <c r="BY68" s="4">
        <v>-5</v>
      </c>
      <c r="BZ68" s="4">
        <v>1.3982760000000001</v>
      </c>
      <c r="CA68" s="4">
        <v>12.541154000000001</v>
      </c>
      <c r="CB68" s="4">
        <v>28.245175</v>
      </c>
    </row>
    <row r="69" spans="1:80">
      <c r="A69" s="2">
        <v>42440</v>
      </c>
      <c r="B69" s="29">
        <v>0.51943791666666661</v>
      </c>
      <c r="C69" s="4">
        <v>8.2409999999999997</v>
      </c>
      <c r="D69" s="4">
        <v>0.51400000000000001</v>
      </c>
      <c r="E69" s="4" t="s">
        <v>155</v>
      </c>
      <c r="F69" s="4">
        <v>5139.5809369999997</v>
      </c>
      <c r="G69" s="4">
        <v>632.1</v>
      </c>
      <c r="H69" s="4">
        <v>74.099999999999994</v>
      </c>
      <c r="I69" s="4">
        <v>11518.3</v>
      </c>
      <c r="K69" s="4">
        <v>8</v>
      </c>
      <c r="L69" s="4">
        <v>1153</v>
      </c>
      <c r="M69" s="4">
        <v>0.91049999999999998</v>
      </c>
      <c r="N69" s="4">
        <v>7.5034999999999998</v>
      </c>
      <c r="O69" s="4">
        <v>0.46800000000000003</v>
      </c>
      <c r="P69" s="4">
        <v>575.58140000000003</v>
      </c>
      <c r="Q69" s="4">
        <v>67.504199999999997</v>
      </c>
      <c r="R69" s="4">
        <v>643.1</v>
      </c>
      <c r="S69" s="4">
        <v>461.39580000000001</v>
      </c>
      <c r="T69" s="4">
        <v>54.112499999999997</v>
      </c>
      <c r="U69" s="4">
        <v>515.5</v>
      </c>
      <c r="V69" s="4">
        <v>11518.3</v>
      </c>
      <c r="Y69" s="4">
        <v>1050.191</v>
      </c>
      <c r="Z69" s="4">
        <v>0</v>
      </c>
      <c r="AA69" s="4">
        <v>7.2843999999999998</v>
      </c>
      <c r="AB69" s="4" t="s">
        <v>384</v>
      </c>
      <c r="AC69" s="4">
        <v>0</v>
      </c>
      <c r="AD69" s="4">
        <v>12.4</v>
      </c>
      <c r="AE69" s="4">
        <v>850</v>
      </c>
      <c r="AF69" s="4">
        <v>868</v>
      </c>
      <c r="AG69" s="4">
        <v>868</v>
      </c>
      <c r="AH69" s="4">
        <v>54</v>
      </c>
      <c r="AI69" s="4">
        <v>22.34</v>
      </c>
      <c r="AJ69" s="4">
        <v>0.51</v>
      </c>
      <c r="AK69" s="4">
        <v>988</v>
      </c>
      <c r="AL69" s="4">
        <v>6</v>
      </c>
      <c r="AM69" s="4">
        <v>0</v>
      </c>
      <c r="AN69" s="4">
        <v>36</v>
      </c>
      <c r="AO69" s="4">
        <v>192</v>
      </c>
      <c r="AP69" s="4">
        <v>192</v>
      </c>
      <c r="AQ69" s="4">
        <v>2.1</v>
      </c>
      <c r="AR69" s="4">
        <v>195</v>
      </c>
      <c r="AS69" s="4" t="s">
        <v>155</v>
      </c>
      <c r="AT69" s="4">
        <v>2</v>
      </c>
      <c r="AU69" s="5">
        <v>0.72759259259259268</v>
      </c>
      <c r="AV69" s="4">
        <v>47.160114</v>
      </c>
      <c r="AW69" s="4">
        <v>-88.484099999999998</v>
      </c>
      <c r="AX69" s="4">
        <v>314.7</v>
      </c>
      <c r="AY69" s="4">
        <v>33.799999999999997</v>
      </c>
      <c r="AZ69" s="4">
        <v>12</v>
      </c>
      <c r="BA69" s="4">
        <v>10</v>
      </c>
      <c r="BB69" s="4" t="s">
        <v>426</v>
      </c>
      <c r="BC69" s="4">
        <v>1</v>
      </c>
      <c r="BD69" s="4">
        <v>1.0755239999999999</v>
      </c>
      <c r="BE69" s="4">
        <v>1.8510489999999999</v>
      </c>
      <c r="BF69" s="4">
        <v>14.063000000000001</v>
      </c>
      <c r="BG69" s="4">
        <v>20.61</v>
      </c>
      <c r="BH69" s="4">
        <v>1.47</v>
      </c>
      <c r="BI69" s="4">
        <v>9.8239999999999998</v>
      </c>
      <c r="BJ69" s="4">
        <v>2497.6439999999998</v>
      </c>
      <c r="BK69" s="4">
        <v>99.146000000000001</v>
      </c>
      <c r="BL69" s="4">
        <v>20.064</v>
      </c>
      <c r="BM69" s="4">
        <v>2.3530000000000002</v>
      </c>
      <c r="BN69" s="4">
        <v>22.417000000000002</v>
      </c>
      <c r="BO69" s="4">
        <v>16.082999999999998</v>
      </c>
      <c r="BP69" s="4">
        <v>1.8859999999999999</v>
      </c>
      <c r="BQ69" s="4">
        <v>17.97</v>
      </c>
      <c r="BR69" s="4">
        <v>126.78100000000001</v>
      </c>
      <c r="BU69" s="4">
        <v>69.355999999999995</v>
      </c>
      <c r="BW69" s="4">
        <v>1763.0350000000001</v>
      </c>
      <c r="BX69" s="4">
        <v>0.455845</v>
      </c>
      <c r="BY69" s="4">
        <v>-5</v>
      </c>
      <c r="BZ69" s="4">
        <v>1.396862</v>
      </c>
      <c r="CA69" s="4">
        <v>11.139711999999999</v>
      </c>
      <c r="CB69" s="4">
        <v>28.216612000000001</v>
      </c>
    </row>
    <row r="70" spans="1:80">
      <c r="A70" s="2">
        <v>42440</v>
      </c>
      <c r="B70" s="29">
        <v>0.51944949074074076</v>
      </c>
      <c r="C70" s="4">
        <v>8.452</v>
      </c>
      <c r="D70" s="4">
        <v>0.60609999999999997</v>
      </c>
      <c r="E70" s="4" t="s">
        <v>155</v>
      </c>
      <c r="F70" s="4">
        <v>6060.6960950000002</v>
      </c>
      <c r="G70" s="4">
        <v>626.6</v>
      </c>
      <c r="H70" s="4">
        <v>74.2</v>
      </c>
      <c r="I70" s="4">
        <v>11518.5</v>
      </c>
      <c r="K70" s="4">
        <v>8.02</v>
      </c>
      <c r="L70" s="4">
        <v>1095</v>
      </c>
      <c r="M70" s="4">
        <v>0.90800000000000003</v>
      </c>
      <c r="N70" s="4">
        <v>7.6741999999999999</v>
      </c>
      <c r="O70" s="4">
        <v>0.55030000000000001</v>
      </c>
      <c r="P70" s="4">
        <v>568.88969999999995</v>
      </c>
      <c r="Q70" s="4">
        <v>67.37</v>
      </c>
      <c r="R70" s="4">
        <v>636.29999999999995</v>
      </c>
      <c r="S70" s="4">
        <v>456.03160000000003</v>
      </c>
      <c r="T70" s="4">
        <v>54.004899999999999</v>
      </c>
      <c r="U70" s="4">
        <v>510</v>
      </c>
      <c r="V70" s="4">
        <v>11518.5</v>
      </c>
      <c r="Y70" s="4">
        <v>994.41800000000001</v>
      </c>
      <c r="Z70" s="4">
        <v>0</v>
      </c>
      <c r="AA70" s="4">
        <v>7.2811000000000003</v>
      </c>
      <c r="AB70" s="4" t="s">
        <v>384</v>
      </c>
      <c r="AC70" s="4">
        <v>0</v>
      </c>
      <c r="AD70" s="4">
        <v>12.5</v>
      </c>
      <c r="AE70" s="4">
        <v>850</v>
      </c>
      <c r="AF70" s="4">
        <v>868</v>
      </c>
      <c r="AG70" s="4">
        <v>868</v>
      </c>
      <c r="AH70" s="4">
        <v>54</v>
      </c>
      <c r="AI70" s="4">
        <v>22.34</v>
      </c>
      <c r="AJ70" s="4">
        <v>0.51</v>
      </c>
      <c r="AK70" s="4">
        <v>988</v>
      </c>
      <c r="AL70" s="4">
        <v>6</v>
      </c>
      <c r="AM70" s="4">
        <v>0</v>
      </c>
      <c r="AN70" s="4">
        <v>36</v>
      </c>
      <c r="AO70" s="4">
        <v>192</v>
      </c>
      <c r="AP70" s="4">
        <v>192</v>
      </c>
      <c r="AQ70" s="4">
        <v>2.2000000000000002</v>
      </c>
      <c r="AR70" s="4">
        <v>195</v>
      </c>
      <c r="AS70" s="4" t="s">
        <v>155</v>
      </c>
      <c r="AT70" s="4">
        <v>2</v>
      </c>
      <c r="AU70" s="5">
        <v>0.72760416666666661</v>
      </c>
      <c r="AV70" s="4">
        <v>47.160262000000003</v>
      </c>
      <c r="AW70" s="4">
        <v>-88.484106999999995</v>
      </c>
      <c r="AX70" s="4">
        <v>314.7</v>
      </c>
      <c r="AY70" s="4">
        <v>35.200000000000003</v>
      </c>
      <c r="AZ70" s="4">
        <v>12</v>
      </c>
      <c r="BA70" s="4">
        <v>10</v>
      </c>
      <c r="BB70" s="4" t="s">
        <v>426</v>
      </c>
      <c r="BC70" s="4">
        <v>1.048751</v>
      </c>
      <c r="BD70" s="4">
        <v>1</v>
      </c>
      <c r="BE70" s="4">
        <v>1.7243759999999999</v>
      </c>
      <c r="BF70" s="4">
        <v>14.063000000000001</v>
      </c>
      <c r="BG70" s="4">
        <v>20.010000000000002</v>
      </c>
      <c r="BH70" s="4">
        <v>1.42</v>
      </c>
      <c r="BI70" s="4">
        <v>10.138</v>
      </c>
      <c r="BJ70" s="4">
        <v>2485.2359999999999</v>
      </c>
      <c r="BK70" s="4">
        <v>113.422</v>
      </c>
      <c r="BL70" s="4">
        <v>19.292999999999999</v>
      </c>
      <c r="BM70" s="4">
        <v>2.2850000000000001</v>
      </c>
      <c r="BN70" s="4">
        <v>21.577999999999999</v>
      </c>
      <c r="BO70" s="4">
        <v>15.465999999999999</v>
      </c>
      <c r="BP70" s="4">
        <v>1.831</v>
      </c>
      <c r="BQ70" s="4">
        <v>17.297000000000001</v>
      </c>
      <c r="BR70" s="4">
        <v>123.3471</v>
      </c>
      <c r="BU70" s="4">
        <v>63.893000000000001</v>
      </c>
      <c r="BW70" s="4">
        <v>1714.4870000000001</v>
      </c>
      <c r="BX70" s="4">
        <v>0.47196399999999999</v>
      </c>
      <c r="BY70" s="4">
        <v>-5</v>
      </c>
      <c r="BZ70" s="4">
        <v>1.3967069999999999</v>
      </c>
      <c r="CA70" s="4">
        <v>11.533621</v>
      </c>
      <c r="CB70" s="4">
        <v>28.213481000000002</v>
      </c>
    </row>
    <row r="71" spans="1:80">
      <c r="A71" s="2">
        <v>42440</v>
      </c>
      <c r="B71" s="29">
        <v>0.5194610648148148</v>
      </c>
      <c r="C71" s="4">
        <v>8.5359999999999996</v>
      </c>
      <c r="D71" s="4">
        <v>0.37090000000000001</v>
      </c>
      <c r="E71" s="4" t="s">
        <v>155</v>
      </c>
      <c r="F71" s="4">
        <v>3709.2529709999999</v>
      </c>
      <c r="G71" s="4">
        <v>700.6</v>
      </c>
      <c r="H71" s="4">
        <v>68.599999999999994</v>
      </c>
      <c r="I71" s="4">
        <v>11519.1</v>
      </c>
      <c r="K71" s="4">
        <v>8.1</v>
      </c>
      <c r="L71" s="4">
        <v>1123</v>
      </c>
      <c r="M71" s="4">
        <v>0.90939999999999999</v>
      </c>
      <c r="N71" s="4">
        <v>7.7622</v>
      </c>
      <c r="O71" s="4">
        <v>0.33729999999999999</v>
      </c>
      <c r="P71" s="4">
        <v>637.08579999999995</v>
      </c>
      <c r="Q71" s="4">
        <v>62.366599999999998</v>
      </c>
      <c r="R71" s="4">
        <v>699.5</v>
      </c>
      <c r="S71" s="4">
        <v>510.69869999999997</v>
      </c>
      <c r="T71" s="4">
        <v>49.994100000000003</v>
      </c>
      <c r="U71" s="4">
        <v>560.70000000000005</v>
      </c>
      <c r="V71" s="4">
        <v>11519.1</v>
      </c>
      <c r="Y71" s="4">
        <v>1021.215</v>
      </c>
      <c r="Z71" s="4">
        <v>0</v>
      </c>
      <c r="AA71" s="4">
        <v>7.3661000000000003</v>
      </c>
      <c r="AB71" s="4" t="s">
        <v>384</v>
      </c>
      <c r="AC71" s="4">
        <v>0</v>
      </c>
      <c r="AD71" s="4">
        <v>12.4</v>
      </c>
      <c r="AE71" s="4">
        <v>850</v>
      </c>
      <c r="AF71" s="4">
        <v>867</v>
      </c>
      <c r="AG71" s="4">
        <v>869</v>
      </c>
      <c r="AH71" s="4">
        <v>54</v>
      </c>
      <c r="AI71" s="4">
        <v>22.34</v>
      </c>
      <c r="AJ71" s="4">
        <v>0.51</v>
      </c>
      <c r="AK71" s="4">
        <v>988</v>
      </c>
      <c r="AL71" s="4">
        <v>6</v>
      </c>
      <c r="AM71" s="4">
        <v>0</v>
      </c>
      <c r="AN71" s="4">
        <v>36</v>
      </c>
      <c r="AO71" s="4">
        <v>192</v>
      </c>
      <c r="AP71" s="4">
        <v>191.6</v>
      </c>
      <c r="AQ71" s="4">
        <v>2.1</v>
      </c>
      <c r="AR71" s="4">
        <v>195</v>
      </c>
      <c r="AS71" s="4" t="s">
        <v>155</v>
      </c>
      <c r="AT71" s="4">
        <v>2</v>
      </c>
      <c r="AU71" s="5">
        <v>0.72761574074074076</v>
      </c>
      <c r="AV71" s="4">
        <v>47.160406000000002</v>
      </c>
      <c r="AW71" s="4">
        <v>-88.484094999999996</v>
      </c>
      <c r="AX71" s="4">
        <v>314.7</v>
      </c>
      <c r="AY71" s="4">
        <v>35.6</v>
      </c>
      <c r="AZ71" s="4">
        <v>12</v>
      </c>
      <c r="BA71" s="4">
        <v>10</v>
      </c>
      <c r="BB71" s="4" t="s">
        <v>426</v>
      </c>
      <c r="BC71" s="4">
        <v>1.2242759999999999</v>
      </c>
      <c r="BD71" s="4">
        <v>1</v>
      </c>
      <c r="BE71" s="4">
        <v>1.824276</v>
      </c>
      <c r="BF71" s="4">
        <v>14.063000000000001</v>
      </c>
      <c r="BG71" s="4">
        <v>20.34</v>
      </c>
      <c r="BH71" s="4">
        <v>1.45</v>
      </c>
      <c r="BI71" s="4">
        <v>9.9629999999999992</v>
      </c>
      <c r="BJ71" s="4">
        <v>2547.8339999999998</v>
      </c>
      <c r="BK71" s="4">
        <v>70.468999999999994</v>
      </c>
      <c r="BL71" s="4">
        <v>21.899000000000001</v>
      </c>
      <c r="BM71" s="4">
        <v>2.1440000000000001</v>
      </c>
      <c r="BN71" s="4">
        <v>24.042000000000002</v>
      </c>
      <c r="BO71" s="4">
        <v>17.553999999999998</v>
      </c>
      <c r="BP71" s="4">
        <v>1.718</v>
      </c>
      <c r="BQ71" s="4">
        <v>19.273</v>
      </c>
      <c r="BR71" s="4">
        <v>125.0256</v>
      </c>
      <c r="BU71" s="4">
        <v>66.504000000000005</v>
      </c>
      <c r="BW71" s="4">
        <v>1758.002</v>
      </c>
      <c r="BX71" s="4">
        <v>0.47372599999999998</v>
      </c>
      <c r="BY71" s="4">
        <v>-5</v>
      </c>
      <c r="BZ71" s="4">
        <v>1.3928450000000001</v>
      </c>
      <c r="CA71" s="4">
        <v>11.57668</v>
      </c>
      <c r="CB71" s="4">
        <v>28.135469000000001</v>
      </c>
    </row>
    <row r="72" spans="1:80">
      <c r="A72" s="2">
        <v>42440</v>
      </c>
      <c r="B72" s="29">
        <v>0.51947263888888895</v>
      </c>
      <c r="C72" s="4">
        <v>8.5440000000000005</v>
      </c>
      <c r="D72" s="4">
        <v>0.27610000000000001</v>
      </c>
      <c r="E72" s="4" t="s">
        <v>155</v>
      </c>
      <c r="F72" s="4">
        <v>2760.987654</v>
      </c>
      <c r="G72" s="4">
        <v>759.3</v>
      </c>
      <c r="H72" s="4">
        <v>63</v>
      </c>
      <c r="I72" s="4">
        <v>11520.1</v>
      </c>
      <c r="K72" s="4">
        <v>7.9</v>
      </c>
      <c r="L72" s="4">
        <v>1158</v>
      </c>
      <c r="M72" s="4">
        <v>0.91020000000000001</v>
      </c>
      <c r="N72" s="4">
        <v>7.7762000000000002</v>
      </c>
      <c r="O72" s="4">
        <v>0.25130000000000002</v>
      </c>
      <c r="P72" s="4">
        <v>691.0498</v>
      </c>
      <c r="Q72" s="4">
        <v>57.372700000000002</v>
      </c>
      <c r="R72" s="4">
        <v>748.4</v>
      </c>
      <c r="S72" s="4">
        <v>553.95719999999994</v>
      </c>
      <c r="T72" s="4">
        <v>45.990900000000003</v>
      </c>
      <c r="U72" s="4">
        <v>599.9</v>
      </c>
      <c r="V72" s="4">
        <v>11520.1</v>
      </c>
      <c r="Y72" s="4">
        <v>1054.329</v>
      </c>
      <c r="Z72" s="4">
        <v>0</v>
      </c>
      <c r="AA72" s="4">
        <v>7.1901999999999999</v>
      </c>
      <c r="AB72" s="4" t="s">
        <v>384</v>
      </c>
      <c r="AC72" s="4">
        <v>0</v>
      </c>
      <c r="AD72" s="4">
        <v>12.4</v>
      </c>
      <c r="AE72" s="4">
        <v>851</v>
      </c>
      <c r="AF72" s="4">
        <v>868</v>
      </c>
      <c r="AG72" s="4">
        <v>870</v>
      </c>
      <c r="AH72" s="4">
        <v>54</v>
      </c>
      <c r="AI72" s="4">
        <v>22.34</v>
      </c>
      <c r="AJ72" s="4">
        <v>0.51</v>
      </c>
      <c r="AK72" s="4">
        <v>988</v>
      </c>
      <c r="AL72" s="4">
        <v>6</v>
      </c>
      <c r="AM72" s="4">
        <v>0</v>
      </c>
      <c r="AN72" s="4">
        <v>36</v>
      </c>
      <c r="AO72" s="4">
        <v>192</v>
      </c>
      <c r="AP72" s="4">
        <v>191.4</v>
      </c>
      <c r="AQ72" s="4">
        <v>2</v>
      </c>
      <c r="AR72" s="4">
        <v>195</v>
      </c>
      <c r="AS72" s="4" t="s">
        <v>155</v>
      </c>
      <c r="AT72" s="4">
        <v>2</v>
      </c>
      <c r="AU72" s="5">
        <v>0.7276273148148148</v>
      </c>
      <c r="AV72" s="4">
        <v>47.160547999999999</v>
      </c>
      <c r="AW72" s="4">
        <v>-88.484048999999999</v>
      </c>
      <c r="AX72" s="4">
        <v>314.7</v>
      </c>
      <c r="AY72" s="4">
        <v>35.5</v>
      </c>
      <c r="AZ72" s="4">
        <v>12</v>
      </c>
      <c r="BA72" s="4">
        <v>10</v>
      </c>
      <c r="BB72" s="4" t="s">
        <v>426</v>
      </c>
      <c r="BC72" s="4">
        <v>1.3</v>
      </c>
      <c r="BD72" s="4">
        <v>1</v>
      </c>
      <c r="BE72" s="4">
        <v>1.851648</v>
      </c>
      <c r="BF72" s="4">
        <v>14.063000000000001</v>
      </c>
      <c r="BG72" s="4">
        <v>20.53</v>
      </c>
      <c r="BH72" s="4">
        <v>1.46</v>
      </c>
      <c r="BI72" s="4">
        <v>9.8710000000000004</v>
      </c>
      <c r="BJ72" s="4">
        <v>2572.5189999999998</v>
      </c>
      <c r="BK72" s="4">
        <v>52.911000000000001</v>
      </c>
      <c r="BL72" s="4">
        <v>23.940999999999999</v>
      </c>
      <c r="BM72" s="4">
        <v>1.988</v>
      </c>
      <c r="BN72" s="4">
        <v>25.928000000000001</v>
      </c>
      <c r="BO72" s="4">
        <v>19.190999999999999</v>
      </c>
      <c r="BP72" s="4">
        <v>1.593</v>
      </c>
      <c r="BQ72" s="4">
        <v>20.785</v>
      </c>
      <c r="BR72" s="4">
        <v>126.0211</v>
      </c>
      <c r="BU72" s="4">
        <v>69.200999999999993</v>
      </c>
      <c r="BW72" s="4">
        <v>1729.549</v>
      </c>
      <c r="BX72" s="4">
        <v>0.44687900000000003</v>
      </c>
      <c r="BY72" s="4">
        <v>-5</v>
      </c>
      <c r="BZ72" s="4">
        <v>1.390862</v>
      </c>
      <c r="CA72" s="4">
        <v>10.920605999999999</v>
      </c>
      <c r="CB72" s="4">
        <v>28.095412</v>
      </c>
    </row>
    <row r="73" spans="1:80">
      <c r="A73" s="2">
        <v>42440</v>
      </c>
      <c r="B73" s="29">
        <v>0.51948421296296299</v>
      </c>
      <c r="C73" s="4">
        <v>8.5500000000000007</v>
      </c>
      <c r="D73" s="4">
        <v>0.24429999999999999</v>
      </c>
      <c r="E73" s="4" t="s">
        <v>155</v>
      </c>
      <c r="F73" s="4">
        <v>2443.4857139999999</v>
      </c>
      <c r="G73" s="4">
        <v>735</v>
      </c>
      <c r="H73" s="4">
        <v>68.3</v>
      </c>
      <c r="I73" s="4">
        <v>11520</v>
      </c>
      <c r="K73" s="4">
        <v>7.9</v>
      </c>
      <c r="L73" s="4">
        <v>1172</v>
      </c>
      <c r="M73" s="4">
        <v>0.91039999999999999</v>
      </c>
      <c r="N73" s="4">
        <v>7.7835999999999999</v>
      </c>
      <c r="O73" s="4">
        <v>0.22239999999999999</v>
      </c>
      <c r="P73" s="4">
        <v>669.11329999999998</v>
      </c>
      <c r="Q73" s="4">
        <v>62.177799999999998</v>
      </c>
      <c r="R73" s="4">
        <v>731.3</v>
      </c>
      <c r="S73" s="4">
        <v>536.73509999999999</v>
      </c>
      <c r="T73" s="4">
        <v>49.8765</v>
      </c>
      <c r="U73" s="4">
        <v>586.6</v>
      </c>
      <c r="V73" s="4">
        <v>11520</v>
      </c>
      <c r="Y73" s="4">
        <v>1066.8150000000001</v>
      </c>
      <c r="Z73" s="4">
        <v>0</v>
      </c>
      <c r="AA73" s="4">
        <v>7.1919000000000004</v>
      </c>
      <c r="AB73" s="4" t="s">
        <v>384</v>
      </c>
      <c r="AC73" s="4">
        <v>0</v>
      </c>
      <c r="AD73" s="4">
        <v>12.5</v>
      </c>
      <c r="AE73" s="4">
        <v>850</v>
      </c>
      <c r="AF73" s="4">
        <v>868</v>
      </c>
      <c r="AG73" s="4">
        <v>870</v>
      </c>
      <c r="AH73" s="4">
        <v>54.4</v>
      </c>
      <c r="AI73" s="4">
        <v>22.52</v>
      </c>
      <c r="AJ73" s="4">
        <v>0.52</v>
      </c>
      <c r="AK73" s="4">
        <v>988</v>
      </c>
      <c r="AL73" s="4">
        <v>6</v>
      </c>
      <c r="AM73" s="4">
        <v>0</v>
      </c>
      <c r="AN73" s="4">
        <v>36</v>
      </c>
      <c r="AO73" s="4">
        <v>192</v>
      </c>
      <c r="AP73" s="4">
        <v>192</v>
      </c>
      <c r="AQ73" s="4">
        <v>2</v>
      </c>
      <c r="AR73" s="4">
        <v>195</v>
      </c>
      <c r="AS73" s="4" t="s">
        <v>155</v>
      </c>
      <c r="AT73" s="4">
        <v>2</v>
      </c>
      <c r="AU73" s="5">
        <v>0.72763888888888895</v>
      </c>
      <c r="AV73" s="4">
        <v>47.160690000000002</v>
      </c>
      <c r="AW73" s="4">
        <v>-88.483981999999997</v>
      </c>
      <c r="AX73" s="4">
        <v>314.60000000000002</v>
      </c>
      <c r="AY73" s="4">
        <v>36</v>
      </c>
      <c r="AZ73" s="4">
        <v>12</v>
      </c>
      <c r="BA73" s="4">
        <v>10</v>
      </c>
      <c r="BB73" s="4" t="s">
        <v>426</v>
      </c>
      <c r="BC73" s="4">
        <v>1.348152</v>
      </c>
      <c r="BD73" s="4">
        <v>1</v>
      </c>
      <c r="BE73" s="4">
        <v>1.7481519999999999</v>
      </c>
      <c r="BF73" s="4">
        <v>14.063000000000001</v>
      </c>
      <c r="BG73" s="4">
        <v>20.59</v>
      </c>
      <c r="BH73" s="4">
        <v>1.46</v>
      </c>
      <c r="BI73" s="4">
        <v>9.8460000000000001</v>
      </c>
      <c r="BJ73" s="4">
        <v>2581.027</v>
      </c>
      <c r="BK73" s="4">
        <v>46.948</v>
      </c>
      <c r="BL73" s="4">
        <v>23.234999999999999</v>
      </c>
      <c r="BM73" s="4">
        <v>2.1589999999999998</v>
      </c>
      <c r="BN73" s="4">
        <v>25.393999999999998</v>
      </c>
      <c r="BO73" s="4">
        <v>18.638000000000002</v>
      </c>
      <c r="BP73" s="4">
        <v>1.732</v>
      </c>
      <c r="BQ73" s="4">
        <v>20.37</v>
      </c>
      <c r="BR73" s="4">
        <v>126.3167</v>
      </c>
      <c r="BU73" s="4">
        <v>70.186000000000007</v>
      </c>
      <c r="BW73" s="4">
        <v>1734.0119999999999</v>
      </c>
      <c r="BX73" s="4">
        <v>0.487342</v>
      </c>
      <c r="BY73" s="4">
        <v>-5</v>
      </c>
      <c r="BZ73" s="4">
        <v>1.3902760000000001</v>
      </c>
      <c r="CA73" s="4">
        <v>11.909420000000001</v>
      </c>
      <c r="CB73" s="4">
        <v>28.083575</v>
      </c>
    </row>
    <row r="74" spans="1:80">
      <c r="A74" s="2">
        <v>42440</v>
      </c>
      <c r="B74" s="29">
        <v>0.51949578703703703</v>
      </c>
      <c r="C74" s="4">
        <v>8.5500000000000007</v>
      </c>
      <c r="D74" s="4">
        <v>0.23369999999999999</v>
      </c>
      <c r="E74" s="4" t="s">
        <v>155</v>
      </c>
      <c r="F74" s="4">
        <v>2337.0333329999999</v>
      </c>
      <c r="G74" s="4">
        <v>695</v>
      </c>
      <c r="H74" s="4">
        <v>68.3</v>
      </c>
      <c r="I74" s="4">
        <v>11520.8</v>
      </c>
      <c r="K74" s="4">
        <v>7.9</v>
      </c>
      <c r="L74" s="4">
        <v>1173</v>
      </c>
      <c r="M74" s="4">
        <v>0.91039999999999999</v>
      </c>
      <c r="N74" s="4">
        <v>7.7839999999999998</v>
      </c>
      <c r="O74" s="4">
        <v>0.21279999999999999</v>
      </c>
      <c r="P74" s="4">
        <v>632.76880000000006</v>
      </c>
      <c r="Q74" s="4">
        <v>62.1813</v>
      </c>
      <c r="R74" s="4">
        <v>695</v>
      </c>
      <c r="S74" s="4">
        <v>508.03429999999997</v>
      </c>
      <c r="T74" s="4">
        <v>49.9238</v>
      </c>
      <c r="U74" s="4">
        <v>558</v>
      </c>
      <c r="V74" s="4">
        <v>11520.8</v>
      </c>
      <c r="Y74" s="4">
        <v>1067.559</v>
      </c>
      <c r="Z74" s="4">
        <v>0</v>
      </c>
      <c r="AA74" s="4">
        <v>7.1923000000000004</v>
      </c>
      <c r="AB74" s="4" t="s">
        <v>384</v>
      </c>
      <c r="AC74" s="4">
        <v>0</v>
      </c>
      <c r="AD74" s="4">
        <v>12.4</v>
      </c>
      <c r="AE74" s="4">
        <v>851</v>
      </c>
      <c r="AF74" s="4">
        <v>870</v>
      </c>
      <c r="AG74" s="4">
        <v>869</v>
      </c>
      <c r="AH74" s="4">
        <v>55</v>
      </c>
      <c r="AI74" s="4">
        <v>22.76</v>
      </c>
      <c r="AJ74" s="4">
        <v>0.52</v>
      </c>
      <c r="AK74" s="4">
        <v>988</v>
      </c>
      <c r="AL74" s="4">
        <v>6</v>
      </c>
      <c r="AM74" s="4">
        <v>0</v>
      </c>
      <c r="AN74" s="4">
        <v>36</v>
      </c>
      <c r="AO74" s="4">
        <v>192</v>
      </c>
      <c r="AP74" s="4">
        <v>192</v>
      </c>
      <c r="AQ74" s="4">
        <v>2</v>
      </c>
      <c r="AR74" s="4">
        <v>195</v>
      </c>
      <c r="AS74" s="4" t="s">
        <v>155</v>
      </c>
      <c r="AT74" s="4">
        <v>2</v>
      </c>
      <c r="AU74" s="5">
        <v>0.72765046296296287</v>
      </c>
      <c r="AV74" s="4">
        <v>47.160831000000002</v>
      </c>
      <c r="AW74" s="4">
        <v>-88.483915999999994</v>
      </c>
      <c r="AX74" s="4">
        <v>314.5</v>
      </c>
      <c r="AY74" s="4">
        <v>36.5</v>
      </c>
      <c r="AZ74" s="4">
        <v>12</v>
      </c>
      <c r="BA74" s="4">
        <v>10</v>
      </c>
      <c r="BB74" s="4" t="s">
        <v>426</v>
      </c>
      <c r="BC74" s="4">
        <v>1.523976</v>
      </c>
      <c r="BD74" s="4">
        <v>1</v>
      </c>
      <c r="BE74" s="4">
        <v>1.9239759999999999</v>
      </c>
      <c r="BF74" s="4">
        <v>14.063000000000001</v>
      </c>
      <c r="BG74" s="4">
        <v>20.61</v>
      </c>
      <c r="BH74" s="4">
        <v>1.47</v>
      </c>
      <c r="BI74" s="4">
        <v>9.84</v>
      </c>
      <c r="BJ74" s="4">
        <v>2583.768</v>
      </c>
      <c r="BK74" s="4">
        <v>44.95</v>
      </c>
      <c r="BL74" s="4">
        <v>21.995000000000001</v>
      </c>
      <c r="BM74" s="4">
        <v>2.161</v>
      </c>
      <c r="BN74" s="4">
        <v>24.157</v>
      </c>
      <c r="BO74" s="4">
        <v>17.658999999999999</v>
      </c>
      <c r="BP74" s="4">
        <v>1.7350000000000001</v>
      </c>
      <c r="BQ74" s="4">
        <v>19.395</v>
      </c>
      <c r="BR74" s="4">
        <v>126.4526</v>
      </c>
      <c r="BU74" s="4">
        <v>70.305000000000007</v>
      </c>
      <c r="BW74" s="4">
        <v>1735.854</v>
      </c>
      <c r="BX74" s="4">
        <v>0.55294500000000002</v>
      </c>
      <c r="BY74" s="4">
        <v>-5</v>
      </c>
      <c r="BZ74" s="4">
        <v>1.3871389999999999</v>
      </c>
      <c r="CA74" s="4">
        <v>13.512594999999999</v>
      </c>
      <c r="CB74" s="4">
        <v>28.020205000000001</v>
      </c>
    </row>
    <row r="75" spans="1:80">
      <c r="A75" s="2">
        <v>42440</v>
      </c>
      <c r="B75" s="29">
        <v>0.51950736111111107</v>
      </c>
      <c r="C75" s="4">
        <v>8.5500000000000007</v>
      </c>
      <c r="D75" s="4">
        <v>0.26219999999999999</v>
      </c>
      <c r="E75" s="4" t="s">
        <v>155</v>
      </c>
      <c r="F75" s="4">
        <v>2622.1850899999999</v>
      </c>
      <c r="G75" s="4">
        <v>643.4</v>
      </c>
      <c r="H75" s="4">
        <v>69.099999999999994</v>
      </c>
      <c r="I75" s="4">
        <v>11521</v>
      </c>
      <c r="K75" s="4">
        <v>8</v>
      </c>
      <c r="L75" s="4">
        <v>1172</v>
      </c>
      <c r="M75" s="4">
        <v>0.91020000000000001</v>
      </c>
      <c r="N75" s="4">
        <v>7.7819000000000003</v>
      </c>
      <c r="O75" s="4">
        <v>0.2387</v>
      </c>
      <c r="P75" s="4">
        <v>585.64099999999996</v>
      </c>
      <c r="Q75" s="4">
        <v>62.852400000000003</v>
      </c>
      <c r="R75" s="4">
        <v>648.5</v>
      </c>
      <c r="S75" s="4">
        <v>470.19659999999999</v>
      </c>
      <c r="T75" s="4">
        <v>50.462699999999998</v>
      </c>
      <c r="U75" s="4">
        <v>520.70000000000005</v>
      </c>
      <c r="V75" s="4">
        <v>11521</v>
      </c>
      <c r="Y75" s="4">
        <v>1066.643</v>
      </c>
      <c r="Z75" s="4">
        <v>0</v>
      </c>
      <c r="AA75" s="4">
        <v>7.2812999999999999</v>
      </c>
      <c r="AB75" s="4" t="s">
        <v>384</v>
      </c>
      <c r="AC75" s="4">
        <v>0</v>
      </c>
      <c r="AD75" s="4">
        <v>12.4</v>
      </c>
      <c r="AE75" s="4">
        <v>853</v>
      </c>
      <c r="AF75" s="4">
        <v>874</v>
      </c>
      <c r="AG75" s="4">
        <v>871</v>
      </c>
      <c r="AH75" s="4">
        <v>55</v>
      </c>
      <c r="AI75" s="4">
        <v>22.76</v>
      </c>
      <c r="AJ75" s="4">
        <v>0.52</v>
      </c>
      <c r="AK75" s="4">
        <v>988</v>
      </c>
      <c r="AL75" s="4">
        <v>6</v>
      </c>
      <c r="AM75" s="4">
        <v>0</v>
      </c>
      <c r="AN75" s="4">
        <v>36</v>
      </c>
      <c r="AO75" s="4">
        <v>192</v>
      </c>
      <c r="AP75" s="4">
        <v>192</v>
      </c>
      <c r="AQ75" s="4">
        <v>2</v>
      </c>
      <c r="AR75" s="4">
        <v>195</v>
      </c>
      <c r="AS75" s="4" t="s">
        <v>155</v>
      </c>
      <c r="AT75" s="4">
        <v>2</v>
      </c>
      <c r="AU75" s="5">
        <v>0.72766203703703702</v>
      </c>
      <c r="AV75" s="4">
        <v>47.160983999999999</v>
      </c>
      <c r="AW75" s="4">
        <v>-88.483875999999995</v>
      </c>
      <c r="AX75" s="4">
        <v>314.60000000000002</v>
      </c>
      <c r="AY75" s="4">
        <v>37.5</v>
      </c>
      <c r="AZ75" s="4">
        <v>12</v>
      </c>
      <c r="BA75" s="4">
        <v>10</v>
      </c>
      <c r="BB75" s="4" t="s">
        <v>426</v>
      </c>
      <c r="BC75" s="4">
        <v>1.6238760000000001</v>
      </c>
      <c r="BD75" s="4">
        <v>1.095504</v>
      </c>
      <c r="BE75" s="4">
        <v>2.095504</v>
      </c>
      <c r="BF75" s="4">
        <v>14.063000000000001</v>
      </c>
      <c r="BG75" s="4">
        <v>20.55</v>
      </c>
      <c r="BH75" s="4">
        <v>1.46</v>
      </c>
      <c r="BI75" s="4">
        <v>9.8699999999999992</v>
      </c>
      <c r="BJ75" s="4">
        <v>2576.3330000000001</v>
      </c>
      <c r="BK75" s="4">
        <v>50.289000000000001</v>
      </c>
      <c r="BL75" s="4">
        <v>20.303999999999998</v>
      </c>
      <c r="BM75" s="4">
        <v>2.1789999999999998</v>
      </c>
      <c r="BN75" s="4">
        <v>22.483000000000001</v>
      </c>
      <c r="BO75" s="4">
        <v>16.302</v>
      </c>
      <c r="BP75" s="4">
        <v>1.75</v>
      </c>
      <c r="BQ75" s="4">
        <v>18.050999999999998</v>
      </c>
      <c r="BR75" s="4">
        <v>126.12520000000001</v>
      </c>
      <c r="BU75" s="4">
        <v>70.061999999999998</v>
      </c>
      <c r="BW75" s="4">
        <v>1752.768</v>
      </c>
      <c r="BX75" s="4">
        <v>0.54055299999999995</v>
      </c>
      <c r="BY75" s="4">
        <v>-5</v>
      </c>
      <c r="BZ75" s="4">
        <v>1.3864300000000001</v>
      </c>
      <c r="CA75" s="4">
        <v>13.209752999999999</v>
      </c>
      <c r="CB75" s="4">
        <v>28.005894999999999</v>
      </c>
    </row>
    <row r="76" spans="1:80">
      <c r="A76" s="2">
        <v>42440</v>
      </c>
      <c r="B76" s="29">
        <v>0.51951893518518522</v>
      </c>
      <c r="C76" s="4">
        <v>8.1720000000000006</v>
      </c>
      <c r="D76" s="4">
        <v>0.41649999999999998</v>
      </c>
      <c r="E76" s="4" t="s">
        <v>155</v>
      </c>
      <c r="F76" s="4">
        <v>4164.7889610000002</v>
      </c>
      <c r="G76" s="4">
        <v>629.4</v>
      </c>
      <c r="H76" s="4">
        <v>70.400000000000006</v>
      </c>
      <c r="I76" s="4">
        <v>11520.8</v>
      </c>
      <c r="K76" s="4">
        <v>8</v>
      </c>
      <c r="L76" s="4">
        <v>1113</v>
      </c>
      <c r="M76" s="4">
        <v>0.91190000000000004</v>
      </c>
      <c r="N76" s="4">
        <v>7.452</v>
      </c>
      <c r="O76" s="4">
        <v>0.37980000000000003</v>
      </c>
      <c r="P76" s="4">
        <v>573.96510000000001</v>
      </c>
      <c r="Q76" s="4">
        <v>64.232299999999995</v>
      </c>
      <c r="R76" s="4">
        <v>638.20000000000005</v>
      </c>
      <c r="S76" s="4">
        <v>460.82229999999998</v>
      </c>
      <c r="T76" s="4">
        <v>51.570500000000003</v>
      </c>
      <c r="U76" s="4">
        <v>512.4</v>
      </c>
      <c r="V76" s="4">
        <v>11520.8</v>
      </c>
      <c r="Y76" s="4">
        <v>1015.304</v>
      </c>
      <c r="Z76" s="4">
        <v>0</v>
      </c>
      <c r="AA76" s="4">
        <v>7.2953999999999999</v>
      </c>
      <c r="AB76" s="4" t="s">
        <v>384</v>
      </c>
      <c r="AC76" s="4">
        <v>0</v>
      </c>
      <c r="AD76" s="4">
        <v>12.4</v>
      </c>
      <c r="AE76" s="4">
        <v>853</v>
      </c>
      <c r="AF76" s="4">
        <v>876</v>
      </c>
      <c r="AG76" s="4">
        <v>872</v>
      </c>
      <c r="AH76" s="4">
        <v>55</v>
      </c>
      <c r="AI76" s="4">
        <v>22.76</v>
      </c>
      <c r="AJ76" s="4">
        <v>0.52</v>
      </c>
      <c r="AK76" s="4">
        <v>988</v>
      </c>
      <c r="AL76" s="4">
        <v>6</v>
      </c>
      <c r="AM76" s="4">
        <v>0</v>
      </c>
      <c r="AN76" s="4">
        <v>36</v>
      </c>
      <c r="AO76" s="4">
        <v>192</v>
      </c>
      <c r="AP76" s="4">
        <v>192</v>
      </c>
      <c r="AQ76" s="4">
        <v>2</v>
      </c>
      <c r="AR76" s="4">
        <v>195</v>
      </c>
      <c r="AS76" s="4" t="s">
        <v>155</v>
      </c>
      <c r="AT76" s="4">
        <v>2</v>
      </c>
      <c r="AU76" s="5">
        <v>0.72767361111111117</v>
      </c>
      <c r="AV76" s="4">
        <v>47.161138999999999</v>
      </c>
      <c r="AW76" s="4">
        <v>-88.483860000000007</v>
      </c>
      <c r="AX76" s="4">
        <v>315.10000000000002</v>
      </c>
      <c r="AY76" s="4">
        <v>37.799999999999997</v>
      </c>
      <c r="AZ76" s="4">
        <v>12</v>
      </c>
      <c r="BA76" s="4">
        <v>10</v>
      </c>
      <c r="BB76" s="4" t="s">
        <v>426</v>
      </c>
      <c r="BC76" s="4">
        <v>1.6279520000000001</v>
      </c>
      <c r="BD76" s="4">
        <v>1.472048</v>
      </c>
      <c r="BE76" s="4">
        <v>2.4240159999999999</v>
      </c>
      <c r="BF76" s="4">
        <v>14.063000000000001</v>
      </c>
      <c r="BG76" s="4">
        <v>20.97</v>
      </c>
      <c r="BH76" s="4">
        <v>1.49</v>
      </c>
      <c r="BI76" s="4">
        <v>9.6579999999999995</v>
      </c>
      <c r="BJ76" s="4">
        <v>2519.1770000000001</v>
      </c>
      <c r="BK76" s="4">
        <v>81.718000000000004</v>
      </c>
      <c r="BL76" s="4">
        <v>20.318999999999999</v>
      </c>
      <c r="BM76" s="4">
        <v>2.274</v>
      </c>
      <c r="BN76" s="4">
        <v>22.593</v>
      </c>
      <c r="BO76" s="4">
        <v>16.314</v>
      </c>
      <c r="BP76" s="4">
        <v>1.8260000000000001</v>
      </c>
      <c r="BQ76" s="4">
        <v>18.14</v>
      </c>
      <c r="BR76" s="4">
        <v>128.78540000000001</v>
      </c>
      <c r="BU76" s="4">
        <v>68.097999999999999</v>
      </c>
      <c r="BW76" s="4">
        <v>1793.2260000000001</v>
      </c>
      <c r="BX76" s="4">
        <v>0.444021</v>
      </c>
      <c r="BY76" s="4">
        <v>-5</v>
      </c>
      <c r="BZ76" s="4">
        <v>1.385276</v>
      </c>
      <c r="CA76" s="4">
        <v>10.850763000000001</v>
      </c>
      <c r="CB76" s="4">
        <v>27.982575000000001</v>
      </c>
    </row>
    <row r="77" spans="1:80">
      <c r="A77" s="2">
        <v>42440</v>
      </c>
      <c r="B77" s="29">
        <v>0.51953050925925925</v>
      </c>
      <c r="C77" s="4">
        <v>7.9080000000000004</v>
      </c>
      <c r="D77" s="4">
        <v>0.65190000000000003</v>
      </c>
      <c r="E77" s="4" t="s">
        <v>155</v>
      </c>
      <c r="F77" s="4">
        <v>6518.6850649999997</v>
      </c>
      <c r="G77" s="4">
        <v>556.4</v>
      </c>
      <c r="H77" s="4">
        <v>65.099999999999994</v>
      </c>
      <c r="I77" s="4">
        <v>11323.6</v>
      </c>
      <c r="K77" s="4">
        <v>8.1</v>
      </c>
      <c r="L77" s="4">
        <v>1003</v>
      </c>
      <c r="M77" s="4">
        <v>0.91210000000000002</v>
      </c>
      <c r="N77" s="4">
        <v>7.2130000000000001</v>
      </c>
      <c r="O77" s="4">
        <v>0.59460000000000002</v>
      </c>
      <c r="P77" s="4">
        <v>507.5086</v>
      </c>
      <c r="Q77" s="4">
        <v>59.3491</v>
      </c>
      <c r="R77" s="4">
        <v>566.9</v>
      </c>
      <c r="S77" s="4">
        <v>407.46600000000001</v>
      </c>
      <c r="T77" s="4">
        <v>47.649900000000002</v>
      </c>
      <c r="U77" s="4">
        <v>455.1</v>
      </c>
      <c r="V77" s="4">
        <v>11323.6456</v>
      </c>
      <c r="Y77" s="4">
        <v>914.82100000000003</v>
      </c>
      <c r="Z77" s="4">
        <v>0</v>
      </c>
      <c r="AA77" s="4">
        <v>7.3882000000000003</v>
      </c>
      <c r="AB77" s="4" t="s">
        <v>384</v>
      </c>
      <c r="AC77" s="4">
        <v>0</v>
      </c>
      <c r="AD77" s="4">
        <v>12.4</v>
      </c>
      <c r="AE77" s="4">
        <v>854</v>
      </c>
      <c r="AF77" s="4">
        <v>878</v>
      </c>
      <c r="AG77" s="4">
        <v>870</v>
      </c>
      <c r="AH77" s="4">
        <v>55</v>
      </c>
      <c r="AI77" s="4">
        <v>22.76</v>
      </c>
      <c r="AJ77" s="4">
        <v>0.52</v>
      </c>
      <c r="AK77" s="4">
        <v>988</v>
      </c>
      <c r="AL77" s="4">
        <v>6</v>
      </c>
      <c r="AM77" s="4">
        <v>0</v>
      </c>
      <c r="AN77" s="4">
        <v>36</v>
      </c>
      <c r="AO77" s="4">
        <v>191.6</v>
      </c>
      <c r="AP77" s="4">
        <v>192</v>
      </c>
      <c r="AQ77" s="4">
        <v>1.9</v>
      </c>
      <c r="AR77" s="4">
        <v>195</v>
      </c>
      <c r="AS77" s="4" t="s">
        <v>155</v>
      </c>
      <c r="AT77" s="4">
        <v>2</v>
      </c>
      <c r="AU77" s="5">
        <v>0.72768518518518521</v>
      </c>
      <c r="AV77" s="4">
        <v>47.161296999999998</v>
      </c>
      <c r="AW77" s="4">
        <v>-88.483851999999999</v>
      </c>
      <c r="AX77" s="4">
        <v>315.3</v>
      </c>
      <c r="AY77" s="4">
        <v>38.200000000000003</v>
      </c>
      <c r="AZ77" s="4">
        <v>12</v>
      </c>
      <c r="BA77" s="4">
        <v>9</v>
      </c>
      <c r="BB77" s="4" t="s">
        <v>427</v>
      </c>
      <c r="BC77" s="4">
        <v>1.350649</v>
      </c>
      <c r="BD77" s="4">
        <v>1.7</v>
      </c>
      <c r="BE77" s="4">
        <v>2.4753250000000002</v>
      </c>
      <c r="BF77" s="4">
        <v>14.063000000000001</v>
      </c>
      <c r="BG77" s="4">
        <v>21.03</v>
      </c>
      <c r="BH77" s="4">
        <v>1.5</v>
      </c>
      <c r="BI77" s="4">
        <v>9.6340000000000003</v>
      </c>
      <c r="BJ77" s="4">
        <v>2450.4079999999999</v>
      </c>
      <c r="BK77" s="4">
        <v>128.56200000000001</v>
      </c>
      <c r="BL77" s="4">
        <v>18.055</v>
      </c>
      <c r="BM77" s="4">
        <v>2.1110000000000002</v>
      </c>
      <c r="BN77" s="4">
        <v>20.167000000000002</v>
      </c>
      <c r="BO77" s="4">
        <v>14.496</v>
      </c>
      <c r="BP77" s="4">
        <v>1.6950000000000001</v>
      </c>
      <c r="BQ77" s="4">
        <v>16.190999999999999</v>
      </c>
      <c r="BR77" s="4">
        <v>127.205</v>
      </c>
      <c r="BU77" s="4">
        <v>61.66</v>
      </c>
      <c r="BW77" s="4">
        <v>1824.979</v>
      </c>
      <c r="BX77" s="4">
        <v>0.38975799999999999</v>
      </c>
      <c r="BY77" s="4">
        <v>-5</v>
      </c>
      <c r="BZ77" s="4">
        <v>1.3834310000000001</v>
      </c>
      <c r="CA77" s="4">
        <v>9.5247109999999999</v>
      </c>
      <c r="CB77" s="4">
        <v>27.945305999999999</v>
      </c>
    </row>
    <row r="78" spans="1:80">
      <c r="A78" s="2">
        <v>42440</v>
      </c>
      <c r="B78" s="29">
        <v>0.5195420833333334</v>
      </c>
      <c r="C78" s="4">
        <v>7.8710000000000004</v>
      </c>
      <c r="D78" s="4">
        <v>0.72740000000000005</v>
      </c>
      <c r="E78" s="4" t="s">
        <v>155</v>
      </c>
      <c r="F78" s="4">
        <v>7274.4132650000001</v>
      </c>
      <c r="G78" s="4">
        <v>499.6</v>
      </c>
      <c r="H78" s="4">
        <v>46.6</v>
      </c>
      <c r="I78" s="4">
        <v>10842.8</v>
      </c>
      <c r="K78" s="4">
        <v>8.42</v>
      </c>
      <c r="L78" s="4">
        <v>941</v>
      </c>
      <c r="M78" s="4">
        <v>0.91220000000000001</v>
      </c>
      <c r="N78" s="4">
        <v>7.1795</v>
      </c>
      <c r="O78" s="4">
        <v>0.66359999999999997</v>
      </c>
      <c r="P78" s="4">
        <v>455.7396</v>
      </c>
      <c r="Q78" s="4">
        <v>42.507899999999999</v>
      </c>
      <c r="R78" s="4">
        <v>498.2</v>
      </c>
      <c r="S78" s="4">
        <v>365.90199999999999</v>
      </c>
      <c r="T78" s="4">
        <v>34.128500000000003</v>
      </c>
      <c r="U78" s="4">
        <v>400</v>
      </c>
      <c r="V78" s="4">
        <v>10842.8267</v>
      </c>
      <c r="Y78" s="4">
        <v>858.02200000000005</v>
      </c>
      <c r="Z78" s="4">
        <v>0</v>
      </c>
      <c r="AA78" s="4">
        <v>7.6813000000000002</v>
      </c>
      <c r="AB78" s="4" t="s">
        <v>384</v>
      </c>
      <c r="AC78" s="4">
        <v>0</v>
      </c>
      <c r="AD78" s="4">
        <v>12.5</v>
      </c>
      <c r="AE78" s="4">
        <v>854</v>
      </c>
      <c r="AF78" s="4">
        <v>879</v>
      </c>
      <c r="AG78" s="4">
        <v>870</v>
      </c>
      <c r="AH78" s="4">
        <v>55</v>
      </c>
      <c r="AI78" s="4">
        <v>22.76</v>
      </c>
      <c r="AJ78" s="4">
        <v>0.52</v>
      </c>
      <c r="AK78" s="4">
        <v>988</v>
      </c>
      <c r="AL78" s="4">
        <v>6</v>
      </c>
      <c r="AM78" s="4">
        <v>0</v>
      </c>
      <c r="AN78" s="4">
        <v>36</v>
      </c>
      <c r="AO78" s="4">
        <v>191</v>
      </c>
      <c r="AP78" s="4">
        <v>191.6</v>
      </c>
      <c r="AQ78" s="4">
        <v>1.9</v>
      </c>
      <c r="AR78" s="4">
        <v>195</v>
      </c>
      <c r="AS78" s="4" t="s">
        <v>155</v>
      </c>
      <c r="AT78" s="4">
        <v>2</v>
      </c>
      <c r="AU78" s="5">
        <v>0.72769675925925925</v>
      </c>
      <c r="AV78" s="4">
        <v>47.161451999999997</v>
      </c>
      <c r="AW78" s="4">
        <v>-88.483857999999998</v>
      </c>
      <c r="AX78" s="4">
        <v>315.89999999999998</v>
      </c>
      <c r="AY78" s="4">
        <v>38.299999999999997</v>
      </c>
      <c r="AZ78" s="4">
        <v>12</v>
      </c>
      <c r="BA78" s="4">
        <v>10</v>
      </c>
      <c r="BB78" s="4" t="s">
        <v>425</v>
      </c>
      <c r="BC78" s="4">
        <v>1.1754249999999999</v>
      </c>
      <c r="BD78" s="4">
        <v>1.7</v>
      </c>
      <c r="BE78" s="4">
        <v>2.3754249999999999</v>
      </c>
      <c r="BF78" s="4">
        <v>14.063000000000001</v>
      </c>
      <c r="BG78" s="4">
        <v>21.05</v>
      </c>
      <c r="BH78" s="4">
        <v>1.5</v>
      </c>
      <c r="BI78" s="4">
        <v>9.6270000000000007</v>
      </c>
      <c r="BJ78" s="4">
        <v>2442.48</v>
      </c>
      <c r="BK78" s="4">
        <v>143.68</v>
      </c>
      <c r="BL78" s="4">
        <v>16.236000000000001</v>
      </c>
      <c r="BM78" s="4">
        <v>1.514</v>
      </c>
      <c r="BN78" s="4">
        <v>17.751000000000001</v>
      </c>
      <c r="BO78" s="4">
        <v>13.036</v>
      </c>
      <c r="BP78" s="4">
        <v>1.216</v>
      </c>
      <c r="BQ78" s="4">
        <v>14.252000000000001</v>
      </c>
      <c r="BR78" s="4">
        <v>121.9768</v>
      </c>
      <c r="BU78" s="4">
        <v>57.914000000000001</v>
      </c>
      <c r="BW78" s="4">
        <v>1900.077</v>
      </c>
      <c r="BX78" s="4">
        <v>0.40301700000000001</v>
      </c>
      <c r="BY78" s="4">
        <v>-5</v>
      </c>
      <c r="BZ78" s="4">
        <v>1.3827069999999999</v>
      </c>
      <c r="CA78" s="4">
        <v>9.8487279999999995</v>
      </c>
      <c r="CB78" s="4">
        <v>27.930681</v>
      </c>
    </row>
    <row r="79" spans="1:80">
      <c r="A79" s="2">
        <v>42440</v>
      </c>
      <c r="B79" s="29">
        <v>0.51955365740740744</v>
      </c>
      <c r="C79" s="4">
        <v>7.9720000000000004</v>
      </c>
      <c r="D79" s="4">
        <v>0.7137</v>
      </c>
      <c r="E79" s="4" t="s">
        <v>155</v>
      </c>
      <c r="F79" s="4">
        <v>7137.4227639999999</v>
      </c>
      <c r="G79" s="4">
        <v>508.3</v>
      </c>
      <c r="H79" s="4">
        <v>48.1</v>
      </c>
      <c r="I79" s="4">
        <v>10661.5</v>
      </c>
      <c r="K79" s="4">
        <v>8.5</v>
      </c>
      <c r="L79" s="4">
        <v>908</v>
      </c>
      <c r="M79" s="4">
        <v>0.91159999999999997</v>
      </c>
      <c r="N79" s="4">
        <v>7.2671000000000001</v>
      </c>
      <c r="O79" s="4">
        <v>0.65059999999999996</v>
      </c>
      <c r="P79" s="4">
        <v>463.3698</v>
      </c>
      <c r="Q79" s="4">
        <v>43.841700000000003</v>
      </c>
      <c r="R79" s="4">
        <v>507.2</v>
      </c>
      <c r="S79" s="4">
        <v>372.02809999999999</v>
      </c>
      <c r="T79" s="4">
        <v>35.199399999999997</v>
      </c>
      <c r="U79" s="4">
        <v>407.2</v>
      </c>
      <c r="V79" s="4">
        <v>10661.4684</v>
      </c>
      <c r="Y79" s="4">
        <v>827.27099999999996</v>
      </c>
      <c r="Z79" s="4">
        <v>0</v>
      </c>
      <c r="AA79" s="4">
        <v>7.7483000000000004</v>
      </c>
      <c r="AB79" s="4" t="s">
        <v>384</v>
      </c>
      <c r="AC79" s="4">
        <v>0</v>
      </c>
      <c r="AD79" s="4">
        <v>12.4</v>
      </c>
      <c r="AE79" s="4">
        <v>855</v>
      </c>
      <c r="AF79" s="4">
        <v>879</v>
      </c>
      <c r="AG79" s="4">
        <v>871</v>
      </c>
      <c r="AH79" s="4">
        <v>55</v>
      </c>
      <c r="AI79" s="4">
        <v>22.76</v>
      </c>
      <c r="AJ79" s="4">
        <v>0.52</v>
      </c>
      <c r="AK79" s="4">
        <v>988</v>
      </c>
      <c r="AL79" s="4">
        <v>6</v>
      </c>
      <c r="AM79" s="4">
        <v>0</v>
      </c>
      <c r="AN79" s="4">
        <v>36</v>
      </c>
      <c r="AO79" s="4">
        <v>191</v>
      </c>
      <c r="AP79" s="4">
        <v>191</v>
      </c>
      <c r="AQ79" s="4">
        <v>1.7</v>
      </c>
      <c r="AR79" s="4">
        <v>195</v>
      </c>
      <c r="AS79" s="4" t="s">
        <v>155</v>
      </c>
      <c r="AT79" s="4">
        <v>2</v>
      </c>
      <c r="AU79" s="5">
        <v>0.72770833333333329</v>
      </c>
      <c r="AV79" s="4">
        <v>47.1616</v>
      </c>
      <c r="AW79" s="4">
        <v>-88.483891</v>
      </c>
      <c r="AX79" s="4">
        <v>316.2</v>
      </c>
      <c r="AY79" s="4">
        <v>37.700000000000003</v>
      </c>
      <c r="AZ79" s="4">
        <v>12</v>
      </c>
      <c r="BA79" s="4">
        <v>10</v>
      </c>
      <c r="BB79" s="4" t="s">
        <v>425</v>
      </c>
      <c r="BC79" s="4">
        <v>1.124476</v>
      </c>
      <c r="BD79" s="4">
        <v>1.7489509999999999</v>
      </c>
      <c r="BE79" s="4">
        <v>2.348951</v>
      </c>
      <c r="BF79" s="4">
        <v>14.063000000000001</v>
      </c>
      <c r="BG79" s="4">
        <v>20.91</v>
      </c>
      <c r="BH79" s="4">
        <v>1.49</v>
      </c>
      <c r="BI79" s="4">
        <v>9.702</v>
      </c>
      <c r="BJ79" s="4">
        <v>2456.6590000000001</v>
      </c>
      <c r="BK79" s="4">
        <v>139.988</v>
      </c>
      <c r="BL79" s="4">
        <v>16.404</v>
      </c>
      <c r="BM79" s="4">
        <v>1.552</v>
      </c>
      <c r="BN79" s="4">
        <v>17.956</v>
      </c>
      <c r="BO79" s="4">
        <v>13.17</v>
      </c>
      <c r="BP79" s="4">
        <v>1.246</v>
      </c>
      <c r="BQ79" s="4">
        <v>14.416</v>
      </c>
      <c r="BR79" s="4">
        <v>119.1788</v>
      </c>
      <c r="BU79" s="4">
        <v>55.485999999999997</v>
      </c>
      <c r="BW79" s="4">
        <v>1904.5340000000001</v>
      </c>
      <c r="BX79" s="4">
        <v>0.4501</v>
      </c>
      <c r="BY79" s="4">
        <v>-5</v>
      </c>
      <c r="BZ79" s="4">
        <v>1.378414</v>
      </c>
      <c r="CA79" s="4">
        <v>10.999319</v>
      </c>
      <c r="CB79" s="4">
        <v>27.843962999999999</v>
      </c>
    </row>
    <row r="80" spans="1:80">
      <c r="A80" s="2">
        <v>42440</v>
      </c>
      <c r="B80" s="29">
        <v>0.51956523148148148</v>
      </c>
      <c r="C80" s="4">
        <v>7.9960000000000004</v>
      </c>
      <c r="D80" s="4">
        <v>0.69979999999999998</v>
      </c>
      <c r="E80" s="4" t="s">
        <v>155</v>
      </c>
      <c r="F80" s="4">
        <v>6997.6903769999999</v>
      </c>
      <c r="G80" s="4">
        <v>566.79999999999995</v>
      </c>
      <c r="H80" s="4">
        <v>54.6</v>
      </c>
      <c r="I80" s="4">
        <v>10597.3</v>
      </c>
      <c r="K80" s="4">
        <v>8.5</v>
      </c>
      <c r="L80" s="4">
        <v>898</v>
      </c>
      <c r="M80" s="4">
        <v>0.91139999999999999</v>
      </c>
      <c r="N80" s="4">
        <v>7.2878999999999996</v>
      </c>
      <c r="O80" s="4">
        <v>0.63780000000000003</v>
      </c>
      <c r="P80" s="4">
        <v>516.62879999999996</v>
      </c>
      <c r="Q80" s="4">
        <v>49.731099999999998</v>
      </c>
      <c r="R80" s="4">
        <v>566.4</v>
      </c>
      <c r="S80" s="4">
        <v>414.78840000000002</v>
      </c>
      <c r="T80" s="4">
        <v>39.927900000000001</v>
      </c>
      <c r="U80" s="4">
        <v>454.7</v>
      </c>
      <c r="V80" s="4">
        <v>10597.326499999999</v>
      </c>
      <c r="Y80" s="4">
        <v>818.14599999999996</v>
      </c>
      <c r="Z80" s="4">
        <v>0</v>
      </c>
      <c r="AA80" s="4">
        <v>7.7470999999999997</v>
      </c>
      <c r="AB80" s="4" t="s">
        <v>384</v>
      </c>
      <c r="AC80" s="4">
        <v>0</v>
      </c>
      <c r="AD80" s="4">
        <v>12.3</v>
      </c>
      <c r="AE80" s="4">
        <v>856</v>
      </c>
      <c r="AF80" s="4">
        <v>881</v>
      </c>
      <c r="AG80" s="4">
        <v>872</v>
      </c>
      <c r="AH80" s="4">
        <v>55</v>
      </c>
      <c r="AI80" s="4">
        <v>22.76</v>
      </c>
      <c r="AJ80" s="4">
        <v>0.52</v>
      </c>
      <c r="AK80" s="4">
        <v>988</v>
      </c>
      <c r="AL80" s="4">
        <v>6</v>
      </c>
      <c r="AM80" s="4">
        <v>0</v>
      </c>
      <c r="AN80" s="4">
        <v>36</v>
      </c>
      <c r="AO80" s="4">
        <v>190.6</v>
      </c>
      <c r="AP80" s="4">
        <v>190.6</v>
      </c>
      <c r="AQ80" s="4">
        <v>1.3</v>
      </c>
      <c r="AR80" s="4">
        <v>195</v>
      </c>
      <c r="AS80" s="4" t="s">
        <v>155</v>
      </c>
      <c r="AT80" s="4">
        <v>2</v>
      </c>
      <c r="AU80" s="5">
        <v>0.72771990740740744</v>
      </c>
      <c r="AV80" s="4">
        <v>47.161743999999999</v>
      </c>
      <c r="AW80" s="4">
        <v>-88.483962000000005</v>
      </c>
      <c r="AX80" s="4">
        <v>316</v>
      </c>
      <c r="AY80" s="4">
        <v>37.200000000000003</v>
      </c>
      <c r="AZ80" s="4">
        <v>12</v>
      </c>
      <c r="BA80" s="4">
        <v>10</v>
      </c>
      <c r="BB80" s="4" t="s">
        <v>425</v>
      </c>
      <c r="BC80" s="4">
        <v>1.2243759999999999</v>
      </c>
      <c r="BD80" s="4">
        <v>1.9731270000000001</v>
      </c>
      <c r="BE80" s="4">
        <v>2.5731269999999999</v>
      </c>
      <c r="BF80" s="4">
        <v>14.063000000000001</v>
      </c>
      <c r="BG80" s="4">
        <v>20.91</v>
      </c>
      <c r="BH80" s="4">
        <v>1.49</v>
      </c>
      <c r="BI80" s="4">
        <v>9.718</v>
      </c>
      <c r="BJ80" s="4">
        <v>2463.2669999999998</v>
      </c>
      <c r="BK80" s="4">
        <v>137.202</v>
      </c>
      <c r="BL80" s="4">
        <v>18.286000000000001</v>
      </c>
      <c r="BM80" s="4">
        <v>1.76</v>
      </c>
      <c r="BN80" s="4">
        <v>20.045999999999999</v>
      </c>
      <c r="BO80" s="4">
        <v>14.682</v>
      </c>
      <c r="BP80" s="4">
        <v>1.413</v>
      </c>
      <c r="BQ80" s="4">
        <v>16.094999999999999</v>
      </c>
      <c r="BR80" s="4">
        <v>118.4406</v>
      </c>
      <c r="BU80" s="4">
        <v>54.863999999999997</v>
      </c>
      <c r="BW80" s="4">
        <v>1903.905</v>
      </c>
      <c r="BX80" s="4">
        <v>0.46433099999999999</v>
      </c>
      <c r="BY80" s="4">
        <v>-5</v>
      </c>
      <c r="BZ80" s="4">
        <v>1.369828</v>
      </c>
      <c r="CA80" s="4">
        <v>11.347089</v>
      </c>
      <c r="CB80" s="4">
        <v>27.670525999999999</v>
      </c>
    </row>
    <row r="81" spans="1:80">
      <c r="A81" s="2">
        <v>42440</v>
      </c>
      <c r="B81" s="29">
        <v>0.51957680555555552</v>
      </c>
      <c r="C81" s="4">
        <v>8.2959999999999994</v>
      </c>
      <c r="D81" s="4">
        <v>0.71989999999999998</v>
      </c>
      <c r="E81" s="4" t="s">
        <v>155</v>
      </c>
      <c r="F81" s="4">
        <v>7199.244635</v>
      </c>
      <c r="G81" s="4">
        <v>575.5</v>
      </c>
      <c r="H81" s="4">
        <v>51</v>
      </c>
      <c r="I81" s="4">
        <v>10992.6</v>
      </c>
      <c r="K81" s="4">
        <v>8.4</v>
      </c>
      <c r="L81" s="4">
        <v>945</v>
      </c>
      <c r="M81" s="4">
        <v>0.90820000000000001</v>
      </c>
      <c r="N81" s="4">
        <v>7.5345000000000004</v>
      </c>
      <c r="O81" s="4">
        <v>0.65380000000000005</v>
      </c>
      <c r="P81" s="4">
        <v>522.65020000000004</v>
      </c>
      <c r="Q81" s="4">
        <v>46.317599999999999</v>
      </c>
      <c r="R81" s="4">
        <v>569</v>
      </c>
      <c r="S81" s="4">
        <v>419.62279999999998</v>
      </c>
      <c r="T81" s="4">
        <v>37.187199999999997</v>
      </c>
      <c r="U81" s="4">
        <v>456.8</v>
      </c>
      <c r="V81" s="4">
        <v>10992.566699999999</v>
      </c>
      <c r="Y81" s="4">
        <v>858.00800000000004</v>
      </c>
      <c r="Z81" s="4">
        <v>0</v>
      </c>
      <c r="AA81" s="4">
        <v>7.6288</v>
      </c>
      <c r="AB81" s="4" t="s">
        <v>384</v>
      </c>
      <c r="AC81" s="4">
        <v>0</v>
      </c>
      <c r="AD81" s="4">
        <v>12</v>
      </c>
      <c r="AE81" s="4">
        <v>858</v>
      </c>
      <c r="AF81" s="4">
        <v>883</v>
      </c>
      <c r="AG81" s="4">
        <v>874</v>
      </c>
      <c r="AH81" s="4">
        <v>55</v>
      </c>
      <c r="AI81" s="4">
        <v>22.76</v>
      </c>
      <c r="AJ81" s="4">
        <v>0.52</v>
      </c>
      <c r="AK81" s="4">
        <v>988</v>
      </c>
      <c r="AL81" s="4">
        <v>6</v>
      </c>
      <c r="AM81" s="4">
        <v>0</v>
      </c>
      <c r="AN81" s="4">
        <v>36</v>
      </c>
      <c r="AO81" s="4">
        <v>190</v>
      </c>
      <c r="AP81" s="4">
        <v>190</v>
      </c>
      <c r="AQ81" s="4">
        <v>1</v>
      </c>
      <c r="AR81" s="4">
        <v>195</v>
      </c>
      <c r="AS81" s="4" t="s">
        <v>155</v>
      </c>
      <c r="AT81" s="4">
        <v>2</v>
      </c>
      <c r="AU81" s="5">
        <v>0.72773148148148159</v>
      </c>
      <c r="AV81" s="4">
        <v>47.161884000000001</v>
      </c>
      <c r="AW81" s="4">
        <v>-88.484043999999997</v>
      </c>
      <c r="AX81" s="4">
        <v>316</v>
      </c>
      <c r="AY81" s="4">
        <v>37.200000000000003</v>
      </c>
      <c r="AZ81" s="4">
        <v>12</v>
      </c>
      <c r="BA81" s="4">
        <v>10</v>
      </c>
      <c r="BB81" s="4" t="s">
        <v>425</v>
      </c>
      <c r="BC81" s="4">
        <v>1.2757240000000001</v>
      </c>
      <c r="BD81" s="4">
        <v>2.127173</v>
      </c>
      <c r="BE81" s="4">
        <v>2.6786210000000001</v>
      </c>
      <c r="BF81" s="4">
        <v>14.063000000000001</v>
      </c>
      <c r="BG81" s="4">
        <v>20.18</v>
      </c>
      <c r="BH81" s="4">
        <v>1.44</v>
      </c>
      <c r="BI81" s="4">
        <v>10.109</v>
      </c>
      <c r="BJ81" s="4">
        <v>2463.4059999999999</v>
      </c>
      <c r="BK81" s="4">
        <v>136.05699999999999</v>
      </c>
      <c r="BL81" s="4">
        <v>17.895</v>
      </c>
      <c r="BM81" s="4">
        <v>1.5860000000000001</v>
      </c>
      <c r="BN81" s="4">
        <v>19.481000000000002</v>
      </c>
      <c r="BO81" s="4">
        <v>14.367000000000001</v>
      </c>
      <c r="BP81" s="4">
        <v>1.2729999999999999</v>
      </c>
      <c r="BQ81" s="4">
        <v>15.641</v>
      </c>
      <c r="BR81" s="4">
        <v>118.8439</v>
      </c>
      <c r="BU81" s="4">
        <v>55.656999999999996</v>
      </c>
      <c r="BW81" s="4">
        <v>1813.5719999999999</v>
      </c>
      <c r="BX81" s="4">
        <v>0.41317199999999998</v>
      </c>
      <c r="BY81" s="4">
        <v>-5</v>
      </c>
      <c r="BZ81" s="4">
        <v>1.361707</v>
      </c>
      <c r="CA81" s="4">
        <v>10.096890999999999</v>
      </c>
      <c r="CB81" s="4">
        <v>27.506481000000001</v>
      </c>
    </row>
    <row r="82" spans="1:80">
      <c r="A82" s="2">
        <v>42440</v>
      </c>
      <c r="B82" s="29">
        <v>0.51958837962962956</v>
      </c>
      <c r="C82" s="4">
        <v>8.9600000000000009</v>
      </c>
      <c r="D82" s="4">
        <v>0.71840000000000004</v>
      </c>
      <c r="E82" s="4" t="s">
        <v>155</v>
      </c>
      <c r="F82" s="4">
        <v>7183.6194329999998</v>
      </c>
      <c r="G82" s="4">
        <v>599.5</v>
      </c>
      <c r="H82" s="4">
        <v>51</v>
      </c>
      <c r="I82" s="4">
        <v>11523.5</v>
      </c>
      <c r="K82" s="4">
        <v>8.35</v>
      </c>
      <c r="L82" s="4">
        <v>1027</v>
      </c>
      <c r="M82" s="4">
        <v>0.90210000000000001</v>
      </c>
      <c r="N82" s="4">
        <v>8.0829000000000004</v>
      </c>
      <c r="O82" s="4">
        <v>0.64800000000000002</v>
      </c>
      <c r="P82" s="4">
        <v>540.82740000000001</v>
      </c>
      <c r="Q82" s="4">
        <v>46.0077</v>
      </c>
      <c r="R82" s="4">
        <v>586.79999999999995</v>
      </c>
      <c r="S82" s="4">
        <v>434.21690000000001</v>
      </c>
      <c r="T82" s="4">
        <v>36.938400000000001</v>
      </c>
      <c r="U82" s="4">
        <v>471.2</v>
      </c>
      <c r="V82" s="4">
        <v>11523.5126</v>
      </c>
      <c r="Y82" s="4">
        <v>926.66499999999996</v>
      </c>
      <c r="Z82" s="4">
        <v>0</v>
      </c>
      <c r="AA82" s="4">
        <v>7.5368000000000004</v>
      </c>
      <c r="AB82" s="4" t="s">
        <v>384</v>
      </c>
      <c r="AC82" s="4">
        <v>0</v>
      </c>
      <c r="AD82" s="4">
        <v>11.9</v>
      </c>
      <c r="AE82" s="4">
        <v>859</v>
      </c>
      <c r="AF82" s="4">
        <v>884</v>
      </c>
      <c r="AG82" s="4">
        <v>875</v>
      </c>
      <c r="AH82" s="4">
        <v>55</v>
      </c>
      <c r="AI82" s="4">
        <v>22.76</v>
      </c>
      <c r="AJ82" s="4">
        <v>0.52</v>
      </c>
      <c r="AK82" s="4">
        <v>988</v>
      </c>
      <c r="AL82" s="4">
        <v>6</v>
      </c>
      <c r="AM82" s="4">
        <v>0</v>
      </c>
      <c r="AN82" s="4">
        <v>36</v>
      </c>
      <c r="AO82" s="4">
        <v>190</v>
      </c>
      <c r="AP82" s="4">
        <v>190</v>
      </c>
      <c r="AQ82" s="4">
        <v>0.9</v>
      </c>
      <c r="AR82" s="4">
        <v>195</v>
      </c>
      <c r="AS82" s="4" t="s">
        <v>155</v>
      </c>
      <c r="AT82" s="4">
        <v>2</v>
      </c>
      <c r="AU82" s="5">
        <v>0.72774305555555552</v>
      </c>
      <c r="AV82" s="4">
        <v>47.162027000000002</v>
      </c>
      <c r="AW82" s="4">
        <v>-88.484114000000005</v>
      </c>
      <c r="AX82" s="4">
        <v>315.89999999999998</v>
      </c>
      <c r="AY82" s="4">
        <v>37.4</v>
      </c>
      <c r="AZ82" s="4">
        <v>12</v>
      </c>
      <c r="BA82" s="4">
        <v>11</v>
      </c>
      <c r="BB82" s="4" t="s">
        <v>421</v>
      </c>
      <c r="BC82" s="4">
        <v>1.1274729999999999</v>
      </c>
      <c r="BD82" s="4">
        <v>1.779121</v>
      </c>
      <c r="BE82" s="4">
        <v>2.1549450000000001</v>
      </c>
      <c r="BF82" s="4">
        <v>14.063000000000001</v>
      </c>
      <c r="BG82" s="4">
        <v>18.899999999999999</v>
      </c>
      <c r="BH82" s="4">
        <v>1.34</v>
      </c>
      <c r="BI82" s="4">
        <v>10.851000000000001</v>
      </c>
      <c r="BJ82" s="4">
        <v>2482.7779999999998</v>
      </c>
      <c r="BK82" s="4">
        <v>126.69199999999999</v>
      </c>
      <c r="BL82" s="4">
        <v>17.396999999999998</v>
      </c>
      <c r="BM82" s="4">
        <v>1.48</v>
      </c>
      <c r="BN82" s="4">
        <v>18.876000000000001</v>
      </c>
      <c r="BO82" s="4">
        <v>13.967000000000001</v>
      </c>
      <c r="BP82" s="4">
        <v>1.1879999999999999</v>
      </c>
      <c r="BQ82" s="4">
        <v>15.154999999999999</v>
      </c>
      <c r="BR82" s="4">
        <v>117.04430000000001</v>
      </c>
      <c r="BU82" s="4">
        <v>56.472999999999999</v>
      </c>
      <c r="BW82" s="4">
        <v>1683.2670000000001</v>
      </c>
      <c r="BX82" s="4">
        <v>0.545852</v>
      </c>
      <c r="BY82" s="4">
        <v>-5</v>
      </c>
      <c r="BZ82" s="4">
        <v>1.359569</v>
      </c>
      <c r="CA82" s="4">
        <v>13.339257999999999</v>
      </c>
      <c r="CB82" s="4">
        <v>27.463294000000001</v>
      </c>
    </row>
    <row r="83" spans="1:80">
      <c r="A83" s="2">
        <v>42440</v>
      </c>
      <c r="B83" s="29">
        <v>0.51959995370370371</v>
      </c>
      <c r="C83" s="4">
        <v>9.3019999999999996</v>
      </c>
      <c r="D83" s="4">
        <v>0.54269999999999996</v>
      </c>
      <c r="E83" s="4" t="s">
        <v>155</v>
      </c>
      <c r="F83" s="4">
        <v>5426.5344130000003</v>
      </c>
      <c r="G83" s="4">
        <v>940.4</v>
      </c>
      <c r="H83" s="4">
        <v>51.1</v>
      </c>
      <c r="I83" s="4">
        <v>11523.7</v>
      </c>
      <c r="K83" s="4">
        <v>7.71</v>
      </c>
      <c r="L83" s="4">
        <v>1103</v>
      </c>
      <c r="M83" s="4">
        <v>0.90100000000000002</v>
      </c>
      <c r="N83" s="4">
        <v>8.3815000000000008</v>
      </c>
      <c r="O83" s="4">
        <v>0.4889</v>
      </c>
      <c r="P83" s="4">
        <v>847.28930000000003</v>
      </c>
      <c r="Q83" s="4">
        <v>46.041499999999999</v>
      </c>
      <c r="R83" s="4">
        <v>893.3</v>
      </c>
      <c r="S83" s="4">
        <v>680.26760000000002</v>
      </c>
      <c r="T83" s="4">
        <v>36.965600000000002</v>
      </c>
      <c r="U83" s="4">
        <v>717.2</v>
      </c>
      <c r="V83" s="4">
        <v>11523.7</v>
      </c>
      <c r="Y83" s="4">
        <v>993.47799999999995</v>
      </c>
      <c r="Z83" s="4">
        <v>0</v>
      </c>
      <c r="AA83" s="4">
        <v>6.9451000000000001</v>
      </c>
      <c r="AB83" s="4" t="s">
        <v>384</v>
      </c>
      <c r="AC83" s="4">
        <v>0</v>
      </c>
      <c r="AD83" s="4">
        <v>11.9</v>
      </c>
      <c r="AE83" s="4">
        <v>859</v>
      </c>
      <c r="AF83" s="4">
        <v>885</v>
      </c>
      <c r="AG83" s="4">
        <v>876</v>
      </c>
      <c r="AH83" s="4">
        <v>55</v>
      </c>
      <c r="AI83" s="4">
        <v>22.76</v>
      </c>
      <c r="AJ83" s="4">
        <v>0.52</v>
      </c>
      <c r="AK83" s="4">
        <v>988</v>
      </c>
      <c r="AL83" s="4">
        <v>6</v>
      </c>
      <c r="AM83" s="4">
        <v>0</v>
      </c>
      <c r="AN83" s="4">
        <v>36</v>
      </c>
      <c r="AO83" s="4">
        <v>190</v>
      </c>
      <c r="AP83" s="4">
        <v>190</v>
      </c>
      <c r="AQ83" s="4">
        <v>1.3</v>
      </c>
      <c r="AR83" s="4">
        <v>195</v>
      </c>
      <c r="AS83" s="4" t="s">
        <v>155</v>
      </c>
      <c r="AT83" s="4">
        <v>2</v>
      </c>
      <c r="AU83" s="5">
        <v>0.72775462962962967</v>
      </c>
      <c r="AV83" s="4">
        <v>47.162174999999998</v>
      </c>
      <c r="AW83" s="4">
        <v>-88.484149000000002</v>
      </c>
      <c r="AX83" s="4">
        <v>316.2</v>
      </c>
      <c r="AY83" s="4">
        <v>37.200000000000003</v>
      </c>
      <c r="AZ83" s="4">
        <v>12</v>
      </c>
      <c r="BA83" s="4">
        <v>11</v>
      </c>
      <c r="BB83" s="4" t="s">
        <v>421</v>
      </c>
      <c r="BC83" s="4">
        <v>0.94815199999999999</v>
      </c>
      <c r="BD83" s="4">
        <v>1.5203800000000001</v>
      </c>
      <c r="BE83" s="4">
        <v>1.8203800000000001</v>
      </c>
      <c r="BF83" s="4">
        <v>14.063000000000001</v>
      </c>
      <c r="BG83" s="4">
        <v>18.66</v>
      </c>
      <c r="BH83" s="4">
        <v>1.33</v>
      </c>
      <c r="BI83" s="4">
        <v>10.987</v>
      </c>
      <c r="BJ83" s="4">
        <v>2538.527</v>
      </c>
      <c r="BK83" s="4">
        <v>94.251000000000005</v>
      </c>
      <c r="BL83" s="4">
        <v>26.873999999999999</v>
      </c>
      <c r="BM83" s="4">
        <v>1.46</v>
      </c>
      <c r="BN83" s="4">
        <v>28.334</v>
      </c>
      <c r="BO83" s="4">
        <v>21.576000000000001</v>
      </c>
      <c r="BP83" s="4">
        <v>1.1719999999999999</v>
      </c>
      <c r="BQ83" s="4">
        <v>22.748999999999999</v>
      </c>
      <c r="BR83" s="4">
        <v>115.4111</v>
      </c>
      <c r="BU83" s="4">
        <v>59.698999999999998</v>
      </c>
      <c r="BW83" s="4">
        <v>1529.453</v>
      </c>
      <c r="BX83" s="4">
        <v>0.70467299999999999</v>
      </c>
      <c r="BY83" s="4">
        <v>-5</v>
      </c>
      <c r="BZ83" s="4">
        <v>1.3594310000000001</v>
      </c>
      <c r="CA83" s="4">
        <v>17.220447</v>
      </c>
      <c r="CB83" s="4">
        <v>27.460505999999999</v>
      </c>
    </row>
    <row r="84" spans="1:80">
      <c r="A84" s="2">
        <v>42440</v>
      </c>
      <c r="B84" s="29">
        <v>0.51961152777777775</v>
      </c>
      <c r="C84" s="4">
        <v>9.3740000000000006</v>
      </c>
      <c r="D84" s="4">
        <v>0.4632</v>
      </c>
      <c r="E84" s="4" t="s">
        <v>155</v>
      </c>
      <c r="F84" s="4">
        <v>4632.1617020000003</v>
      </c>
      <c r="G84" s="4">
        <v>1177</v>
      </c>
      <c r="H84" s="4">
        <v>51.6</v>
      </c>
      <c r="I84" s="4">
        <v>11524.8</v>
      </c>
      <c r="K84" s="4">
        <v>7.06</v>
      </c>
      <c r="L84" s="4">
        <v>1120</v>
      </c>
      <c r="M84" s="4">
        <v>0.9012</v>
      </c>
      <c r="N84" s="4">
        <v>8.4480000000000004</v>
      </c>
      <c r="O84" s="4">
        <v>0.41749999999999998</v>
      </c>
      <c r="P84" s="4">
        <v>1060.7527</v>
      </c>
      <c r="Q84" s="4">
        <v>46.467199999999998</v>
      </c>
      <c r="R84" s="4">
        <v>1107.2</v>
      </c>
      <c r="S84" s="4">
        <v>851.65200000000004</v>
      </c>
      <c r="T84" s="4">
        <v>37.307299999999998</v>
      </c>
      <c r="U84" s="4">
        <v>889</v>
      </c>
      <c r="V84" s="4">
        <v>11524.8</v>
      </c>
      <c r="Y84" s="4">
        <v>1009.3579999999999</v>
      </c>
      <c r="Z84" s="4">
        <v>0</v>
      </c>
      <c r="AA84" s="4">
        <v>6.3598999999999997</v>
      </c>
      <c r="AB84" s="4" t="s">
        <v>384</v>
      </c>
      <c r="AC84" s="4">
        <v>0</v>
      </c>
      <c r="AD84" s="4">
        <v>11.9</v>
      </c>
      <c r="AE84" s="4">
        <v>859</v>
      </c>
      <c r="AF84" s="4">
        <v>886</v>
      </c>
      <c r="AG84" s="4">
        <v>876</v>
      </c>
      <c r="AH84" s="4">
        <v>55</v>
      </c>
      <c r="AI84" s="4">
        <v>22.76</v>
      </c>
      <c r="AJ84" s="4">
        <v>0.52</v>
      </c>
      <c r="AK84" s="4">
        <v>988</v>
      </c>
      <c r="AL84" s="4">
        <v>6</v>
      </c>
      <c r="AM84" s="4">
        <v>0</v>
      </c>
      <c r="AN84" s="4">
        <v>36</v>
      </c>
      <c r="AO84" s="4">
        <v>190</v>
      </c>
      <c r="AP84" s="4">
        <v>190</v>
      </c>
      <c r="AQ84" s="4">
        <v>1.5</v>
      </c>
      <c r="AR84" s="4">
        <v>195</v>
      </c>
      <c r="AS84" s="4" t="s">
        <v>155</v>
      </c>
      <c r="AT84" s="4">
        <v>2</v>
      </c>
      <c r="AU84" s="5">
        <v>0.72776620370370371</v>
      </c>
      <c r="AV84" s="4">
        <v>47.162329</v>
      </c>
      <c r="AW84" s="4">
        <v>-88.484138999999999</v>
      </c>
      <c r="AX84" s="4">
        <v>317.10000000000002</v>
      </c>
      <c r="AY84" s="4">
        <v>37.6</v>
      </c>
      <c r="AZ84" s="4">
        <v>12</v>
      </c>
      <c r="BA84" s="4">
        <v>11</v>
      </c>
      <c r="BB84" s="4" t="s">
        <v>421</v>
      </c>
      <c r="BC84" s="4">
        <v>1.1000000000000001</v>
      </c>
      <c r="BD84" s="4">
        <v>1.6842159999999999</v>
      </c>
      <c r="BE84" s="4">
        <v>2.08012</v>
      </c>
      <c r="BF84" s="4">
        <v>14.063000000000001</v>
      </c>
      <c r="BG84" s="4">
        <v>18.690000000000001</v>
      </c>
      <c r="BH84" s="4">
        <v>1.33</v>
      </c>
      <c r="BI84" s="4">
        <v>10.96</v>
      </c>
      <c r="BJ84" s="4">
        <v>2559.9169999999999</v>
      </c>
      <c r="BK84" s="4">
        <v>80.513000000000005</v>
      </c>
      <c r="BL84" s="4">
        <v>33.661000000000001</v>
      </c>
      <c r="BM84" s="4">
        <v>1.4750000000000001</v>
      </c>
      <c r="BN84" s="4">
        <v>35.134999999999998</v>
      </c>
      <c r="BO84" s="4">
        <v>27.024999999999999</v>
      </c>
      <c r="BP84" s="4">
        <v>1.1839999999999999</v>
      </c>
      <c r="BQ84" s="4">
        <v>28.209</v>
      </c>
      <c r="BR84" s="4">
        <v>115.47880000000001</v>
      </c>
      <c r="BU84" s="4">
        <v>60.683</v>
      </c>
      <c r="BW84" s="4">
        <v>1401.271</v>
      </c>
      <c r="BX84" s="4">
        <v>0.70577500000000004</v>
      </c>
      <c r="BY84" s="4">
        <v>-5</v>
      </c>
      <c r="BZ84" s="4">
        <v>1.359138</v>
      </c>
      <c r="CA84" s="4">
        <v>17.247377</v>
      </c>
      <c r="CB84" s="4">
        <v>27.454588000000001</v>
      </c>
    </row>
    <row r="85" spans="1:80">
      <c r="A85" s="2">
        <v>42440</v>
      </c>
      <c r="B85" s="29">
        <v>0.5196231018518519</v>
      </c>
      <c r="C85" s="4">
        <v>9.2989999999999995</v>
      </c>
      <c r="D85" s="4">
        <v>0.38419999999999999</v>
      </c>
      <c r="E85" s="4" t="s">
        <v>155</v>
      </c>
      <c r="F85" s="4">
        <v>3842.1925569999999</v>
      </c>
      <c r="G85" s="4">
        <v>1132.9000000000001</v>
      </c>
      <c r="H85" s="4">
        <v>52.3</v>
      </c>
      <c r="I85" s="4">
        <v>11526.6</v>
      </c>
      <c r="K85" s="4">
        <v>6.73</v>
      </c>
      <c r="L85" s="4">
        <v>1104</v>
      </c>
      <c r="M85" s="4">
        <v>0.90259999999999996</v>
      </c>
      <c r="N85" s="4">
        <v>8.3932000000000002</v>
      </c>
      <c r="O85" s="4">
        <v>0.3468</v>
      </c>
      <c r="P85" s="4">
        <v>1022.4822</v>
      </c>
      <c r="Q85" s="4">
        <v>47.203400000000002</v>
      </c>
      <c r="R85" s="4">
        <v>1069.7</v>
      </c>
      <c r="S85" s="4">
        <v>820.95650000000001</v>
      </c>
      <c r="T85" s="4">
        <v>37.899900000000002</v>
      </c>
      <c r="U85" s="4">
        <v>858.9</v>
      </c>
      <c r="V85" s="4">
        <v>11526.6</v>
      </c>
      <c r="Y85" s="4">
        <v>996.32299999999998</v>
      </c>
      <c r="Z85" s="4">
        <v>0</v>
      </c>
      <c r="AA85" s="4">
        <v>6.0711000000000004</v>
      </c>
      <c r="AB85" s="4" t="s">
        <v>384</v>
      </c>
      <c r="AC85" s="4">
        <v>0</v>
      </c>
      <c r="AD85" s="4">
        <v>11.9</v>
      </c>
      <c r="AE85" s="4">
        <v>860</v>
      </c>
      <c r="AF85" s="4">
        <v>886</v>
      </c>
      <c r="AG85" s="4">
        <v>877</v>
      </c>
      <c r="AH85" s="4">
        <v>55</v>
      </c>
      <c r="AI85" s="4">
        <v>22.77</v>
      </c>
      <c r="AJ85" s="4">
        <v>0.52</v>
      </c>
      <c r="AK85" s="4">
        <v>988</v>
      </c>
      <c r="AL85" s="4">
        <v>6</v>
      </c>
      <c r="AM85" s="4">
        <v>0</v>
      </c>
      <c r="AN85" s="4">
        <v>36</v>
      </c>
      <c r="AO85" s="4">
        <v>190</v>
      </c>
      <c r="AP85" s="4">
        <v>190</v>
      </c>
      <c r="AQ85" s="4">
        <v>1.5</v>
      </c>
      <c r="AR85" s="4">
        <v>195</v>
      </c>
      <c r="AS85" s="4" t="s">
        <v>155</v>
      </c>
      <c r="AT85" s="4">
        <v>2</v>
      </c>
      <c r="AU85" s="5">
        <v>0.72777777777777775</v>
      </c>
      <c r="AV85" s="4">
        <v>47.162492</v>
      </c>
      <c r="AW85" s="4">
        <v>-88.484110999999999</v>
      </c>
      <c r="AX85" s="4">
        <v>317.7</v>
      </c>
      <c r="AY85" s="4">
        <v>39.200000000000003</v>
      </c>
      <c r="AZ85" s="4">
        <v>12</v>
      </c>
      <c r="BA85" s="4">
        <v>11</v>
      </c>
      <c r="BB85" s="4" t="s">
        <v>421</v>
      </c>
      <c r="BC85" s="4">
        <v>1.0761240000000001</v>
      </c>
      <c r="BD85" s="4">
        <v>1.023876</v>
      </c>
      <c r="BE85" s="4">
        <v>1.7</v>
      </c>
      <c r="BF85" s="4">
        <v>14.063000000000001</v>
      </c>
      <c r="BG85" s="4">
        <v>18.95</v>
      </c>
      <c r="BH85" s="4">
        <v>1.35</v>
      </c>
      <c r="BI85" s="4">
        <v>10.797000000000001</v>
      </c>
      <c r="BJ85" s="4">
        <v>2575.6619999999998</v>
      </c>
      <c r="BK85" s="4">
        <v>67.730999999999995</v>
      </c>
      <c r="BL85" s="4">
        <v>32.859000000000002</v>
      </c>
      <c r="BM85" s="4">
        <v>1.5169999999999999</v>
      </c>
      <c r="BN85" s="4">
        <v>34.375999999999998</v>
      </c>
      <c r="BO85" s="4">
        <v>26.382000000000001</v>
      </c>
      <c r="BP85" s="4">
        <v>1.218</v>
      </c>
      <c r="BQ85" s="4">
        <v>27.6</v>
      </c>
      <c r="BR85" s="4">
        <v>116.9653</v>
      </c>
      <c r="BU85" s="4">
        <v>60.661000000000001</v>
      </c>
      <c r="BW85" s="4">
        <v>1354.654</v>
      </c>
      <c r="BX85" s="4">
        <v>0.65836700000000004</v>
      </c>
      <c r="BY85" s="4">
        <v>-5</v>
      </c>
      <c r="BZ85" s="4">
        <v>1.3597239999999999</v>
      </c>
      <c r="CA85" s="4">
        <v>16.088843000000001</v>
      </c>
      <c r="CB85" s="4">
        <v>27.466425000000001</v>
      </c>
    </row>
    <row r="86" spans="1:80">
      <c r="A86" s="2">
        <v>42440</v>
      </c>
      <c r="B86" s="29">
        <v>0.51963467592592594</v>
      </c>
      <c r="C86" s="4">
        <v>9.1189999999999998</v>
      </c>
      <c r="D86" s="4">
        <v>0.32679999999999998</v>
      </c>
      <c r="E86" s="4" t="s">
        <v>155</v>
      </c>
      <c r="F86" s="4">
        <v>3267.631359</v>
      </c>
      <c r="G86" s="4">
        <v>1018.1</v>
      </c>
      <c r="H86" s="4">
        <v>52.3</v>
      </c>
      <c r="I86" s="4">
        <v>11526.8</v>
      </c>
      <c r="K86" s="4">
        <v>6.72</v>
      </c>
      <c r="L86" s="4">
        <v>1103</v>
      </c>
      <c r="M86" s="4">
        <v>0.90449999999999997</v>
      </c>
      <c r="N86" s="4">
        <v>8.2479999999999993</v>
      </c>
      <c r="O86" s="4">
        <v>0.29559999999999997</v>
      </c>
      <c r="P86" s="4">
        <v>920.86929999999995</v>
      </c>
      <c r="Q86" s="4">
        <v>47.306899999999999</v>
      </c>
      <c r="R86" s="4">
        <v>968.2</v>
      </c>
      <c r="S86" s="4">
        <v>739.90890000000002</v>
      </c>
      <c r="T86" s="4">
        <v>38.010599999999997</v>
      </c>
      <c r="U86" s="4">
        <v>777.9</v>
      </c>
      <c r="V86" s="4">
        <v>11526.8</v>
      </c>
      <c r="Y86" s="4">
        <v>997.55499999999995</v>
      </c>
      <c r="Z86" s="4">
        <v>0</v>
      </c>
      <c r="AA86" s="4">
        <v>6.0803000000000003</v>
      </c>
      <c r="AB86" s="4" t="s">
        <v>384</v>
      </c>
      <c r="AC86" s="4">
        <v>0</v>
      </c>
      <c r="AD86" s="4">
        <v>12</v>
      </c>
      <c r="AE86" s="4">
        <v>860</v>
      </c>
      <c r="AF86" s="4">
        <v>887</v>
      </c>
      <c r="AG86" s="4">
        <v>876</v>
      </c>
      <c r="AH86" s="4">
        <v>55.4</v>
      </c>
      <c r="AI86" s="4">
        <v>22.96</v>
      </c>
      <c r="AJ86" s="4">
        <v>0.53</v>
      </c>
      <c r="AK86" s="4">
        <v>987</v>
      </c>
      <c r="AL86" s="4">
        <v>6</v>
      </c>
      <c r="AM86" s="4">
        <v>0</v>
      </c>
      <c r="AN86" s="4">
        <v>36</v>
      </c>
      <c r="AO86" s="4">
        <v>190</v>
      </c>
      <c r="AP86" s="4">
        <v>190</v>
      </c>
      <c r="AQ86" s="4">
        <v>1.4</v>
      </c>
      <c r="AR86" s="4">
        <v>195</v>
      </c>
      <c r="AS86" s="4" t="s">
        <v>155</v>
      </c>
      <c r="AT86" s="4">
        <v>2</v>
      </c>
      <c r="AU86" s="5">
        <v>0.72778935185185178</v>
      </c>
      <c r="AV86" s="4">
        <v>47.162658999999998</v>
      </c>
      <c r="AW86" s="4">
        <v>-88.484089999999995</v>
      </c>
      <c r="AX86" s="4">
        <v>318</v>
      </c>
      <c r="AY86" s="4">
        <v>41.2</v>
      </c>
      <c r="AZ86" s="4">
        <v>12</v>
      </c>
      <c r="BA86" s="4">
        <v>11</v>
      </c>
      <c r="BB86" s="4" t="s">
        <v>421</v>
      </c>
      <c r="BC86" s="4">
        <v>1</v>
      </c>
      <c r="BD86" s="4">
        <v>1.172121</v>
      </c>
      <c r="BE86" s="4">
        <v>1.7721210000000001</v>
      </c>
      <c r="BF86" s="4">
        <v>14.063000000000001</v>
      </c>
      <c r="BG86" s="4">
        <v>19.36</v>
      </c>
      <c r="BH86" s="4">
        <v>1.38</v>
      </c>
      <c r="BI86" s="4">
        <v>10.555</v>
      </c>
      <c r="BJ86" s="4">
        <v>2582.58</v>
      </c>
      <c r="BK86" s="4">
        <v>58.902999999999999</v>
      </c>
      <c r="BL86" s="4">
        <v>30.195</v>
      </c>
      <c r="BM86" s="4">
        <v>1.5509999999999999</v>
      </c>
      <c r="BN86" s="4">
        <v>31.747</v>
      </c>
      <c r="BO86" s="4">
        <v>24.262</v>
      </c>
      <c r="BP86" s="4">
        <v>1.246</v>
      </c>
      <c r="BQ86" s="4">
        <v>25.507999999999999</v>
      </c>
      <c r="BR86" s="4">
        <v>119.34699999999999</v>
      </c>
      <c r="BU86" s="4">
        <v>61.970999999999997</v>
      </c>
      <c r="BW86" s="4">
        <v>1384.3050000000001</v>
      </c>
      <c r="BX86" s="4">
        <v>0.57053500000000001</v>
      </c>
      <c r="BY86" s="4">
        <v>-5</v>
      </c>
      <c r="BZ86" s="4">
        <v>1.360276</v>
      </c>
      <c r="CA86" s="4">
        <v>13.942449</v>
      </c>
      <c r="CB86" s="4">
        <v>27.477575000000002</v>
      </c>
    </row>
    <row r="87" spans="1:80">
      <c r="A87" s="2">
        <v>42440</v>
      </c>
      <c r="B87" s="29">
        <v>0.51964624999999998</v>
      </c>
      <c r="C87" s="4">
        <v>9.1020000000000003</v>
      </c>
      <c r="D87" s="4">
        <v>0.31330000000000002</v>
      </c>
      <c r="E87" s="4" t="s">
        <v>155</v>
      </c>
      <c r="F87" s="4">
        <v>3133.461538</v>
      </c>
      <c r="G87" s="4">
        <v>953.4</v>
      </c>
      <c r="H87" s="4">
        <v>52.3</v>
      </c>
      <c r="I87" s="4">
        <v>11526.7</v>
      </c>
      <c r="K87" s="4">
        <v>6.96</v>
      </c>
      <c r="L87" s="4">
        <v>1124</v>
      </c>
      <c r="M87" s="4">
        <v>0.90469999999999995</v>
      </c>
      <c r="N87" s="4">
        <v>8.2353000000000005</v>
      </c>
      <c r="O87" s="4">
        <v>0.28349999999999997</v>
      </c>
      <c r="P87" s="4">
        <v>862.60239999999999</v>
      </c>
      <c r="Q87" s="4">
        <v>47.317999999999998</v>
      </c>
      <c r="R87" s="4">
        <v>909.9</v>
      </c>
      <c r="S87" s="4">
        <v>693.71289999999999</v>
      </c>
      <c r="T87" s="4">
        <v>38.053600000000003</v>
      </c>
      <c r="U87" s="4">
        <v>731.8</v>
      </c>
      <c r="V87" s="4">
        <v>11526.7</v>
      </c>
      <c r="Y87" s="4">
        <v>1016.731</v>
      </c>
      <c r="Z87" s="4">
        <v>0</v>
      </c>
      <c r="AA87" s="4">
        <v>6.2995999999999999</v>
      </c>
      <c r="AB87" s="4" t="s">
        <v>384</v>
      </c>
      <c r="AC87" s="4">
        <v>0</v>
      </c>
      <c r="AD87" s="4">
        <v>11.9</v>
      </c>
      <c r="AE87" s="4">
        <v>861</v>
      </c>
      <c r="AF87" s="4">
        <v>888</v>
      </c>
      <c r="AG87" s="4">
        <v>876</v>
      </c>
      <c r="AH87" s="4">
        <v>56</v>
      </c>
      <c r="AI87" s="4">
        <v>23.2</v>
      </c>
      <c r="AJ87" s="4">
        <v>0.53</v>
      </c>
      <c r="AK87" s="4">
        <v>987</v>
      </c>
      <c r="AL87" s="4">
        <v>6</v>
      </c>
      <c r="AM87" s="4">
        <v>0</v>
      </c>
      <c r="AN87" s="4">
        <v>36</v>
      </c>
      <c r="AO87" s="4">
        <v>190</v>
      </c>
      <c r="AP87" s="4">
        <v>190</v>
      </c>
      <c r="AQ87" s="4">
        <v>1.4</v>
      </c>
      <c r="AR87" s="4">
        <v>195</v>
      </c>
      <c r="AS87" s="4" t="s">
        <v>155</v>
      </c>
      <c r="AT87" s="4">
        <v>2</v>
      </c>
      <c r="AU87" s="5">
        <v>0.72780092592592593</v>
      </c>
      <c r="AV87" s="4">
        <v>47.162835999999999</v>
      </c>
      <c r="AW87" s="4">
        <v>-88.484100999999995</v>
      </c>
      <c r="AX87" s="4">
        <v>318.39999999999998</v>
      </c>
      <c r="AY87" s="4">
        <v>42.3</v>
      </c>
      <c r="AZ87" s="4">
        <v>12</v>
      </c>
      <c r="BA87" s="4">
        <v>11</v>
      </c>
      <c r="BB87" s="4" t="s">
        <v>421</v>
      </c>
      <c r="BC87" s="4">
        <v>1</v>
      </c>
      <c r="BD87" s="4">
        <v>1.4495499999999999</v>
      </c>
      <c r="BE87" s="4">
        <v>2.024775</v>
      </c>
      <c r="BF87" s="4">
        <v>14.063000000000001</v>
      </c>
      <c r="BG87" s="4">
        <v>19.420000000000002</v>
      </c>
      <c r="BH87" s="4">
        <v>1.38</v>
      </c>
      <c r="BI87" s="4">
        <v>10.529</v>
      </c>
      <c r="BJ87" s="4">
        <v>2585.2359999999999</v>
      </c>
      <c r="BK87" s="4">
        <v>56.643000000000001</v>
      </c>
      <c r="BL87" s="4">
        <v>28.358000000000001</v>
      </c>
      <c r="BM87" s="4">
        <v>1.556</v>
      </c>
      <c r="BN87" s="4">
        <v>29.913</v>
      </c>
      <c r="BO87" s="4">
        <v>22.805</v>
      </c>
      <c r="BP87" s="4">
        <v>1.2509999999999999</v>
      </c>
      <c r="BQ87" s="4">
        <v>24.056000000000001</v>
      </c>
      <c r="BR87" s="4">
        <v>119.6533</v>
      </c>
      <c r="BU87" s="4">
        <v>63.325000000000003</v>
      </c>
      <c r="BW87" s="4">
        <v>1437.923</v>
      </c>
      <c r="BX87" s="4">
        <v>0.593032</v>
      </c>
      <c r="BY87" s="4">
        <v>-5</v>
      </c>
      <c r="BZ87" s="4">
        <v>1.3567070000000001</v>
      </c>
      <c r="CA87" s="4">
        <v>14.492219</v>
      </c>
      <c r="CB87" s="4">
        <v>27.405481000000002</v>
      </c>
    </row>
    <row r="88" spans="1:80">
      <c r="A88" s="2">
        <v>42440</v>
      </c>
      <c r="B88" s="29">
        <v>0.51965782407407402</v>
      </c>
      <c r="C88" s="4">
        <v>9.1069999999999993</v>
      </c>
      <c r="D88" s="4">
        <v>0.3332</v>
      </c>
      <c r="E88" s="4" t="s">
        <v>155</v>
      </c>
      <c r="F88" s="4">
        <v>3331.5569820000001</v>
      </c>
      <c r="G88" s="4">
        <v>931.5</v>
      </c>
      <c r="H88" s="4">
        <v>52.4</v>
      </c>
      <c r="I88" s="4">
        <v>11526.8</v>
      </c>
      <c r="K88" s="4">
        <v>7.1</v>
      </c>
      <c r="L88" s="4">
        <v>1185</v>
      </c>
      <c r="M88" s="4">
        <v>0.90449999999999997</v>
      </c>
      <c r="N88" s="4">
        <v>8.2379999999999995</v>
      </c>
      <c r="O88" s="4">
        <v>0.3014</v>
      </c>
      <c r="P88" s="4">
        <v>842.57780000000002</v>
      </c>
      <c r="Q88" s="4">
        <v>47.430599999999998</v>
      </c>
      <c r="R88" s="4">
        <v>890</v>
      </c>
      <c r="S88" s="4">
        <v>677.60889999999995</v>
      </c>
      <c r="T88" s="4">
        <v>38.144100000000002</v>
      </c>
      <c r="U88" s="4">
        <v>715.8</v>
      </c>
      <c r="V88" s="4">
        <v>11526.8</v>
      </c>
      <c r="Y88" s="4">
        <v>1071.893</v>
      </c>
      <c r="Z88" s="4">
        <v>0</v>
      </c>
      <c r="AA88" s="4">
        <v>6.4222999999999999</v>
      </c>
      <c r="AB88" s="4" t="s">
        <v>384</v>
      </c>
      <c r="AC88" s="4">
        <v>0</v>
      </c>
      <c r="AD88" s="4">
        <v>11.9</v>
      </c>
      <c r="AE88" s="4">
        <v>861</v>
      </c>
      <c r="AF88" s="4">
        <v>888</v>
      </c>
      <c r="AG88" s="4">
        <v>876</v>
      </c>
      <c r="AH88" s="4">
        <v>56</v>
      </c>
      <c r="AI88" s="4">
        <v>23.2</v>
      </c>
      <c r="AJ88" s="4">
        <v>0.53</v>
      </c>
      <c r="AK88" s="4">
        <v>987</v>
      </c>
      <c r="AL88" s="4">
        <v>6</v>
      </c>
      <c r="AM88" s="4">
        <v>0</v>
      </c>
      <c r="AN88" s="4">
        <v>36</v>
      </c>
      <c r="AO88" s="4">
        <v>190</v>
      </c>
      <c r="AP88" s="4">
        <v>190</v>
      </c>
      <c r="AQ88" s="4">
        <v>1.5</v>
      </c>
      <c r="AR88" s="4">
        <v>195</v>
      </c>
      <c r="AS88" s="4" t="s">
        <v>155</v>
      </c>
      <c r="AT88" s="4">
        <v>2</v>
      </c>
      <c r="AU88" s="5">
        <v>0.72781250000000008</v>
      </c>
      <c r="AV88" s="4">
        <v>47.163012000000002</v>
      </c>
      <c r="AW88" s="4">
        <v>-88.484138000000002</v>
      </c>
      <c r="AX88" s="4">
        <v>318.7</v>
      </c>
      <c r="AY88" s="4">
        <v>43.2</v>
      </c>
      <c r="AZ88" s="4">
        <v>12</v>
      </c>
      <c r="BA88" s="4">
        <v>11</v>
      </c>
      <c r="BB88" s="4" t="s">
        <v>421</v>
      </c>
      <c r="BC88" s="4">
        <v>1</v>
      </c>
      <c r="BD88" s="4">
        <v>1.6</v>
      </c>
      <c r="BE88" s="4">
        <v>2.1</v>
      </c>
      <c r="BF88" s="4">
        <v>14.063000000000001</v>
      </c>
      <c r="BG88" s="4">
        <v>19.37</v>
      </c>
      <c r="BH88" s="4">
        <v>1.38</v>
      </c>
      <c r="BI88" s="4">
        <v>10.552</v>
      </c>
      <c r="BJ88" s="4">
        <v>2580.576</v>
      </c>
      <c r="BK88" s="4">
        <v>60.082999999999998</v>
      </c>
      <c r="BL88" s="4">
        <v>27.64</v>
      </c>
      <c r="BM88" s="4">
        <v>1.556</v>
      </c>
      <c r="BN88" s="4">
        <v>29.196000000000002</v>
      </c>
      <c r="BO88" s="4">
        <v>22.228000000000002</v>
      </c>
      <c r="BP88" s="4">
        <v>1.2509999999999999</v>
      </c>
      <c r="BQ88" s="4">
        <v>23.48</v>
      </c>
      <c r="BR88" s="4">
        <v>119.3984</v>
      </c>
      <c r="BU88" s="4">
        <v>66.617999999999995</v>
      </c>
      <c r="BW88" s="4">
        <v>1462.7909999999999</v>
      </c>
      <c r="BX88" s="4">
        <v>0.59003799999999995</v>
      </c>
      <c r="BY88" s="4">
        <v>-5</v>
      </c>
      <c r="BZ88" s="4">
        <v>1.3558619999999999</v>
      </c>
      <c r="CA88" s="4">
        <v>14.419053999999999</v>
      </c>
      <c r="CB88" s="4">
        <v>27.388411999999999</v>
      </c>
    </row>
    <row r="89" spans="1:80">
      <c r="A89" s="2">
        <v>42440</v>
      </c>
      <c r="B89" s="29">
        <v>0.51966939814814817</v>
      </c>
      <c r="C89" s="4">
        <v>9.266</v>
      </c>
      <c r="D89" s="4">
        <v>0.44469999999999998</v>
      </c>
      <c r="E89" s="4" t="s">
        <v>155</v>
      </c>
      <c r="F89" s="4">
        <v>4447.1268060000002</v>
      </c>
      <c r="G89" s="4">
        <v>968.2</v>
      </c>
      <c r="H89" s="4">
        <v>51.2</v>
      </c>
      <c r="I89" s="4">
        <v>11526.4</v>
      </c>
      <c r="K89" s="4">
        <v>7.2</v>
      </c>
      <c r="L89" s="4">
        <v>1258</v>
      </c>
      <c r="M89" s="4">
        <v>0.9022</v>
      </c>
      <c r="N89" s="4">
        <v>8.3597000000000001</v>
      </c>
      <c r="O89" s="4">
        <v>0.4012</v>
      </c>
      <c r="P89" s="4">
        <v>873.57129999999995</v>
      </c>
      <c r="Q89" s="4">
        <v>46.198</v>
      </c>
      <c r="R89" s="4">
        <v>919.8</v>
      </c>
      <c r="S89" s="4">
        <v>702.53420000000006</v>
      </c>
      <c r="T89" s="4">
        <v>37.152799999999999</v>
      </c>
      <c r="U89" s="4">
        <v>739.7</v>
      </c>
      <c r="V89" s="4">
        <v>11526.4</v>
      </c>
      <c r="Y89" s="4">
        <v>1134.9090000000001</v>
      </c>
      <c r="Z89" s="4">
        <v>0</v>
      </c>
      <c r="AA89" s="4">
        <v>6.4961000000000002</v>
      </c>
      <c r="AB89" s="4" t="s">
        <v>384</v>
      </c>
      <c r="AC89" s="4">
        <v>0</v>
      </c>
      <c r="AD89" s="4">
        <v>12</v>
      </c>
      <c r="AE89" s="4">
        <v>861</v>
      </c>
      <c r="AF89" s="4">
        <v>889</v>
      </c>
      <c r="AG89" s="4">
        <v>876</v>
      </c>
      <c r="AH89" s="4">
        <v>56</v>
      </c>
      <c r="AI89" s="4">
        <v>23.2</v>
      </c>
      <c r="AJ89" s="4">
        <v>0.53</v>
      </c>
      <c r="AK89" s="4">
        <v>987</v>
      </c>
      <c r="AL89" s="4">
        <v>6</v>
      </c>
      <c r="AM89" s="4">
        <v>0</v>
      </c>
      <c r="AN89" s="4">
        <v>36</v>
      </c>
      <c r="AO89" s="4">
        <v>190</v>
      </c>
      <c r="AP89" s="4">
        <v>190</v>
      </c>
      <c r="AQ89" s="4">
        <v>1.6</v>
      </c>
      <c r="AR89" s="4">
        <v>195</v>
      </c>
      <c r="AS89" s="4" t="s">
        <v>155</v>
      </c>
      <c r="AT89" s="4">
        <v>2</v>
      </c>
      <c r="AU89" s="5">
        <v>0.72782407407407401</v>
      </c>
      <c r="AV89" s="4">
        <v>47.163181999999999</v>
      </c>
      <c r="AW89" s="4">
        <v>-88.484200000000001</v>
      </c>
      <c r="AX89" s="4">
        <v>319.3</v>
      </c>
      <c r="AY89" s="4">
        <v>43.2</v>
      </c>
      <c r="AZ89" s="4">
        <v>12</v>
      </c>
      <c r="BA89" s="4">
        <v>11</v>
      </c>
      <c r="BB89" s="4" t="s">
        <v>421</v>
      </c>
      <c r="BC89" s="4">
        <v>1.024575</v>
      </c>
      <c r="BD89" s="4">
        <v>1.6</v>
      </c>
      <c r="BE89" s="4">
        <v>2.1245750000000001</v>
      </c>
      <c r="BF89" s="4">
        <v>14.063000000000001</v>
      </c>
      <c r="BG89" s="4">
        <v>18.899999999999999</v>
      </c>
      <c r="BH89" s="4">
        <v>1.34</v>
      </c>
      <c r="BI89" s="4">
        <v>10.836</v>
      </c>
      <c r="BJ89" s="4">
        <v>2559.9369999999999</v>
      </c>
      <c r="BK89" s="4">
        <v>78.200999999999993</v>
      </c>
      <c r="BL89" s="4">
        <v>28.013999999999999</v>
      </c>
      <c r="BM89" s="4">
        <v>1.4810000000000001</v>
      </c>
      <c r="BN89" s="4">
        <v>29.495000000000001</v>
      </c>
      <c r="BO89" s="4">
        <v>22.529</v>
      </c>
      <c r="BP89" s="4">
        <v>1.1910000000000001</v>
      </c>
      <c r="BQ89" s="4">
        <v>23.72</v>
      </c>
      <c r="BR89" s="4">
        <v>116.7153</v>
      </c>
      <c r="BU89" s="4">
        <v>68.951999999999998</v>
      </c>
      <c r="BW89" s="4">
        <v>1446.3979999999999</v>
      </c>
      <c r="BX89" s="4">
        <v>0.57035899999999995</v>
      </c>
      <c r="BY89" s="4">
        <v>-5</v>
      </c>
      <c r="BZ89" s="4">
        <v>1.3552759999999999</v>
      </c>
      <c r="CA89" s="4">
        <v>13.938148</v>
      </c>
      <c r="CB89" s="4">
        <v>27.376574999999999</v>
      </c>
    </row>
    <row r="90" spans="1:80">
      <c r="A90" s="2">
        <v>42440</v>
      </c>
      <c r="B90" s="29">
        <v>0.5196809722222222</v>
      </c>
      <c r="C90" s="4">
        <v>9.26</v>
      </c>
      <c r="D90" s="4">
        <v>0.37309999999999999</v>
      </c>
      <c r="E90" s="4" t="s">
        <v>155</v>
      </c>
      <c r="F90" s="4">
        <v>3730.561702</v>
      </c>
      <c r="G90" s="4">
        <v>1119.7</v>
      </c>
      <c r="H90" s="4">
        <v>47.8</v>
      </c>
      <c r="I90" s="4">
        <v>11527.4</v>
      </c>
      <c r="K90" s="4">
        <v>7.06</v>
      </c>
      <c r="L90" s="4">
        <v>1274</v>
      </c>
      <c r="M90" s="4">
        <v>0.90290000000000004</v>
      </c>
      <c r="N90" s="4">
        <v>8.3605999999999998</v>
      </c>
      <c r="O90" s="4">
        <v>0.33679999999999999</v>
      </c>
      <c r="P90" s="4">
        <v>1010.96</v>
      </c>
      <c r="Q90" s="4">
        <v>43.159599999999998</v>
      </c>
      <c r="R90" s="4">
        <v>1054.0999999999999</v>
      </c>
      <c r="S90" s="4">
        <v>813.02350000000001</v>
      </c>
      <c r="T90" s="4">
        <v>34.709299999999999</v>
      </c>
      <c r="U90" s="4">
        <v>847.7</v>
      </c>
      <c r="V90" s="4">
        <v>11527.4</v>
      </c>
      <c r="Y90" s="4">
        <v>1150.4780000000001</v>
      </c>
      <c r="Z90" s="4">
        <v>0</v>
      </c>
      <c r="AA90" s="4">
        <v>6.3719000000000001</v>
      </c>
      <c r="AB90" s="4" t="s">
        <v>384</v>
      </c>
      <c r="AC90" s="4">
        <v>0</v>
      </c>
      <c r="AD90" s="4">
        <v>11.9</v>
      </c>
      <c r="AE90" s="4">
        <v>862</v>
      </c>
      <c r="AF90" s="4">
        <v>888</v>
      </c>
      <c r="AG90" s="4">
        <v>877</v>
      </c>
      <c r="AH90" s="4">
        <v>56</v>
      </c>
      <c r="AI90" s="4">
        <v>23.2</v>
      </c>
      <c r="AJ90" s="4">
        <v>0.53</v>
      </c>
      <c r="AK90" s="4">
        <v>987</v>
      </c>
      <c r="AL90" s="4">
        <v>6</v>
      </c>
      <c r="AM90" s="4">
        <v>0</v>
      </c>
      <c r="AN90" s="4">
        <v>36</v>
      </c>
      <c r="AO90" s="4">
        <v>190</v>
      </c>
      <c r="AP90" s="4">
        <v>190</v>
      </c>
      <c r="AQ90" s="4">
        <v>1.5</v>
      </c>
      <c r="AR90" s="4">
        <v>195</v>
      </c>
      <c r="AS90" s="4" t="s">
        <v>155</v>
      </c>
      <c r="AT90" s="4">
        <v>2</v>
      </c>
      <c r="AU90" s="5">
        <v>0.72783564814814816</v>
      </c>
      <c r="AV90" s="4">
        <v>47.163345</v>
      </c>
      <c r="AW90" s="4">
        <v>-88.484309999999994</v>
      </c>
      <c r="AX90" s="4">
        <v>320.10000000000002</v>
      </c>
      <c r="AY90" s="4">
        <v>43.6</v>
      </c>
      <c r="AZ90" s="4">
        <v>12</v>
      </c>
      <c r="BA90" s="4">
        <v>10</v>
      </c>
      <c r="BB90" s="4" t="s">
        <v>426</v>
      </c>
      <c r="BC90" s="4">
        <v>1.0510980000000001</v>
      </c>
      <c r="BD90" s="4">
        <v>1.5510980000000001</v>
      </c>
      <c r="BE90" s="4">
        <v>2.0777450000000002</v>
      </c>
      <c r="BF90" s="4">
        <v>14.063000000000001</v>
      </c>
      <c r="BG90" s="4">
        <v>19.04</v>
      </c>
      <c r="BH90" s="4">
        <v>1.35</v>
      </c>
      <c r="BI90" s="4">
        <v>10.752000000000001</v>
      </c>
      <c r="BJ90" s="4">
        <v>2576.7600000000002</v>
      </c>
      <c r="BK90" s="4">
        <v>66.075000000000003</v>
      </c>
      <c r="BL90" s="4">
        <v>32.628999999999998</v>
      </c>
      <c r="BM90" s="4">
        <v>1.393</v>
      </c>
      <c r="BN90" s="4">
        <v>34.021999999999998</v>
      </c>
      <c r="BO90" s="4">
        <v>26.241</v>
      </c>
      <c r="BP90" s="4">
        <v>1.1200000000000001</v>
      </c>
      <c r="BQ90" s="4">
        <v>27.361000000000001</v>
      </c>
      <c r="BR90" s="4">
        <v>117.48</v>
      </c>
      <c r="BU90" s="4">
        <v>70.349999999999994</v>
      </c>
      <c r="BW90" s="4">
        <v>1427.914</v>
      </c>
      <c r="BX90" s="4">
        <v>0.60419100000000003</v>
      </c>
      <c r="BY90" s="4">
        <v>-5</v>
      </c>
      <c r="BZ90" s="4">
        <v>1.353</v>
      </c>
      <c r="CA90" s="4">
        <v>14.764918</v>
      </c>
      <c r="CB90" s="4">
        <v>27.3306</v>
      </c>
    </row>
    <row r="91" spans="1:80">
      <c r="A91" s="2">
        <v>42440</v>
      </c>
      <c r="B91" s="29">
        <v>0.51969254629629635</v>
      </c>
      <c r="C91" s="4">
        <v>8.9469999999999992</v>
      </c>
      <c r="D91" s="4">
        <v>0.29210000000000003</v>
      </c>
      <c r="E91" s="4" t="s">
        <v>155</v>
      </c>
      <c r="F91" s="4">
        <v>2920.511364</v>
      </c>
      <c r="G91" s="4">
        <v>1055.3</v>
      </c>
      <c r="H91" s="4">
        <v>47.7</v>
      </c>
      <c r="I91" s="4">
        <v>11527.2</v>
      </c>
      <c r="K91" s="4">
        <v>6.8</v>
      </c>
      <c r="L91" s="4">
        <v>1250</v>
      </c>
      <c r="M91" s="4">
        <v>0.90629999999999999</v>
      </c>
      <c r="N91" s="4">
        <v>8.1085999999999991</v>
      </c>
      <c r="O91" s="4">
        <v>0.26469999999999999</v>
      </c>
      <c r="P91" s="4">
        <v>956.40819999999997</v>
      </c>
      <c r="Q91" s="4">
        <v>43.228200000000001</v>
      </c>
      <c r="R91" s="4">
        <v>999.6</v>
      </c>
      <c r="S91" s="4">
        <v>769.15239999999994</v>
      </c>
      <c r="T91" s="4">
        <v>34.764499999999998</v>
      </c>
      <c r="U91" s="4">
        <v>803.9</v>
      </c>
      <c r="V91" s="4">
        <v>11527.2</v>
      </c>
      <c r="Y91" s="4">
        <v>1132.8399999999999</v>
      </c>
      <c r="Z91" s="4">
        <v>0</v>
      </c>
      <c r="AA91" s="4">
        <v>6.1624999999999996</v>
      </c>
      <c r="AB91" s="4" t="s">
        <v>384</v>
      </c>
      <c r="AC91" s="4">
        <v>0</v>
      </c>
      <c r="AD91" s="4">
        <v>11.9</v>
      </c>
      <c r="AE91" s="4">
        <v>861</v>
      </c>
      <c r="AF91" s="4">
        <v>887</v>
      </c>
      <c r="AG91" s="4">
        <v>876</v>
      </c>
      <c r="AH91" s="4">
        <v>56</v>
      </c>
      <c r="AI91" s="4">
        <v>23.2</v>
      </c>
      <c r="AJ91" s="4">
        <v>0.53</v>
      </c>
      <c r="AK91" s="4">
        <v>987</v>
      </c>
      <c r="AL91" s="4">
        <v>6</v>
      </c>
      <c r="AM91" s="4">
        <v>0</v>
      </c>
      <c r="AN91" s="4">
        <v>36</v>
      </c>
      <c r="AO91" s="4">
        <v>190</v>
      </c>
      <c r="AP91" s="4">
        <v>190</v>
      </c>
      <c r="AQ91" s="4">
        <v>1.5</v>
      </c>
      <c r="AR91" s="4">
        <v>195</v>
      </c>
      <c r="AS91" s="4" t="s">
        <v>155</v>
      </c>
      <c r="AT91" s="4">
        <v>2</v>
      </c>
      <c r="AU91" s="5">
        <v>0.7278472222222222</v>
      </c>
      <c r="AV91" s="4">
        <v>47.163505999999998</v>
      </c>
      <c r="AW91" s="4">
        <v>-88.484429000000006</v>
      </c>
      <c r="AX91" s="4">
        <v>320.5</v>
      </c>
      <c r="AY91" s="4">
        <v>44.5</v>
      </c>
      <c r="AZ91" s="4">
        <v>12</v>
      </c>
      <c r="BA91" s="4">
        <v>10</v>
      </c>
      <c r="BB91" s="4" t="s">
        <v>426</v>
      </c>
      <c r="BC91" s="4">
        <v>0.92430000000000001</v>
      </c>
      <c r="BD91" s="4">
        <v>1.4242999999999999</v>
      </c>
      <c r="BE91" s="4">
        <v>1.7242999999999999</v>
      </c>
      <c r="BF91" s="4">
        <v>14.063000000000001</v>
      </c>
      <c r="BG91" s="4">
        <v>19.739999999999998</v>
      </c>
      <c r="BH91" s="4">
        <v>1.4</v>
      </c>
      <c r="BI91" s="4">
        <v>10.345000000000001</v>
      </c>
      <c r="BJ91" s="4">
        <v>2584.502</v>
      </c>
      <c r="BK91" s="4">
        <v>53.692999999999998</v>
      </c>
      <c r="BL91" s="4">
        <v>31.922999999999998</v>
      </c>
      <c r="BM91" s="4">
        <v>1.4430000000000001</v>
      </c>
      <c r="BN91" s="4">
        <v>33.366</v>
      </c>
      <c r="BO91" s="4">
        <v>25.672999999999998</v>
      </c>
      <c r="BP91" s="4">
        <v>1.1599999999999999</v>
      </c>
      <c r="BQ91" s="4">
        <v>26.834</v>
      </c>
      <c r="BR91" s="4">
        <v>121.4928</v>
      </c>
      <c r="BU91" s="4">
        <v>71.638999999999996</v>
      </c>
      <c r="BW91" s="4">
        <v>1428.191</v>
      </c>
      <c r="BX91" s="4">
        <v>0.54450299999999996</v>
      </c>
      <c r="BY91" s="4">
        <v>-5</v>
      </c>
      <c r="BZ91" s="4">
        <v>1.3521380000000001</v>
      </c>
      <c r="CA91" s="4">
        <v>13.306291999999999</v>
      </c>
      <c r="CB91" s="4">
        <v>27.313188</v>
      </c>
    </row>
    <row r="92" spans="1:80">
      <c r="A92" s="2">
        <v>42440</v>
      </c>
      <c r="B92" s="29">
        <v>0.51970412037037039</v>
      </c>
      <c r="C92" s="4">
        <v>8.6010000000000009</v>
      </c>
      <c r="D92" s="4">
        <v>0.2616</v>
      </c>
      <c r="E92" s="4" t="s">
        <v>155</v>
      </c>
      <c r="F92" s="4">
        <v>2615.746455</v>
      </c>
      <c r="G92" s="4">
        <v>778.4</v>
      </c>
      <c r="H92" s="4">
        <v>45.6</v>
      </c>
      <c r="I92" s="4">
        <v>11527.4</v>
      </c>
      <c r="K92" s="4">
        <v>7.03</v>
      </c>
      <c r="L92" s="4">
        <v>1282</v>
      </c>
      <c r="M92" s="4">
        <v>0.90939999999999999</v>
      </c>
      <c r="N92" s="4">
        <v>7.8216999999999999</v>
      </c>
      <c r="O92" s="4">
        <v>0.2379</v>
      </c>
      <c r="P92" s="4">
        <v>707.86130000000003</v>
      </c>
      <c r="Q92" s="4">
        <v>41.436100000000003</v>
      </c>
      <c r="R92" s="4">
        <v>749.3</v>
      </c>
      <c r="S92" s="4">
        <v>569.26869999999997</v>
      </c>
      <c r="T92" s="4">
        <v>33.323300000000003</v>
      </c>
      <c r="U92" s="4">
        <v>602.6</v>
      </c>
      <c r="V92" s="4">
        <v>11527.4</v>
      </c>
      <c r="Y92" s="4">
        <v>1166.306</v>
      </c>
      <c r="Z92" s="4">
        <v>0</v>
      </c>
      <c r="AA92" s="4">
        <v>6.3925999999999998</v>
      </c>
      <c r="AB92" s="4" t="s">
        <v>384</v>
      </c>
      <c r="AC92" s="4">
        <v>0</v>
      </c>
      <c r="AD92" s="4">
        <v>11.9</v>
      </c>
      <c r="AE92" s="4">
        <v>861</v>
      </c>
      <c r="AF92" s="4">
        <v>887</v>
      </c>
      <c r="AG92" s="4">
        <v>877</v>
      </c>
      <c r="AH92" s="4">
        <v>56</v>
      </c>
      <c r="AI92" s="4">
        <v>23.2</v>
      </c>
      <c r="AJ92" s="4">
        <v>0.53</v>
      </c>
      <c r="AK92" s="4">
        <v>987</v>
      </c>
      <c r="AL92" s="4">
        <v>6</v>
      </c>
      <c r="AM92" s="4">
        <v>0</v>
      </c>
      <c r="AN92" s="4">
        <v>36</v>
      </c>
      <c r="AO92" s="4">
        <v>190</v>
      </c>
      <c r="AP92" s="4">
        <v>190</v>
      </c>
      <c r="AQ92" s="4">
        <v>1.4</v>
      </c>
      <c r="AR92" s="4">
        <v>195</v>
      </c>
      <c r="AS92" s="4" t="s">
        <v>155</v>
      </c>
      <c r="AT92" s="4">
        <v>2</v>
      </c>
      <c r="AU92" s="5">
        <v>0.72785879629629635</v>
      </c>
      <c r="AV92" s="4">
        <v>47.163659000000003</v>
      </c>
      <c r="AW92" s="4">
        <v>-88.484585999999993</v>
      </c>
      <c r="AX92" s="4">
        <v>320.3</v>
      </c>
      <c r="AY92" s="4">
        <v>45.2</v>
      </c>
      <c r="AZ92" s="4">
        <v>12</v>
      </c>
      <c r="BA92" s="4">
        <v>10</v>
      </c>
      <c r="BB92" s="4" t="s">
        <v>426</v>
      </c>
      <c r="BC92" s="4">
        <v>1</v>
      </c>
      <c r="BD92" s="4">
        <v>1.524251</v>
      </c>
      <c r="BE92" s="4">
        <v>1.8242510000000001</v>
      </c>
      <c r="BF92" s="4">
        <v>14.063000000000001</v>
      </c>
      <c r="BG92" s="4">
        <v>20.45</v>
      </c>
      <c r="BH92" s="4">
        <v>1.45</v>
      </c>
      <c r="BI92" s="4">
        <v>9.9619999999999997</v>
      </c>
      <c r="BJ92" s="4">
        <v>2578.3139999999999</v>
      </c>
      <c r="BK92" s="4">
        <v>49.906999999999996</v>
      </c>
      <c r="BL92" s="4">
        <v>24.434999999999999</v>
      </c>
      <c r="BM92" s="4">
        <v>1.43</v>
      </c>
      <c r="BN92" s="4">
        <v>25.866</v>
      </c>
      <c r="BO92" s="4">
        <v>19.651</v>
      </c>
      <c r="BP92" s="4">
        <v>1.1499999999999999</v>
      </c>
      <c r="BQ92" s="4">
        <v>20.800999999999998</v>
      </c>
      <c r="BR92" s="4">
        <v>125.64960000000001</v>
      </c>
      <c r="BU92" s="4">
        <v>76.277000000000001</v>
      </c>
      <c r="BW92" s="4">
        <v>1532.1890000000001</v>
      </c>
      <c r="BX92" s="4">
        <v>0.49069000000000002</v>
      </c>
      <c r="BY92" s="4">
        <v>-5</v>
      </c>
      <c r="BZ92" s="4">
        <v>1.348414</v>
      </c>
      <c r="CA92" s="4">
        <v>11.991236000000001</v>
      </c>
      <c r="CB92" s="4">
        <v>27.237963000000001</v>
      </c>
    </row>
    <row r="93" spans="1:80">
      <c r="A93" s="2">
        <v>42440</v>
      </c>
      <c r="B93" s="29">
        <v>0.51971569444444443</v>
      </c>
      <c r="C93" s="4">
        <v>8.6180000000000003</v>
      </c>
      <c r="D93" s="4">
        <v>0.2828</v>
      </c>
      <c r="E93" s="4" t="s">
        <v>155</v>
      </c>
      <c r="F93" s="4">
        <v>2828.2373170000001</v>
      </c>
      <c r="G93" s="4">
        <v>651.79999999999995</v>
      </c>
      <c r="H93" s="4">
        <v>41.9</v>
      </c>
      <c r="I93" s="4">
        <v>11527.7</v>
      </c>
      <c r="K93" s="4">
        <v>7.54</v>
      </c>
      <c r="L93" s="4">
        <v>1287</v>
      </c>
      <c r="M93" s="4">
        <v>0.90900000000000003</v>
      </c>
      <c r="N93" s="4">
        <v>7.8335999999999997</v>
      </c>
      <c r="O93" s="4">
        <v>0.2571</v>
      </c>
      <c r="P93" s="4">
        <v>592.45759999999996</v>
      </c>
      <c r="Q93" s="4">
        <v>38.086100000000002</v>
      </c>
      <c r="R93" s="4">
        <v>630.5</v>
      </c>
      <c r="S93" s="4">
        <v>476.7835</v>
      </c>
      <c r="T93" s="4">
        <v>30.65</v>
      </c>
      <c r="U93" s="4">
        <v>507.4</v>
      </c>
      <c r="V93" s="4">
        <v>11527.7</v>
      </c>
      <c r="Y93" s="4">
        <v>1170.0509999999999</v>
      </c>
      <c r="Z93" s="4">
        <v>0</v>
      </c>
      <c r="AA93" s="4">
        <v>6.8506</v>
      </c>
      <c r="AB93" s="4" t="s">
        <v>384</v>
      </c>
      <c r="AC93" s="4">
        <v>0</v>
      </c>
      <c r="AD93" s="4">
        <v>11.9</v>
      </c>
      <c r="AE93" s="4">
        <v>861</v>
      </c>
      <c r="AF93" s="4">
        <v>888</v>
      </c>
      <c r="AG93" s="4">
        <v>877</v>
      </c>
      <c r="AH93" s="4">
        <v>56.4</v>
      </c>
      <c r="AI93" s="4">
        <v>23.38</v>
      </c>
      <c r="AJ93" s="4">
        <v>0.54</v>
      </c>
      <c r="AK93" s="4">
        <v>987</v>
      </c>
      <c r="AL93" s="4">
        <v>6</v>
      </c>
      <c r="AM93" s="4">
        <v>0</v>
      </c>
      <c r="AN93" s="4">
        <v>36</v>
      </c>
      <c r="AO93" s="4">
        <v>189.6</v>
      </c>
      <c r="AP93" s="4">
        <v>189.6</v>
      </c>
      <c r="AQ93" s="4">
        <v>1.2</v>
      </c>
      <c r="AR93" s="4">
        <v>195</v>
      </c>
      <c r="AS93" s="4" t="s">
        <v>155</v>
      </c>
      <c r="AT93" s="4">
        <v>2</v>
      </c>
      <c r="AU93" s="5">
        <v>0.72787037037037028</v>
      </c>
      <c r="AV93" s="4">
        <v>47.163806000000001</v>
      </c>
      <c r="AW93" s="4">
        <v>-88.484767000000005</v>
      </c>
      <c r="AX93" s="4">
        <v>320.3</v>
      </c>
      <c r="AY93" s="4">
        <v>45.9</v>
      </c>
      <c r="AZ93" s="4">
        <v>12</v>
      </c>
      <c r="BA93" s="4">
        <v>10</v>
      </c>
      <c r="BB93" s="4" t="s">
        <v>426</v>
      </c>
      <c r="BC93" s="4">
        <v>1.072228</v>
      </c>
      <c r="BD93" s="4">
        <v>1.6240760000000001</v>
      </c>
      <c r="BE93" s="4">
        <v>1.9722280000000001</v>
      </c>
      <c r="BF93" s="4">
        <v>14.063000000000001</v>
      </c>
      <c r="BG93" s="4">
        <v>20.37</v>
      </c>
      <c r="BH93" s="4">
        <v>1.45</v>
      </c>
      <c r="BI93" s="4">
        <v>10.013999999999999</v>
      </c>
      <c r="BJ93" s="4">
        <v>2573.498</v>
      </c>
      <c r="BK93" s="4">
        <v>53.753999999999998</v>
      </c>
      <c r="BL93" s="4">
        <v>20.382000000000001</v>
      </c>
      <c r="BM93" s="4">
        <v>1.31</v>
      </c>
      <c r="BN93" s="4">
        <v>21.693000000000001</v>
      </c>
      <c r="BO93" s="4">
        <v>16.402999999999999</v>
      </c>
      <c r="BP93" s="4">
        <v>1.054</v>
      </c>
      <c r="BQ93" s="4">
        <v>17.457000000000001</v>
      </c>
      <c r="BR93" s="4">
        <v>125.2283</v>
      </c>
      <c r="BU93" s="4">
        <v>76.263000000000005</v>
      </c>
      <c r="BW93" s="4">
        <v>1636.4090000000001</v>
      </c>
      <c r="BX93" s="4">
        <v>0.49965399999999999</v>
      </c>
      <c r="BY93" s="4">
        <v>-5</v>
      </c>
      <c r="BZ93" s="4">
        <v>1.3445689999999999</v>
      </c>
      <c r="CA93" s="4">
        <v>12.210295</v>
      </c>
      <c r="CB93" s="4">
        <v>27.160294</v>
      </c>
    </row>
    <row r="94" spans="1:80">
      <c r="A94" s="2">
        <v>42440</v>
      </c>
      <c r="B94" s="29">
        <v>0.51972726851851847</v>
      </c>
      <c r="C94" s="4">
        <v>8.6270000000000007</v>
      </c>
      <c r="D94" s="4">
        <v>0.31419999999999998</v>
      </c>
      <c r="E94" s="4" t="s">
        <v>155</v>
      </c>
      <c r="F94" s="4">
        <v>3142.1445979999999</v>
      </c>
      <c r="G94" s="4">
        <v>643.4</v>
      </c>
      <c r="H94" s="4">
        <v>41.9</v>
      </c>
      <c r="I94" s="4">
        <v>11527.9</v>
      </c>
      <c r="K94" s="4">
        <v>7.8</v>
      </c>
      <c r="L94" s="4">
        <v>1238</v>
      </c>
      <c r="M94" s="4">
        <v>0.90849999999999997</v>
      </c>
      <c r="N94" s="4">
        <v>7.8377999999999997</v>
      </c>
      <c r="O94" s="4">
        <v>0.28549999999999998</v>
      </c>
      <c r="P94" s="4">
        <v>584.53250000000003</v>
      </c>
      <c r="Q94" s="4">
        <v>38.033000000000001</v>
      </c>
      <c r="R94" s="4">
        <v>622.6</v>
      </c>
      <c r="S94" s="4">
        <v>470.82780000000002</v>
      </c>
      <c r="T94" s="4">
        <v>30.634699999999999</v>
      </c>
      <c r="U94" s="4">
        <v>501.5</v>
      </c>
      <c r="V94" s="4">
        <v>11527.9</v>
      </c>
      <c r="Y94" s="4">
        <v>1124.355</v>
      </c>
      <c r="Z94" s="4">
        <v>0</v>
      </c>
      <c r="AA94" s="4">
        <v>7.0861999999999998</v>
      </c>
      <c r="AB94" s="4" t="s">
        <v>384</v>
      </c>
      <c r="AC94" s="4">
        <v>0</v>
      </c>
      <c r="AD94" s="4">
        <v>11.9</v>
      </c>
      <c r="AE94" s="4">
        <v>860</v>
      </c>
      <c r="AF94" s="4">
        <v>887</v>
      </c>
      <c r="AG94" s="4">
        <v>876</v>
      </c>
      <c r="AH94" s="4">
        <v>57</v>
      </c>
      <c r="AI94" s="4">
        <v>23.62</v>
      </c>
      <c r="AJ94" s="4">
        <v>0.54</v>
      </c>
      <c r="AK94" s="4">
        <v>987</v>
      </c>
      <c r="AL94" s="4">
        <v>6</v>
      </c>
      <c r="AM94" s="4">
        <v>0</v>
      </c>
      <c r="AN94" s="4">
        <v>36</v>
      </c>
      <c r="AO94" s="4">
        <v>189</v>
      </c>
      <c r="AP94" s="4">
        <v>189</v>
      </c>
      <c r="AQ94" s="4">
        <v>1</v>
      </c>
      <c r="AR94" s="4">
        <v>195</v>
      </c>
      <c r="AS94" s="4" t="s">
        <v>155</v>
      </c>
      <c r="AT94" s="4">
        <v>2</v>
      </c>
      <c r="AU94" s="5">
        <v>0.72788194444444443</v>
      </c>
      <c r="AV94" s="4">
        <v>47.163947</v>
      </c>
      <c r="AW94" s="4">
        <v>-88.484949</v>
      </c>
      <c r="AX94" s="4">
        <v>320.39999999999998</v>
      </c>
      <c r="AY94" s="4">
        <v>46.1</v>
      </c>
      <c r="AZ94" s="4">
        <v>12</v>
      </c>
      <c r="BA94" s="4">
        <v>11</v>
      </c>
      <c r="BB94" s="4" t="s">
        <v>421</v>
      </c>
      <c r="BC94" s="4">
        <v>1.3</v>
      </c>
      <c r="BD94" s="4">
        <v>1.7</v>
      </c>
      <c r="BE94" s="4">
        <v>2.2000000000000002</v>
      </c>
      <c r="BF94" s="4">
        <v>14.063000000000001</v>
      </c>
      <c r="BG94" s="4">
        <v>20.28</v>
      </c>
      <c r="BH94" s="4">
        <v>1.44</v>
      </c>
      <c r="BI94" s="4">
        <v>10.073</v>
      </c>
      <c r="BJ94" s="4">
        <v>2565.79</v>
      </c>
      <c r="BK94" s="4">
        <v>59.476999999999997</v>
      </c>
      <c r="BL94" s="4">
        <v>20.039000000000001</v>
      </c>
      <c r="BM94" s="4">
        <v>1.304</v>
      </c>
      <c r="BN94" s="4">
        <v>21.343</v>
      </c>
      <c r="BO94" s="4">
        <v>16.140999999999998</v>
      </c>
      <c r="BP94" s="4">
        <v>1.05</v>
      </c>
      <c r="BQ94" s="4">
        <v>17.190999999999999</v>
      </c>
      <c r="BR94" s="4">
        <v>124.7876</v>
      </c>
      <c r="BU94" s="4">
        <v>73.025999999999996</v>
      </c>
      <c r="BW94" s="4">
        <v>1686.6990000000001</v>
      </c>
      <c r="BX94" s="4">
        <v>0.53710199999999997</v>
      </c>
      <c r="BY94" s="4">
        <v>-5</v>
      </c>
      <c r="BZ94" s="4">
        <v>1.341845</v>
      </c>
      <c r="CA94" s="4">
        <v>13.125431000000001</v>
      </c>
      <c r="CB94" s="4">
        <v>27.105269</v>
      </c>
    </row>
    <row r="95" spans="1:80">
      <c r="A95" s="2">
        <v>42440</v>
      </c>
      <c r="B95" s="29">
        <v>0.51973884259259262</v>
      </c>
      <c r="C95" s="4">
        <v>8.4629999999999992</v>
      </c>
      <c r="D95" s="4">
        <v>0.38729999999999998</v>
      </c>
      <c r="E95" s="4" t="s">
        <v>155</v>
      </c>
      <c r="F95" s="4">
        <v>3873.2575139999999</v>
      </c>
      <c r="G95" s="4">
        <v>607.4</v>
      </c>
      <c r="H95" s="4">
        <v>37</v>
      </c>
      <c r="I95" s="4">
        <v>11426.8</v>
      </c>
      <c r="K95" s="4">
        <v>7.8</v>
      </c>
      <c r="L95" s="4">
        <v>1122</v>
      </c>
      <c r="M95" s="4">
        <v>0.90920000000000001</v>
      </c>
      <c r="N95" s="4">
        <v>7.6947000000000001</v>
      </c>
      <c r="O95" s="4">
        <v>0.35220000000000001</v>
      </c>
      <c r="P95" s="4">
        <v>552.24720000000002</v>
      </c>
      <c r="Q95" s="4">
        <v>33.655000000000001</v>
      </c>
      <c r="R95" s="4">
        <v>585.9</v>
      </c>
      <c r="S95" s="4">
        <v>444.8227</v>
      </c>
      <c r="T95" s="4">
        <v>27.1083</v>
      </c>
      <c r="U95" s="4">
        <v>471.9</v>
      </c>
      <c r="V95" s="4">
        <v>11426.7639</v>
      </c>
      <c r="Y95" s="4">
        <v>1020.19</v>
      </c>
      <c r="Z95" s="4">
        <v>0</v>
      </c>
      <c r="AA95" s="4">
        <v>7.0921000000000003</v>
      </c>
      <c r="AB95" s="4" t="s">
        <v>384</v>
      </c>
      <c r="AC95" s="4">
        <v>0</v>
      </c>
      <c r="AD95" s="4">
        <v>11.9</v>
      </c>
      <c r="AE95" s="4">
        <v>860</v>
      </c>
      <c r="AF95" s="4">
        <v>887</v>
      </c>
      <c r="AG95" s="4">
        <v>875</v>
      </c>
      <c r="AH95" s="4">
        <v>57</v>
      </c>
      <c r="AI95" s="4">
        <v>23.62</v>
      </c>
      <c r="AJ95" s="4">
        <v>0.54</v>
      </c>
      <c r="AK95" s="4">
        <v>987</v>
      </c>
      <c r="AL95" s="4">
        <v>6</v>
      </c>
      <c r="AM95" s="4">
        <v>0</v>
      </c>
      <c r="AN95" s="4">
        <v>36</v>
      </c>
      <c r="AO95" s="4">
        <v>189</v>
      </c>
      <c r="AP95" s="4">
        <v>189</v>
      </c>
      <c r="AQ95" s="4">
        <v>0.9</v>
      </c>
      <c r="AR95" s="4">
        <v>195</v>
      </c>
      <c r="AS95" s="4" t="s">
        <v>155</v>
      </c>
      <c r="AT95" s="4">
        <v>2</v>
      </c>
      <c r="AU95" s="5">
        <v>0.72789351851851858</v>
      </c>
      <c r="AV95" s="4">
        <v>47.164082999999998</v>
      </c>
      <c r="AW95" s="4">
        <v>-88.485127000000006</v>
      </c>
      <c r="AX95" s="4">
        <v>320.5</v>
      </c>
      <c r="AY95" s="4">
        <v>45.7</v>
      </c>
      <c r="AZ95" s="4">
        <v>12</v>
      </c>
      <c r="BA95" s="4">
        <v>11</v>
      </c>
      <c r="BB95" s="4" t="s">
        <v>421</v>
      </c>
      <c r="BC95" s="4">
        <v>1.204496</v>
      </c>
      <c r="BD95" s="4">
        <v>1.6283719999999999</v>
      </c>
      <c r="BE95" s="4">
        <v>2.080619</v>
      </c>
      <c r="BF95" s="4">
        <v>14.063000000000001</v>
      </c>
      <c r="BG95" s="4">
        <v>20.47</v>
      </c>
      <c r="BH95" s="4">
        <v>1.46</v>
      </c>
      <c r="BI95" s="4">
        <v>9.9819999999999993</v>
      </c>
      <c r="BJ95" s="4">
        <v>2542.752</v>
      </c>
      <c r="BK95" s="4">
        <v>74.070999999999998</v>
      </c>
      <c r="BL95" s="4">
        <v>19.111000000000001</v>
      </c>
      <c r="BM95" s="4">
        <v>1.165</v>
      </c>
      <c r="BN95" s="4">
        <v>20.276</v>
      </c>
      <c r="BO95" s="4">
        <v>15.393000000000001</v>
      </c>
      <c r="BP95" s="4">
        <v>0.93799999999999994</v>
      </c>
      <c r="BQ95" s="4">
        <v>16.332000000000001</v>
      </c>
      <c r="BR95" s="4">
        <v>124.86279999999999</v>
      </c>
      <c r="BU95" s="4">
        <v>66.887</v>
      </c>
      <c r="BW95" s="4">
        <v>1704.0619999999999</v>
      </c>
      <c r="BX95" s="4">
        <v>0.50540099999999999</v>
      </c>
      <c r="BY95" s="4">
        <v>-5</v>
      </c>
      <c r="BZ95" s="4">
        <v>1.3398620000000001</v>
      </c>
      <c r="CA95" s="4">
        <v>12.350737000000001</v>
      </c>
      <c r="CB95" s="4">
        <v>27.065211999999999</v>
      </c>
    </row>
    <row r="96" spans="1:80">
      <c r="A96" s="2">
        <v>42440</v>
      </c>
      <c r="B96" s="29">
        <v>0.51975041666666666</v>
      </c>
      <c r="C96" s="4">
        <v>8.2729999999999997</v>
      </c>
      <c r="D96" s="4">
        <v>0.36149999999999999</v>
      </c>
      <c r="E96" s="4" t="s">
        <v>155</v>
      </c>
      <c r="F96" s="4">
        <v>3614.7305390000001</v>
      </c>
      <c r="G96" s="4">
        <v>518.29999999999995</v>
      </c>
      <c r="H96" s="4">
        <v>34.9</v>
      </c>
      <c r="I96" s="4">
        <v>9817.5</v>
      </c>
      <c r="K96" s="4">
        <v>7.82</v>
      </c>
      <c r="L96" s="4">
        <v>950</v>
      </c>
      <c r="M96" s="4">
        <v>0.91259999999999997</v>
      </c>
      <c r="N96" s="4">
        <v>7.5503</v>
      </c>
      <c r="O96" s="4">
        <v>0.32990000000000003</v>
      </c>
      <c r="P96" s="4">
        <v>473.04469999999998</v>
      </c>
      <c r="Q96" s="4">
        <v>31.8505</v>
      </c>
      <c r="R96" s="4">
        <v>504.9</v>
      </c>
      <c r="S96" s="4">
        <v>381.02690000000001</v>
      </c>
      <c r="T96" s="4">
        <v>25.654900000000001</v>
      </c>
      <c r="U96" s="4">
        <v>406.7</v>
      </c>
      <c r="V96" s="4">
        <v>9817.4801000000007</v>
      </c>
      <c r="Y96" s="4">
        <v>866.54</v>
      </c>
      <c r="Z96" s="4">
        <v>0</v>
      </c>
      <c r="AA96" s="4">
        <v>7.1334999999999997</v>
      </c>
      <c r="AB96" s="4" t="s">
        <v>384</v>
      </c>
      <c r="AC96" s="4">
        <v>0</v>
      </c>
      <c r="AD96" s="4">
        <v>11.9</v>
      </c>
      <c r="AE96" s="4">
        <v>860</v>
      </c>
      <c r="AF96" s="4">
        <v>887</v>
      </c>
      <c r="AG96" s="4">
        <v>875</v>
      </c>
      <c r="AH96" s="4">
        <v>57</v>
      </c>
      <c r="AI96" s="4">
        <v>23.62</v>
      </c>
      <c r="AJ96" s="4">
        <v>0.54</v>
      </c>
      <c r="AK96" s="4">
        <v>987</v>
      </c>
      <c r="AL96" s="4">
        <v>6</v>
      </c>
      <c r="AM96" s="4">
        <v>0</v>
      </c>
      <c r="AN96" s="4">
        <v>36</v>
      </c>
      <c r="AO96" s="4">
        <v>189</v>
      </c>
      <c r="AP96" s="4">
        <v>189</v>
      </c>
      <c r="AQ96" s="4">
        <v>0.8</v>
      </c>
      <c r="AR96" s="4">
        <v>195</v>
      </c>
      <c r="AS96" s="4" t="s">
        <v>155</v>
      </c>
      <c r="AT96" s="4">
        <v>2</v>
      </c>
      <c r="AU96" s="5">
        <v>0.72790509259259262</v>
      </c>
      <c r="AV96" s="4">
        <v>47.164185000000003</v>
      </c>
      <c r="AW96" s="4">
        <v>-88.485342000000003</v>
      </c>
      <c r="AX96" s="4">
        <v>320.60000000000002</v>
      </c>
      <c r="AY96" s="4">
        <v>44.2</v>
      </c>
      <c r="AZ96" s="4">
        <v>12</v>
      </c>
      <c r="BA96" s="4">
        <v>11</v>
      </c>
      <c r="BB96" s="4" t="s">
        <v>421</v>
      </c>
      <c r="BC96" s="4">
        <v>0.92401599999999995</v>
      </c>
      <c r="BD96" s="4">
        <v>1.4240159999999999</v>
      </c>
      <c r="BE96" s="4">
        <v>1.724016</v>
      </c>
      <c r="BF96" s="4">
        <v>14.063000000000001</v>
      </c>
      <c r="BG96" s="4">
        <v>21.29</v>
      </c>
      <c r="BH96" s="4">
        <v>1.51</v>
      </c>
      <c r="BI96" s="4">
        <v>9.5739999999999998</v>
      </c>
      <c r="BJ96" s="4">
        <v>2587.6889999999999</v>
      </c>
      <c r="BK96" s="4">
        <v>71.959999999999994</v>
      </c>
      <c r="BL96" s="4">
        <v>16.978000000000002</v>
      </c>
      <c r="BM96" s="4">
        <v>1.143</v>
      </c>
      <c r="BN96" s="4">
        <v>18.120999999999999</v>
      </c>
      <c r="BO96" s="4">
        <v>13.675000000000001</v>
      </c>
      <c r="BP96" s="4">
        <v>0.92100000000000004</v>
      </c>
      <c r="BQ96" s="4">
        <v>14.596</v>
      </c>
      <c r="BR96" s="4">
        <v>111.2616</v>
      </c>
      <c r="BU96" s="4">
        <v>58.923000000000002</v>
      </c>
      <c r="BW96" s="4">
        <v>1777.655</v>
      </c>
      <c r="BX96" s="4">
        <v>0.412605</v>
      </c>
      <c r="BY96" s="4">
        <v>-5</v>
      </c>
      <c r="BZ96" s="4">
        <v>1.341</v>
      </c>
      <c r="CA96" s="4">
        <v>10.083035000000001</v>
      </c>
      <c r="CB96" s="4">
        <v>27.088200000000001</v>
      </c>
    </row>
    <row r="97" spans="1:80">
      <c r="A97" s="2">
        <v>42440</v>
      </c>
      <c r="B97" s="29">
        <v>0.51976199074074081</v>
      </c>
      <c r="C97" s="4">
        <v>8.18</v>
      </c>
      <c r="D97" s="4">
        <v>0.30559999999999998</v>
      </c>
      <c r="E97" s="4" t="s">
        <v>155</v>
      </c>
      <c r="F97" s="4">
        <v>3056.0048230000002</v>
      </c>
      <c r="G97" s="4">
        <v>436.1</v>
      </c>
      <c r="H97" s="4">
        <v>34.9</v>
      </c>
      <c r="I97" s="4">
        <v>9145.7999999999993</v>
      </c>
      <c r="K97" s="4">
        <v>8.06</v>
      </c>
      <c r="L97" s="4">
        <v>890</v>
      </c>
      <c r="M97" s="4">
        <v>0.91459999999999997</v>
      </c>
      <c r="N97" s="4">
        <v>7.4810999999999996</v>
      </c>
      <c r="O97" s="4">
        <v>0.27950000000000003</v>
      </c>
      <c r="P97" s="4">
        <v>398.83980000000003</v>
      </c>
      <c r="Q97" s="4">
        <v>31.918299999999999</v>
      </c>
      <c r="R97" s="4">
        <v>430.8</v>
      </c>
      <c r="S97" s="4">
        <v>321.25650000000002</v>
      </c>
      <c r="T97" s="4">
        <v>25.709499999999998</v>
      </c>
      <c r="U97" s="4">
        <v>347</v>
      </c>
      <c r="V97" s="4">
        <v>9145.7628000000004</v>
      </c>
      <c r="Y97" s="4">
        <v>813.90499999999997</v>
      </c>
      <c r="Z97" s="4">
        <v>0</v>
      </c>
      <c r="AA97" s="4">
        <v>7.3738999999999999</v>
      </c>
      <c r="AB97" s="4" t="s">
        <v>384</v>
      </c>
      <c r="AC97" s="4">
        <v>0</v>
      </c>
      <c r="AD97" s="4">
        <v>11.9</v>
      </c>
      <c r="AE97" s="4">
        <v>859</v>
      </c>
      <c r="AF97" s="4">
        <v>887</v>
      </c>
      <c r="AG97" s="4">
        <v>875</v>
      </c>
      <c r="AH97" s="4">
        <v>57</v>
      </c>
      <c r="AI97" s="4">
        <v>23.62</v>
      </c>
      <c r="AJ97" s="4">
        <v>0.54</v>
      </c>
      <c r="AK97" s="4">
        <v>987</v>
      </c>
      <c r="AL97" s="4">
        <v>6</v>
      </c>
      <c r="AM97" s="4">
        <v>0</v>
      </c>
      <c r="AN97" s="4">
        <v>36</v>
      </c>
      <c r="AO97" s="4">
        <v>189</v>
      </c>
      <c r="AP97" s="4">
        <v>189</v>
      </c>
      <c r="AQ97" s="4">
        <v>0.8</v>
      </c>
      <c r="AR97" s="4">
        <v>195</v>
      </c>
      <c r="AS97" s="4" t="s">
        <v>155</v>
      </c>
      <c r="AT97" s="4">
        <v>2</v>
      </c>
      <c r="AU97" s="5">
        <v>0.72791666666666666</v>
      </c>
      <c r="AV97" s="4">
        <v>47.164268</v>
      </c>
      <c r="AW97" s="4">
        <v>-88.485569999999996</v>
      </c>
      <c r="AX97" s="4">
        <v>320.8</v>
      </c>
      <c r="AY97" s="4">
        <v>43.4</v>
      </c>
      <c r="AZ97" s="4">
        <v>12</v>
      </c>
      <c r="BA97" s="4">
        <v>11</v>
      </c>
      <c r="BB97" s="4" t="s">
        <v>421</v>
      </c>
      <c r="BC97" s="4">
        <v>1</v>
      </c>
      <c r="BD97" s="4">
        <v>1.5</v>
      </c>
      <c r="BE97" s="4">
        <v>1.8</v>
      </c>
      <c r="BF97" s="4">
        <v>14.063000000000001</v>
      </c>
      <c r="BG97" s="4">
        <v>21.79</v>
      </c>
      <c r="BH97" s="4">
        <v>1.55</v>
      </c>
      <c r="BI97" s="4">
        <v>9.3420000000000005</v>
      </c>
      <c r="BJ97" s="4">
        <v>2619.4319999999998</v>
      </c>
      <c r="BK97" s="4">
        <v>62.284999999999997</v>
      </c>
      <c r="BL97" s="4">
        <v>14.624000000000001</v>
      </c>
      <c r="BM97" s="4">
        <v>1.17</v>
      </c>
      <c r="BN97" s="4">
        <v>15.795</v>
      </c>
      <c r="BO97" s="4">
        <v>11.78</v>
      </c>
      <c r="BP97" s="4">
        <v>0.94299999999999995</v>
      </c>
      <c r="BQ97" s="4">
        <v>12.722</v>
      </c>
      <c r="BR97" s="4">
        <v>105.89019999999999</v>
      </c>
      <c r="BU97" s="4">
        <v>56.540999999999997</v>
      </c>
      <c r="BW97" s="4">
        <v>1877.3019999999999</v>
      </c>
      <c r="BX97" s="4">
        <v>0.36329499999999998</v>
      </c>
      <c r="BY97" s="4">
        <v>-5</v>
      </c>
      <c r="BZ97" s="4">
        <v>1.3405689999999999</v>
      </c>
      <c r="CA97" s="4">
        <v>8.8780219999999996</v>
      </c>
      <c r="CB97" s="4">
        <v>27.079494</v>
      </c>
    </row>
    <row r="98" spans="1:80">
      <c r="A98" s="2">
        <v>42440</v>
      </c>
      <c r="B98" s="29">
        <v>0.51977356481481485</v>
      </c>
      <c r="C98" s="4">
        <v>8.1690000000000005</v>
      </c>
      <c r="D98" s="4">
        <v>0.2467</v>
      </c>
      <c r="E98" s="4" t="s">
        <v>155</v>
      </c>
      <c r="F98" s="4">
        <v>2467.2477060000001</v>
      </c>
      <c r="G98" s="4">
        <v>358.3</v>
      </c>
      <c r="H98" s="4">
        <v>34.9</v>
      </c>
      <c r="I98" s="4">
        <v>8785.6</v>
      </c>
      <c r="K98" s="4">
        <v>8.32</v>
      </c>
      <c r="L98" s="4">
        <v>915</v>
      </c>
      <c r="M98" s="4">
        <v>0.91549999999999998</v>
      </c>
      <c r="N98" s="4">
        <v>7.4790999999999999</v>
      </c>
      <c r="O98" s="4">
        <v>0.22589999999999999</v>
      </c>
      <c r="P98" s="4">
        <v>328.05220000000003</v>
      </c>
      <c r="Q98" s="4">
        <v>31.9512</v>
      </c>
      <c r="R98" s="4">
        <v>360</v>
      </c>
      <c r="S98" s="4">
        <v>264.41840000000002</v>
      </c>
      <c r="T98" s="4">
        <v>25.753499999999999</v>
      </c>
      <c r="U98" s="4">
        <v>290.2</v>
      </c>
      <c r="V98" s="4">
        <v>8785.6085000000003</v>
      </c>
      <c r="Y98" s="4">
        <v>837.92100000000005</v>
      </c>
      <c r="Z98" s="4">
        <v>0</v>
      </c>
      <c r="AA98" s="4">
        <v>7.6184000000000003</v>
      </c>
      <c r="AB98" s="4" t="s">
        <v>384</v>
      </c>
      <c r="AC98" s="4">
        <v>0</v>
      </c>
      <c r="AD98" s="4">
        <v>11.9</v>
      </c>
      <c r="AE98" s="4">
        <v>860</v>
      </c>
      <c r="AF98" s="4">
        <v>887</v>
      </c>
      <c r="AG98" s="4">
        <v>876</v>
      </c>
      <c r="AH98" s="4">
        <v>57.4</v>
      </c>
      <c r="AI98" s="4">
        <v>23.8</v>
      </c>
      <c r="AJ98" s="4">
        <v>0.55000000000000004</v>
      </c>
      <c r="AK98" s="4">
        <v>987</v>
      </c>
      <c r="AL98" s="4">
        <v>6</v>
      </c>
      <c r="AM98" s="4">
        <v>0</v>
      </c>
      <c r="AN98" s="4">
        <v>36</v>
      </c>
      <c r="AO98" s="4">
        <v>189</v>
      </c>
      <c r="AP98" s="4">
        <v>189.4</v>
      </c>
      <c r="AQ98" s="4">
        <v>0.7</v>
      </c>
      <c r="AR98" s="4">
        <v>195</v>
      </c>
      <c r="AS98" s="4" t="s">
        <v>155</v>
      </c>
      <c r="AT98" s="4">
        <v>2</v>
      </c>
      <c r="AU98" s="5">
        <v>0.7279282407407407</v>
      </c>
      <c r="AV98" s="4">
        <v>47.164344</v>
      </c>
      <c r="AW98" s="4">
        <v>-88.485792000000004</v>
      </c>
      <c r="AX98" s="4">
        <v>320.89999999999998</v>
      </c>
      <c r="AY98" s="4">
        <v>42.1</v>
      </c>
      <c r="AZ98" s="4">
        <v>12</v>
      </c>
      <c r="BA98" s="4">
        <v>11</v>
      </c>
      <c r="BB98" s="4" t="s">
        <v>421</v>
      </c>
      <c r="BC98" s="4">
        <v>1</v>
      </c>
      <c r="BD98" s="4">
        <v>1.524675</v>
      </c>
      <c r="BE98" s="4">
        <v>1.824675</v>
      </c>
      <c r="BF98" s="4">
        <v>14.063000000000001</v>
      </c>
      <c r="BG98" s="4">
        <v>22.05</v>
      </c>
      <c r="BH98" s="4">
        <v>1.57</v>
      </c>
      <c r="BI98" s="4">
        <v>9.2289999999999992</v>
      </c>
      <c r="BJ98" s="4">
        <v>2646.8180000000002</v>
      </c>
      <c r="BK98" s="4">
        <v>50.877000000000002</v>
      </c>
      <c r="BL98" s="4">
        <v>12.157999999999999</v>
      </c>
      <c r="BM98" s="4">
        <v>1.1839999999999999</v>
      </c>
      <c r="BN98" s="4">
        <v>13.342000000000001</v>
      </c>
      <c r="BO98" s="4">
        <v>9.7989999999999995</v>
      </c>
      <c r="BP98" s="4">
        <v>0.95399999999999996</v>
      </c>
      <c r="BQ98" s="4">
        <v>10.754</v>
      </c>
      <c r="BR98" s="4">
        <v>102.8115</v>
      </c>
      <c r="BU98" s="4">
        <v>58.832999999999998</v>
      </c>
      <c r="BW98" s="4">
        <v>1960.3630000000001</v>
      </c>
      <c r="BX98" s="4">
        <v>0.34018900000000002</v>
      </c>
      <c r="BY98" s="4">
        <v>-5</v>
      </c>
      <c r="BZ98" s="4">
        <v>1.3417239999999999</v>
      </c>
      <c r="CA98" s="4">
        <v>8.3133680000000005</v>
      </c>
      <c r="CB98" s="4">
        <v>27.102824999999999</v>
      </c>
    </row>
    <row r="99" spans="1:80">
      <c r="A99" s="2">
        <v>42440</v>
      </c>
      <c r="B99" s="29">
        <v>0.51978513888888889</v>
      </c>
      <c r="C99" s="4">
        <v>8.0489999999999995</v>
      </c>
      <c r="D99" s="4">
        <v>0.19370000000000001</v>
      </c>
      <c r="E99" s="4" t="s">
        <v>155</v>
      </c>
      <c r="F99" s="4">
        <v>1936.857143</v>
      </c>
      <c r="G99" s="4">
        <v>320.60000000000002</v>
      </c>
      <c r="H99" s="4">
        <v>31.2</v>
      </c>
      <c r="I99" s="4">
        <v>9237.4</v>
      </c>
      <c r="K99" s="4">
        <v>8.5</v>
      </c>
      <c r="L99" s="4">
        <v>992</v>
      </c>
      <c r="M99" s="4">
        <v>0.91649999999999998</v>
      </c>
      <c r="N99" s="4">
        <v>7.3769</v>
      </c>
      <c r="O99" s="4">
        <v>0.17749999999999999</v>
      </c>
      <c r="P99" s="4">
        <v>293.80380000000002</v>
      </c>
      <c r="Q99" s="4">
        <v>28.563500000000001</v>
      </c>
      <c r="R99" s="4">
        <v>322.39999999999998</v>
      </c>
      <c r="S99" s="4">
        <v>237.02619999999999</v>
      </c>
      <c r="T99" s="4">
        <v>23.043600000000001</v>
      </c>
      <c r="U99" s="4">
        <v>260.10000000000002</v>
      </c>
      <c r="V99" s="4">
        <v>9237.4105</v>
      </c>
      <c r="Y99" s="4">
        <v>909.24</v>
      </c>
      <c r="Z99" s="4">
        <v>0</v>
      </c>
      <c r="AA99" s="4">
        <v>7.7906000000000004</v>
      </c>
      <c r="AB99" s="4" t="s">
        <v>384</v>
      </c>
      <c r="AC99" s="4">
        <v>0</v>
      </c>
      <c r="AD99" s="4">
        <v>11.9</v>
      </c>
      <c r="AE99" s="4">
        <v>859</v>
      </c>
      <c r="AF99" s="4">
        <v>886</v>
      </c>
      <c r="AG99" s="4">
        <v>875</v>
      </c>
      <c r="AH99" s="4">
        <v>58</v>
      </c>
      <c r="AI99" s="4">
        <v>24.03</v>
      </c>
      <c r="AJ99" s="4">
        <v>0.55000000000000004</v>
      </c>
      <c r="AK99" s="4">
        <v>987</v>
      </c>
      <c r="AL99" s="4">
        <v>6</v>
      </c>
      <c r="AM99" s="4">
        <v>0</v>
      </c>
      <c r="AN99" s="4">
        <v>36</v>
      </c>
      <c r="AO99" s="4">
        <v>189</v>
      </c>
      <c r="AP99" s="4">
        <v>189.6</v>
      </c>
      <c r="AQ99" s="4">
        <v>0.8</v>
      </c>
      <c r="AR99" s="4">
        <v>195</v>
      </c>
      <c r="AS99" s="4" t="s">
        <v>155</v>
      </c>
      <c r="AT99" s="4">
        <v>2</v>
      </c>
      <c r="AU99" s="5">
        <v>0.72793981481481485</v>
      </c>
      <c r="AV99" s="4">
        <v>47.164405000000002</v>
      </c>
      <c r="AW99" s="4">
        <v>-88.486012000000002</v>
      </c>
      <c r="AX99" s="4">
        <v>321</v>
      </c>
      <c r="AY99" s="4">
        <v>40.9</v>
      </c>
      <c r="AZ99" s="4">
        <v>12</v>
      </c>
      <c r="BA99" s="4">
        <v>11</v>
      </c>
      <c r="BB99" s="4" t="s">
        <v>421</v>
      </c>
      <c r="BC99" s="4">
        <v>1</v>
      </c>
      <c r="BD99" s="4">
        <v>1.6</v>
      </c>
      <c r="BE99" s="4">
        <v>1.9</v>
      </c>
      <c r="BF99" s="4">
        <v>14.063000000000001</v>
      </c>
      <c r="BG99" s="4">
        <v>22.34</v>
      </c>
      <c r="BH99" s="4">
        <v>1.59</v>
      </c>
      <c r="BI99" s="4">
        <v>9.1050000000000004</v>
      </c>
      <c r="BJ99" s="4">
        <v>2643.2530000000002</v>
      </c>
      <c r="BK99" s="4">
        <v>40.484999999999999</v>
      </c>
      <c r="BL99" s="4">
        <v>11.023999999999999</v>
      </c>
      <c r="BM99" s="4">
        <v>1.0720000000000001</v>
      </c>
      <c r="BN99" s="4">
        <v>12.096</v>
      </c>
      <c r="BO99" s="4">
        <v>8.8940000000000001</v>
      </c>
      <c r="BP99" s="4">
        <v>0.86499999999999999</v>
      </c>
      <c r="BQ99" s="4">
        <v>9.7590000000000003</v>
      </c>
      <c r="BR99" s="4">
        <v>109.44880000000001</v>
      </c>
      <c r="BU99" s="4">
        <v>64.638000000000005</v>
      </c>
      <c r="BW99" s="4">
        <v>2029.7190000000001</v>
      </c>
      <c r="BX99" s="4">
        <v>0.30962400000000001</v>
      </c>
      <c r="BY99" s="4">
        <v>-5</v>
      </c>
      <c r="BZ99" s="4">
        <v>1.342276</v>
      </c>
      <c r="CA99" s="4">
        <v>7.5664360000000004</v>
      </c>
      <c r="CB99" s="4">
        <v>27.113975</v>
      </c>
    </row>
    <row r="100" spans="1:80">
      <c r="A100" s="2">
        <v>42440</v>
      </c>
      <c r="B100" s="29">
        <v>0.51979671296296293</v>
      </c>
      <c r="C100" s="4">
        <v>8.2910000000000004</v>
      </c>
      <c r="D100" s="4">
        <v>0.1525</v>
      </c>
      <c r="E100" s="4" t="s">
        <v>155</v>
      </c>
      <c r="F100" s="4">
        <v>1525.39823</v>
      </c>
      <c r="G100" s="4">
        <v>311.60000000000002</v>
      </c>
      <c r="H100" s="4">
        <v>31.1</v>
      </c>
      <c r="I100" s="4">
        <v>10083.1</v>
      </c>
      <c r="K100" s="4">
        <v>8.7200000000000006</v>
      </c>
      <c r="L100" s="4">
        <v>1052</v>
      </c>
      <c r="M100" s="4">
        <v>0.91410000000000002</v>
      </c>
      <c r="N100" s="4">
        <v>7.5784000000000002</v>
      </c>
      <c r="O100" s="4">
        <v>0.1394</v>
      </c>
      <c r="P100" s="4">
        <v>284.77670000000001</v>
      </c>
      <c r="Q100" s="4">
        <v>28.427199999999999</v>
      </c>
      <c r="R100" s="4">
        <v>313.2</v>
      </c>
      <c r="S100" s="4">
        <v>229.74359999999999</v>
      </c>
      <c r="T100" s="4">
        <v>22.933700000000002</v>
      </c>
      <c r="U100" s="4">
        <v>252.7</v>
      </c>
      <c r="V100" s="4">
        <v>10083.147000000001</v>
      </c>
      <c r="Y100" s="4">
        <v>961.25300000000004</v>
      </c>
      <c r="Z100" s="4">
        <v>0</v>
      </c>
      <c r="AA100" s="4">
        <v>7.9718</v>
      </c>
      <c r="AB100" s="4" t="s">
        <v>384</v>
      </c>
      <c r="AC100" s="4">
        <v>0</v>
      </c>
      <c r="AD100" s="4">
        <v>11.9</v>
      </c>
      <c r="AE100" s="4">
        <v>860</v>
      </c>
      <c r="AF100" s="4">
        <v>887</v>
      </c>
      <c r="AG100" s="4">
        <v>875</v>
      </c>
      <c r="AH100" s="4">
        <v>58</v>
      </c>
      <c r="AI100" s="4">
        <v>24.03</v>
      </c>
      <c r="AJ100" s="4">
        <v>0.55000000000000004</v>
      </c>
      <c r="AK100" s="4">
        <v>987</v>
      </c>
      <c r="AL100" s="4">
        <v>6</v>
      </c>
      <c r="AM100" s="4">
        <v>0</v>
      </c>
      <c r="AN100" s="4">
        <v>36</v>
      </c>
      <c r="AO100" s="4">
        <v>189</v>
      </c>
      <c r="AP100" s="4">
        <v>189</v>
      </c>
      <c r="AQ100" s="4">
        <v>0.8</v>
      </c>
      <c r="AR100" s="4">
        <v>195</v>
      </c>
      <c r="AS100" s="4" t="s">
        <v>155</v>
      </c>
      <c r="AT100" s="4">
        <v>2</v>
      </c>
      <c r="AU100" s="5">
        <v>0.72795138888888899</v>
      </c>
      <c r="AV100" s="4">
        <v>47.164450000000002</v>
      </c>
      <c r="AW100" s="4">
        <v>-88.486230000000006</v>
      </c>
      <c r="AX100" s="4">
        <v>321</v>
      </c>
      <c r="AY100" s="4">
        <v>39.4</v>
      </c>
      <c r="AZ100" s="4">
        <v>12</v>
      </c>
      <c r="BA100" s="4">
        <v>11</v>
      </c>
      <c r="BB100" s="4" t="s">
        <v>421</v>
      </c>
      <c r="BC100" s="4">
        <v>1</v>
      </c>
      <c r="BD100" s="4">
        <v>1.6</v>
      </c>
      <c r="BE100" s="4">
        <v>1.9</v>
      </c>
      <c r="BF100" s="4">
        <v>14.063000000000001</v>
      </c>
      <c r="BG100" s="4">
        <v>21.68</v>
      </c>
      <c r="BH100" s="4">
        <v>1.54</v>
      </c>
      <c r="BI100" s="4">
        <v>9.4019999999999992</v>
      </c>
      <c r="BJ100" s="4">
        <v>2637.9349999999999</v>
      </c>
      <c r="BK100" s="4">
        <v>30.89</v>
      </c>
      <c r="BL100" s="4">
        <v>10.381</v>
      </c>
      <c r="BM100" s="4">
        <v>1.036</v>
      </c>
      <c r="BN100" s="4">
        <v>11.417</v>
      </c>
      <c r="BO100" s="4">
        <v>8.375</v>
      </c>
      <c r="BP100" s="4">
        <v>0.83599999999999997</v>
      </c>
      <c r="BQ100" s="4">
        <v>9.2110000000000003</v>
      </c>
      <c r="BR100" s="4">
        <v>116.0586</v>
      </c>
      <c r="BU100" s="4">
        <v>66.385000000000005</v>
      </c>
      <c r="BW100" s="4">
        <v>2017.62</v>
      </c>
      <c r="BX100" s="4">
        <v>0.27008500000000002</v>
      </c>
      <c r="BY100" s="4">
        <v>-5</v>
      </c>
      <c r="BZ100" s="4">
        <v>1.34</v>
      </c>
      <c r="CA100" s="4">
        <v>6.6002020000000003</v>
      </c>
      <c r="CB100" s="4">
        <v>27.068000000000001</v>
      </c>
    </row>
    <row r="101" spans="1:80">
      <c r="A101" s="2">
        <v>42440</v>
      </c>
      <c r="B101" s="29">
        <v>0.51980828703703696</v>
      </c>
      <c r="C101" s="4">
        <v>8.3339999999999996</v>
      </c>
      <c r="D101" s="4">
        <v>0.17019999999999999</v>
      </c>
      <c r="E101" s="4" t="s">
        <v>155</v>
      </c>
      <c r="F101" s="4">
        <v>1702.389381</v>
      </c>
      <c r="G101" s="4">
        <v>261.8</v>
      </c>
      <c r="H101" s="4">
        <v>31</v>
      </c>
      <c r="I101" s="4">
        <v>10158.299999999999</v>
      </c>
      <c r="K101" s="4">
        <v>8.8000000000000007</v>
      </c>
      <c r="L101" s="4">
        <v>1051</v>
      </c>
      <c r="M101" s="4">
        <v>0.91349999999999998</v>
      </c>
      <c r="N101" s="4">
        <v>7.6134000000000004</v>
      </c>
      <c r="O101" s="4">
        <v>0.1555</v>
      </c>
      <c r="P101" s="4">
        <v>239.12450000000001</v>
      </c>
      <c r="Q101" s="4">
        <v>28.286000000000001</v>
      </c>
      <c r="R101" s="4">
        <v>267.39999999999998</v>
      </c>
      <c r="S101" s="4">
        <v>192.91370000000001</v>
      </c>
      <c r="T101" s="4">
        <v>22.819700000000001</v>
      </c>
      <c r="U101" s="4">
        <v>215.7</v>
      </c>
      <c r="V101" s="4">
        <v>10158.344999999999</v>
      </c>
      <c r="Y101" s="4">
        <v>960.14099999999996</v>
      </c>
      <c r="Z101" s="4">
        <v>0</v>
      </c>
      <c r="AA101" s="4">
        <v>8.0388999999999999</v>
      </c>
      <c r="AB101" s="4" t="s">
        <v>384</v>
      </c>
      <c r="AC101" s="4">
        <v>0</v>
      </c>
      <c r="AD101" s="4">
        <v>11.9</v>
      </c>
      <c r="AE101" s="4">
        <v>860</v>
      </c>
      <c r="AF101" s="4">
        <v>887</v>
      </c>
      <c r="AG101" s="4">
        <v>875</v>
      </c>
      <c r="AH101" s="4">
        <v>58</v>
      </c>
      <c r="AI101" s="4">
        <v>24.03</v>
      </c>
      <c r="AJ101" s="4">
        <v>0.55000000000000004</v>
      </c>
      <c r="AK101" s="4">
        <v>987</v>
      </c>
      <c r="AL101" s="4">
        <v>6</v>
      </c>
      <c r="AM101" s="4">
        <v>0</v>
      </c>
      <c r="AN101" s="4">
        <v>36</v>
      </c>
      <c r="AO101" s="4">
        <v>189</v>
      </c>
      <c r="AP101" s="4">
        <v>189</v>
      </c>
      <c r="AQ101" s="4">
        <v>0.9</v>
      </c>
      <c r="AR101" s="4">
        <v>195</v>
      </c>
      <c r="AS101" s="4" t="s">
        <v>155</v>
      </c>
      <c r="AT101" s="4">
        <v>2</v>
      </c>
      <c r="AU101" s="5">
        <v>0.72796296296296292</v>
      </c>
      <c r="AV101" s="4">
        <v>47.164487000000001</v>
      </c>
      <c r="AW101" s="4">
        <v>-88.486444000000006</v>
      </c>
      <c r="AX101" s="4">
        <v>320.7</v>
      </c>
      <c r="AY101" s="4">
        <v>38.299999999999997</v>
      </c>
      <c r="AZ101" s="4">
        <v>12</v>
      </c>
      <c r="BA101" s="4">
        <v>11</v>
      </c>
      <c r="BB101" s="4" t="s">
        <v>421</v>
      </c>
      <c r="BC101" s="4">
        <v>1</v>
      </c>
      <c r="BD101" s="4">
        <v>1.6</v>
      </c>
      <c r="BE101" s="4">
        <v>1.9</v>
      </c>
      <c r="BF101" s="4">
        <v>14.063000000000001</v>
      </c>
      <c r="BG101" s="4">
        <v>21.52</v>
      </c>
      <c r="BH101" s="4">
        <v>1.53</v>
      </c>
      <c r="BI101" s="4">
        <v>9.468</v>
      </c>
      <c r="BJ101" s="4">
        <v>2632.3539999999998</v>
      </c>
      <c r="BK101" s="4">
        <v>34.222999999999999</v>
      </c>
      <c r="BL101" s="4">
        <v>8.6579999999999995</v>
      </c>
      <c r="BM101" s="4">
        <v>1.024</v>
      </c>
      <c r="BN101" s="4">
        <v>9.6820000000000004</v>
      </c>
      <c r="BO101" s="4">
        <v>6.9850000000000003</v>
      </c>
      <c r="BP101" s="4">
        <v>0.82599999999999996</v>
      </c>
      <c r="BQ101" s="4">
        <v>7.8109999999999999</v>
      </c>
      <c r="BR101" s="4">
        <v>116.1416</v>
      </c>
      <c r="BU101" s="4">
        <v>65.864000000000004</v>
      </c>
      <c r="BW101" s="4">
        <v>2020.9870000000001</v>
      </c>
      <c r="BX101" s="4">
        <v>0.28482800000000003</v>
      </c>
      <c r="BY101" s="4">
        <v>-5</v>
      </c>
      <c r="BZ101" s="4">
        <v>1.34</v>
      </c>
      <c r="CA101" s="4">
        <v>6.9604840000000001</v>
      </c>
      <c r="CB101" s="4">
        <v>27.068000000000001</v>
      </c>
    </row>
    <row r="102" spans="1:80">
      <c r="A102" s="2">
        <v>42440</v>
      </c>
      <c r="B102" s="29">
        <v>0.51981986111111111</v>
      </c>
      <c r="C102" s="4">
        <v>8.282</v>
      </c>
      <c r="D102" s="4">
        <v>0.18820000000000001</v>
      </c>
      <c r="E102" s="4" t="s">
        <v>155</v>
      </c>
      <c r="F102" s="4">
        <v>1882.1373390000001</v>
      </c>
      <c r="G102" s="4">
        <v>255.2</v>
      </c>
      <c r="H102" s="4">
        <v>22.2</v>
      </c>
      <c r="I102" s="4">
        <v>9460.4</v>
      </c>
      <c r="K102" s="4">
        <v>8.6</v>
      </c>
      <c r="L102" s="4">
        <v>976</v>
      </c>
      <c r="M102" s="4">
        <v>0.91449999999999998</v>
      </c>
      <c r="N102" s="4">
        <v>7.5739000000000001</v>
      </c>
      <c r="O102" s="4">
        <v>0.1721</v>
      </c>
      <c r="P102" s="4">
        <v>233.3426</v>
      </c>
      <c r="Q102" s="4">
        <v>20.2684</v>
      </c>
      <c r="R102" s="4">
        <v>253.6</v>
      </c>
      <c r="S102" s="4">
        <v>188.2491</v>
      </c>
      <c r="T102" s="4">
        <v>16.351600000000001</v>
      </c>
      <c r="U102" s="4">
        <v>204.6</v>
      </c>
      <c r="V102" s="4">
        <v>9460.4465</v>
      </c>
      <c r="Y102" s="4">
        <v>892.59699999999998</v>
      </c>
      <c r="Z102" s="4">
        <v>0</v>
      </c>
      <c r="AA102" s="4">
        <v>7.8643999999999998</v>
      </c>
      <c r="AB102" s="4" t="s">
        <v>384</v>
      </c>
      <c r="AC102" s="4">
        <v>0</v>
      </c>
      <c r="AD102" s="4">
        <v>11.9</v>
      </c>
      <c r="AE102" s="4">
        <v>859</v>
      </c>
      <c r="AF102" s="4">
        <v>886</v>
      </c>
      <c r="AG102" s="4">
        <v>874</v>
      </c>
      <c r="AH102" s="4">
        <v>58</v>
      </c>
      <c r="AI102" s="4">
        <v>24.03</v>
      </c>
      <c r="AJ102" s="4">
        <v>0.55000000000000004</v>
      </c>
      <c r="AK102" s="4">
        <v>987</v>
      </c>
      <c r="AL102" s="4">
        <v>6</v>
      </c>
      <c r="AM102" s="4">
        <v>0</v>
      </c>
      <c r="AN102" s="4">
        <v>36</v>
      </c>
      <c r="AO102" s="4">
        <v>189</v>
      </c>
      <c r="AP102" s="4">
        <v>189</v>
      </c>
      <c r="AQ102" s="4">
        <v>1</v>
      </c>
      <c r="AR102" s="4">
        <v>195</v>
      </c>
      <c r="AS102" s="4" t="s">
        <v>155</v>
      </c>
      <c r="AT102" s="4">
        <v>2</v>
      </c>
      <c r="AU102" s="5">
        <v>0.72797453703703707</v>
      </c>
      <c r="AV102" s="4">
        <v>47.164512999999999</v>
      </c>
      <c r="AW102" s="4">
        <v>-88.486658000000006</v>
      </c>
      <c r="AX102" s="4">
        <v>320.5</v>
      </c>
      <c r="AY102" s="4">
        <v>37.799999999999997</v>
      </c>
      <c r="AZ102" s="4">
        <v>12</v>
      </c>
      <c r="BA102" s="4">
        <v>11</v>
      </c>
      <c r="BB102" s="4" t="s">
        <v>421</v>
      </c>
      <c r="BC102" s="4">
        <v>1.024251</v>
      </c>
      <c r="BD102" s="4">
        <v>1.6242509999999999</v>
      </c>
      <c r="BE102" s="4">
        <v>1.9242509999999999</v>
      </c>
      <c r="BF102" s="4">
        <v>14.063000000000001</v>
      </c>
      <c r="BG102" s="4">
        <v>21.77</v>
      </c>
      <c r="BH102" s="4">
        <v>1.55</v>
      </c>
      <c r="BI102" s="4">
        <v>9.3539999999999992</v>
      </c>
      <c r="BJ102" s="4">
        <v>2646.7530000000002</v>
      </c>
      <c r="BK102" s="4">
        <v>38.280999999999999</v>
      </c>
      <c r="BL102" s="4">
        <v>8.5389999999999997</v>
      </c>
      <c r="BM102" s="4">
        <v>0.74199999999999999</v>
      </c>
      <c r="BN102" s="4">
        <v>9.2810000000000006</v>
      </c>
      <c r="BO102" s="4">
        <v>6.8890000000000002</v>
      </c>
      <c r="BP102" s="4">
        <v>0.59799999999999998</v>
      </c>
      <c r="BQ102" s="4">
        <v>7.4870000000000001</v>
      </c>
      <c r="BR102" s="4">
        <v>109.32</v>
      </c>
      <c r="BU102" s="4">
        <v>61.886000000000003</v>
      </c>
      <c r="BW102" s="4">
        <v>1998.277</v>
      </c>
      <c r="BX102" s="4">
        <v>0.29480899999999999</v>
      </c>
      <c r="BY102" s="4">
        <v>-5</v>
      </c>
      <c r="BZ102" s="4">
        <v>1.339569</v>
      </c>
      <c r="CA102" s="4">
        <v>7.2043949999999999</v>
      </c>
      <c r="CB102" s="4">
        <v>27.059294000000001</v>
      </c>
    </row>
    <row r="103" spans="1:80">
      <c r="A103" s="2">
        <v>42440</v>
      </c>
      <c r="B103" s="29">
        <v>0.51983143518518515</v>
      </c>
      <c r="C103" s="4">
        <v>8.27</v>
      </c>
      <c r="D103" s="4">
        <v>0.18559999999999999</v>
      </c>
      <c r="E103" s="4" t="s">
        <v>155</v>
      </c>
      <c r="F103" s="4">
        <v>1855.826446</v>
      </c>
      <c r="G103" s="4">
        <v>284.8</v>
      </c>
      <c r="H103" s="4">
        <v>16.3</v>
      </c>
      <c r="I103" s="4">
        <v>8853.2999999999993</v>
      </c>
      <c r="K103" s="4">
        <v>8.6</v>
      </c>
      <c r="L103" s="4">
        <v>924</v>
      </c>
      <c r="M103" s="4">
        <v>0.91520000000000001</v>
      </c>
      <c r="N103" s="4">
        <v>7.5683999999999996</v>
      </c>
      <c r="O103" s="4">
        <v>0.16980000000000001</v>
      </c>
      <c r="P103" s="4">
        <v>260.6748</v>
      </c>
      <c r="Q103" s="4">
        <v>14.8879</v>
      </c>
      <c r="R103" s="4">
        <v>275.60000000000002</v>
      </c>
      <c r="S103" s="4">
        <v>210.29939999999999</v>
      </c>
      <c r="T103" s="4">
        <v>12.0108</v>
      </c>
      <c r="U103" s="4">
        <v>222.3</v>
      </c>
      <c r="V103" s="4">
        <v>8853.2921000000006</v>
      </c>
      <c r="Y103" s="4">
        <v>845.41200000000003</v>
      </c>
      <c r="Z103" s="4">
        <v>0</v>
      </c>
      <c r="AA103" s="4">
        <v>7.8704000000000001</v>
      </c>
      <c r="AB103" s="4" t="s">
        <v>384</v>
      </c>
      <c r="AC103" s="4">
        <v>0</v>
      </c>
      <c r="AD103" s="4">
        <v>11.9</v>
      </c>
      <c r="AE103" s="4">
        <v>860</v>
      </c>
      <c r="AF103" s="4">
        <v>887</v>
      </c>
      <c r="AG103" s="4">
        <v>875</v>
      </c>
      <c r="AH103" s="4">
        <v>58</v>
      </c>
      <c r="AI103" s="4">
        <v>24.03</v>
      </c>
      <c r="AJ103" s="4">
        <v>0.55000000000000004</v>
      </c>
      <c r="AK103" s="4">
        <v>987</v>
      </c>
      <c r="AL103" s="4">
        <v>6</v>
      </c>
      <c r="AM103" s="4">
        <v>0</v>
      </c>
      <c r="AN103" s="4">
        <v>36</v>
      </c>
      <c r="AO103" s="4">
        <v>189</v>
      </c>
      <c r="AP103" s="4">
        <v>189</v>
      </c>
      <c r="AQ103" s="4">
        <v>0.9</v>
      </c>
      <c r="AR103" s="4">
        <v>195</v>
      </c>
      <c r="AS103" s="4" t="s">
        <v>155</v>
      </c>
      <c r="AT103" s="4">
        <v>2</v>
      </c>
      <c r="AU103" s="5">
        <v>0.72798611111111111</v>
      </c>
      <c r="AV103" s="4">
        <v>47.164470000000001</v>
      </c>
      <c r="AW103" s="4">
        <v>-88.486863</v>
      </c>
      <c r="AX103" s="4">
        <v>320.39999999999998</v>
      </c>
      <c r="AY103" s="4">
        <v>35.700000000000003</v>
      </c>
      <c r="AZ103" s="4">
        <v>12</v>
      </c>
      <c r="BA103" s="4">
        <v>11</v>
      </c>
      <c r="BB103" s="4" t="s">
        <v>421</v>
      </c>
      <c r="BC103" s="4">
        <v>1.1241000000000001</v>
      </c>
      <c r="BD103" s="4">
        <v>1.5313000000000001</v>
      </c>
      <c r="BE103" s="4">
        <v>2</v>
      </c>
      <c r="BF103" s="4">
        <v>14.063000000000001</v>
      </c>
      <c r="BG103" s="4">
        <v>21.95</v>
      </c>
      <c r="BH103" s="4">
        <v>1.56</v>
      </c>
      <c r="BI103" s="4">
        <v>9.27</v>
      </c>
      <c r="BJ103" s="4">
        <v>2665.9319999999998</v>
      </c>
      <c r="BK103" s="4">
        <v>38.076999999999998</v>
      </c>
      <c r="BL103" s="4">
        <v>9.6159999999999997</v>
      </c>
      <c r="BM103" s="4">
        <v>0.54900000000000004</v>
      </c>
      <c r="BN103" s="4">
        <v>10.164999999999999</v>
      </c>
      <c r="BO103" s="4">
        <v>7.7569999999999997</v>
      </c>
      <c r="BP103" s="4">
        <v>0.443</v>
      </c>
      <c r="BQ103" s="4">
        <v>8.2010000000000005</v>
      </c>
      <c r="BR103" s="4">
        <v>103.12090000000001</v>
      </c>
      <c r="BU103" s="4">
        <v>59.082999999999998</v>
      </c>
      <c r="BW103" s="4">
        <v>2015.769</v>
      </c>
      <c r="BX103" s="4">
        <v>0.32605099999999998</v>
      </c>
      <c r="BY103" s="4">
        <v>-5</v>
      </c>
      <c r="BZ103" s="4">
        <v>1.340724</v>
      </c>
      <c r="CA103" s="4">
        <v>7.9678719999999998</v>
      </c>
      <c r="CB103" s="4">
        <v>27.082625</v>
      </c>
    </row>
    <row r="104" spans="1:80">
      <c r="A104" s="2">
        <v>42440</v>
      </c>
      <c r="B104" s="29">
        <v>0.5198430092592593</v>
      </c>
      <c r="C104" s="4">
        <v>8.2769999999999992</v>
      </c>
      <c r="D104" s="4">
        <v>0.16669999999999999</v>
      </c>
      <c r="E104" s="4" t="s">
        <v>155</v>
      </c>
      <c r="F104" s="4">
        <v>1667.184943</v>
      </c>
      <c r="G104" s="4">
        <v>304.89999999999998</v>
      </c>
      <c r="H104" s="4">
        <v>12.2</v>
      </c>
      <c r="I104" s="4">
        <v>8336.1</v>
      </c>
      <c r="K104" s="4">
        <v>8.6</v>
      </c>
      <c r="L104" s="4">
        <v>916</v>
      </c>
      <c r="M104" s="4">
        <v>0.91579999999999995</v>
      </c>
      <c r="N104" s="4">
        <v>7.58</v>
      </c>
      <c r="O104" s="4">
        <v>0.1527</v>
      </c>
      <c r="P104" s="4">
        <v>279.19330000000002</v>
      </c>
      <c r="Q104" s="4">
        <v>11.205500000000001</v>
      </c>
      <c r="R104" s="4">
        <v>290.39999999999998</v>
      </c>
      <c r="S104" s="4">
        <v>225.23920000000001</v>
      </c>
      <c r="T104" s="4">
        <v>9.0401000000000007</v>
      </c>
      <c r="U104" s="4">
        <v>234.3</v>
      </c>
      <c r="V104" s="4">
        <v>8336.1046999999999</v>
      </c>
      <c r="Y104" s="4">
        <v>839.05</v>
      </c>
      <c r="Z104" s="4">
        <v>0</v>
      </c>
      <c r="AA104" s="4">
        <v>7.8757999999999999</v>
      </c>
      <c r="AB104" s="4" t="s">
        <v>384</v>
      </c>
      <c r="AC104" s="4">
        <v>0</v>
      </c>
      <c r="AD104" s="4">
        <v>12</v>
      </c>
      <c r="AE104" s="4">
        <v>859</v>
      </c>
      <c r="AF104" s="4">
        <v>888</v>
      </c>
      <c r="AG104" s="4">
        <v>875</v>
      </c>
      <c r="AH104" s="4">
        <v>58</v>
      </c>
      <c r="AI104" s="4">
        <v>24.03</v>
      </c>
      <c r="AJ104" s="4">
        <v>0.55000000000000004</v>
      </c>
      <c r="AK104" s="4">
        <v>987</v>
      </c>
      <c r="AL104" s="4">
        <v>6</v>
      </c>
      <c r="AM104" s="4">
        <v>0</v>
      </c>
      <c r="AN104" s="4">
        <v>36</v>
      </c>
      <c r="AO104" s="4">
        <v>189</v>
      </c>
      <c r="AP104" s="4">
        <v>189</v>
      </c>
      <c r="AQ104" s="4">
        <v>0.9</v>
      </c>
      <c r="AR104" s="4">
        <v>195</v>
      </c>
      <c r="AS104" s="4" t="s">
        <v>155</v>
      </c>
      <c r="AT104" s="4">
        <v>2</v>
      </c>
      <c r="AU104" s="5">
        <v>0.72799768518518515</v>
      </c>
      <c r="AV104" s="4">
        <v>47.164428999999998</v>
      </c>
      <c r="AW104" s="4">
        <v>-88.487052000000006</v>
      </c>
      <c r="AX104" s="4">
        <v>320.2</v>
      </c>
      <c r="AY104" s="4">
        <v>33.9</v>
      </c>
      <c r="AZ104" s="4">
        <v>12</v>
      </c>
      <c r="BA104" s="4">
        <v>11</v>
      </c>
      <c r="BB104" s="4" t="s">
        <v>421</v>
      </c>
      <c r="BC104" s="4">
        <v>1.2722279999999999</v>
      </c>
      <c r="BD104" s="4">
        <v>1</v>
      </c>
      <c r="BE104" s="4">
        <v>2.048152</v>
      </c>
      <c r="BF104" s="4">
        <v>14.063000000000001</v>
      </c>
      <c r="BG104" s="4">
        <v>22.12</v>
      </c>
      <c r="BH104" s="4">
        <v>1.57</v>
      </c>
      <c r="BI104" s="4">
        <v>9.1950000000000003</v>
      </c>
      <c r="BJ104" s="4">
        <v>2687.9540000000002</v>
      </c>
      <c r="BK104" s="4">
        <v>34.46</v>
      </c>
      <c r="BL104" s="4">
        <v>10.368</v>
      </c>
      <c r="BM104" s="4">
        <v>0.41599999999999998</v>
      </c>
      <c r="BN104" s="4">
        <v>10.784000000000001</v>
      </c>
      <c r="BO104" s="4">
        <v>8.3640000000000008</v>
      </c>
      <c r="BP104" s="4">
        <v>0.33600000000000002</v>
      </c>
      <c r="BQ104" s="4">
        <v>8.6999999999999993</v>
      </c>
      <c r="BR104" s="4">
        <v>97.749499999999998</v>
      </c>
      <c r="BU104" s="4">
        <v>59.031999999999996</v>
      </c>
      <c r="BW104" s="4">
        <v>2030.7180000000001</v>
      </c>
      <c r="BX104" s="4">
        <v>0.31558799999999998</v>
      </c>
      <c r="BY104" s="4">
        <v>-5</v>
      </c>
      <c r="BZ104" s="4">
        <v>1.3421380000000001</v>
      </c>
      <c r="CA104" s="4">
        <v>7.7121820000000003</v>
      </c>
      <c r="CB104" s="4">
        <v>27.111187999999999</v>
      </c>
    </row>
    <row r="105" spans="1:80">
      <c r="A105" s="2">
        <v>42440</v>
      </c>
      <c r="B105" s="29">
        <v>0.51985458333333334</v>
      </c>
      <c r="C105" s="4">
        <v>8.3659999999999997</v>
      </c>
      <c r="D105" s="4">
        <v>0.13669999999999999</v>
      </c>
      <c r="E105" s="4" t="s">
        <v>155</v>
      </c>
      <c r="F105" s="4">
        <v>1366.555556</v>
      </c>
      <c r="G105" s="4">
        <v>305.5</v>
      </c>
      <c r="H105" s="4">
        <v>12.3</v>
      </c>
      <c r="I105" s="4">
        <v>8440.7000000000007</v>
      </c>
      <c r="K105" s="4">
        <v>8.6</v>
      </c>
      <c r="L105" s="4">
        <v>951</v>
      </c>
      <c r="M105" s="4">
        <v>0.91520000000000001</v>
      </c>
      <c r="N105" s="4">
        <v>7.6566999999999998</v>
      </c>
      <c r="O105" s="4">
        <v>0.12509999999999999</v>
      </c>
      <c r="P105" s="4">
        <v>279.56450000000001</v>
      </c>
      <c r="Q105" s="4">
        <v>11.257400000000001</v>
      </c>
      <c r="R105" s="4">
        <v>290.8</v>
      </c>
      <c r="S105" s="4">
        <v>225.53870000000001</v>
      </c>
      <c r="T105" s="4">
        <v>9.0818999999999992</v>
      </c>
      <c r="U105" s="4">
        <v>234.6</v>
      </c>
      <c r="V105" s="4">
        <v>8440.6671999999999</v>
      </c>
      <c r="Y105" s="4">
        <v>870.41</v>
      </c>
      <c r="Z105" s="4">
        <v>0</v>
      </c>
      <c r="AA105" s="4">
        <v>7.8710000000000004</v>
      </c>
      <c r="AB105" s="4" t="s">
        <v>384</v>
      </c>
      <c r="AC105" s="4">
        <v>0</v>
      </c>
      <c r="AD105" s="4">
        <v>11.9</v>
      </c>
      <c r="AE105" s="4">
        <v>860</v>
      </c>
      <c r="AF105" s="4">
        <v>889</v>
      </c>
      <c r="AG105" s="4">
        <v>876</v>
      </c>
      <c r="AH105" s="4">
        <v>58</v>
      </c>
      <c r="AI105" s="4">
        <v>24.03</v>
      </c>
      <c r="AJ105" s="4">
        <v>0.55000000000000004</v>
      </c>
      <c r="AK105" s="4">
        <v>987</v>
      </c>
      <c r="AL105" s="4">
        <v>6</v>
      </c>
      <c r="AM105" s="4">
        <v>0</v>
      </c>
      <c r="AN105" s="4">
        <v>36</v>
      </c>
      <c r="AO105" s="4">
        <v>189</v>
      </c>
      <c r="AP105" s="4">
        <v>189</v>
      </c>
      <c r="AQ105" s="4">
        <v>1</v>
      </c>
      <c r="AR105" s="4">
        <v>195</v>
      </c>
      <c r="AS105" s="4" t="s">
        <v>155</v>
      </c>
      <c r="AT105" s="4">
        <v>2</v>
      </c>
      <c r="AU105" s="5">
        <v>0.72800925925925919</v>
      </c>
      <c r="AV105" s="4">
        <v>47.164383000000001</v>
      </c>
      <c r="AW105" s="4">
        <v>-88.487236999999993</v>
      </c>
      <c r="AX105" s="4">
        <v>320</v>
      </c>
      <c r="AY105" s="4">
        <v>33.200000000000003</v>
      </c>
      <c r="AZ105" s="4">
        <v>12</v>
      </c>
      <c r="BA105" s="4">
        <v>11</v>
      </c>
      <c r="BB105" s="4" t="s">
        <v>421</v>
      </c>
      <c r="BC105" s="4">
        <v>1.5</v>
      </c>
      <c r="BD105" s="4">
        <v>1</v>
      </c>
      <c r="BE105" s="4">
        <v>2.128072</v>
      </c>
      <c r="BF105" s="4">
        <v>14.063000000000001</v>
      </c>
      <c r="BG105" s="4">
        <v>21.96</v>
      </c>
      <c r="BH105" s="4">
        <v>1.56</v>
      </c>
      <c r="BI105" s="4">
        <v>9.2609999999999992</v>
      </c>
      <c r="BJ105" s="4">
        <v>2696.3240000000001</v>
      </c>
      <c r="BK105" s="4">
        <v>28.033000000000001</v>
      </c>
      <c r="BL105" s="4">
        <v>10.31</v>
      </c>
      <c r="BM105" s="4">
        <v>0.41499999999999998</v>
      </c>
      <c r="BN105" s="4">
        <v>10.725</v>
      </c>
      <c r="BO105" s="4">
        <v>8.3170000000000002</v>
      </c>
      <c r="BP105" s="4">
        <v>0.33500000000000002</v>
      </c>
      <c r="BQ105" s="4">
        <v>8.6519999999999992</v>
      </c>
      <c r="BR105" s="4">
        <v>98.289100000000005</v>
      </c>
      <c r="BU105" s="4">
        <v>60.814</v>
      </c>
      <c r="BW105" s="4">
        <v>2015.4059999999999</v>
      </c>
      <c r="BX105" s="4">
        <v>0.27565600000000001</v>
      </c>
      <c r="BY105" s="4">
        <v>-5</v>
      </c>
      <c r="BZ105" s="4">
        <v>1.341</v>
      </c>
      <c r="CA105" s="4">
        <v>6.7363439999999999</v>
      </c>
      <c r="CB105" s="4">
        <v>27.088200000000001</v>
      </c>
    </row>
    <row r="106" spans="1:80">
      <c r="A106" s="2">
        <v>42440</v>
      </c>
      <c r="B106" s="29">
        <v>0.51986615740740738</v>
      </c>
      <c r="C106" s="4">
        <v>9.0239999999999991</v>
      </c>
      <c r="D106" s="4">
        <v>9.6299999999999997E-2</v>
      </c>
      <c r="E106" s="4" t="s">
        <v>155</v>
      </c>
      <c r="F106" s="4">
        <v>963.04826400000002</v>
      </c>
      <c r="G106" s="4">
        <v>281.5</v>
      </c>
      <c r="H106" s="4">
        <v>12.3</v>
      </c>
      <c r="I106" s="4">
        <v>8804.9</v>
      </c>
      <c r="K106" s="4">
        <v>8.6</v>
      </c>
      <c r="L106" s="4">
        <v>978</v>
      </c>
      <c r="M106" s="4">
        <v>0.90969999999999995</v>
      </c>
      <c r="N106" s="4">
        <v>8.2088000000000001</v>
      </c>
      <c r="O106" s="4">
        <v>8.7599999999999997E-2</v>
      </c>
      <c r="P106" s="4">
        <v>256.07319999999999</v>
      </c>
      <c r="Q106" s="4">
        <v>11.189</v>
      </c>
      <c r="R106" s="4">
        <v>267.3</v>
      </c>
      <c r="S106" s="4">
        <v>206.72790000000001</v>
      </c>
      <c r="T106" s="4">
        <v>9.0328999999999997</v>
      </c>
      <c r="U106" s="4">
        <v>215.8</v>
      </c>
      <c r="V106" s="4">
        <v>8804.8960000000006</v>
      </c>
      <c r="Y106" s="4">
        <v>889.93399999999997</v>
      </c>
      <c r="Z106" s="4">
        <v>0</v>
      </c>
      <c r="AA106" s="4">
        <v>7.8231999999999999</v>
      </c>
      <c r="AB106" s="4" t="s">
        <v>384</v>
      </c>
      <c r="AC106" s="4">
        <v>0</v>
      </c>
      <c r="AD106" s="4">
        <v>11.9</v>
      </c>
      <c r="AE106" s="4">
        <v>860</v>
      </c>
      <c r="AF106" s="4">
        <v>889</v>
      </c>
      <c r="AG106" s="4">
        <v>875</v>
      </c>
      <c r="AH106" s="4">
        <v>58.4</v>
      </c>
      <c r="AI106" s="4">
        <v>24.21</v>
      </c>
      <c r="AJ106" s="4">
        <v>0.56000000000000005</v>
      </c>
      <c r="AK106" s="4">
        <v>987</v>
      </c>
      <c r="AL106" s="4">
        <v>6</v>
      </c>
      <c r="AM106" s="4">
        <v>0</v>
      </c>
      <c r="AN106" s="4">
        <v>36</v>
      </c>
      <c r="AO106" s="4">
        <v>189</v>
      </c>
      <c r="AP106" s="4">
        <v>189</v>
      </c>
      <c r="AQ106" s="4">
        <v>1</v>
      </c>
      <c r="AR106" s="4">
        <v>195</v>
      </c>
      <c r="AS106" s="4" t="s">
        <v>155</v>
      </c>
      <c r="AT106" s="4">
        <v>2</v>
      </c>
      <c r="AU106" s="5">
        <v>0.72802083333333334</v>
      </c>
      <c r="AV106" s="4">
        <v>47.164335999999999</v>
      </c>
      <c r="AW106" s="4">
        <v>-88.487416999999994</v>
      </c>
      <c r="AX106" s="4">
        <v>319.89999999999998</v>
      </c>
      <c r="AY106" s="4">
        <v>32.6</v>
      </c>
      <c r="AZ106" s="4">
        <v>12</v>
      </c>
      <c r="BA106" s="4">
        <v>11</v>
      </c>
      <c r="BB106" s="4" t="s">
        <v>421</v>
      </c>
      <c r="BC106" s="4">
        <v>1.547752</v>
      </c>
      <c r="BD106" s="4">
        <v>1</v>
      </c>
      <c r="BE106" s="4">
        <v>1.9238759999999999</v>
      </c>
      <c r="BF106" s="4">
        <v>14.063000000000001</v>
      </c>
      <c r="BG106" s="4">
        <v>20.59</v>
      </c>
      <c r="BH106" s="4">
        <v>1.46</v>
      </c>
      <c r="BI106" s="4">
        <v>9.9290000000000003</v>
      </c>
      <c r="BJ106" s="4">
        <v>2716.4119999999998</v>
      </c>
      <c r="BK106" s="4">
        <v>18.451000000000001</v>
      </c>
      <c r="BL106" s="4">
        <v>8.8740000000000006</v>
      </c>
      <c r="BM106" s="4">
        <v>0.38800000000000001</v>
      </c>
      <c r="BN106" s="4">
        <v>9.2620000000000005</v>
      </c>
      <c r="BO106" s="4">
        <v>7.1639999999999997</v>
      </c>
      <c r="BP106" s="4">
        <v>0.313</v>
      </c>
      <c r="BQ106" s="4">
        <v>7.4770000000000003</v>
      </c>
      <c r="BR106" s="4">
        <v>96.346299999999999</v>
      </c>
      <c r="BU106" s="4">
        <v>58.427999999999997</v>
      </c>
      <c r="BW106" s="4">
        <v>1882.336</v>
      </c>
      <c r="BX106" s="4">
        <v>0.23700199999999999</v>
      </c>
      <c r="BY106" s="4">
        <v>-5</v>
      </c>
      <c r="BZ106" s="4">
        <v>1.3405689999999999</v>
      </c>
      <c r="CA106" s="4">
        <v>5.7917360000000002</v>
      </c>
      <c r="CB106" s="4">
        <v>27.079494</v>
      </c>
    </row>
    <row r="107" spans="1:80">
      <c r="A107" s="2">
        <v>42440</v>
      </c>
      <c r="B107" s="29">
        <v>0.51987773148148142</v>
      </c>
      <c r="C107" s="4">
        <v>9.5830000000000002</v>
      </c>
      <c r="D107" s="4">
        <v>7.4300000000000005E-2</v>
      </c>
      <c r="E107" s="4" t="s">
        <v>155</v>
      </c>
      <c r="F107" s="4">
        <v>742.89585099999999</v>
      </c>
      <c r="G107" s="4">
        <v>245.8</v>
      </c>
      <c r="H107" s="4">
        <v>12.3</v>
      </c>
      <c r="I107" s="4">
        <v>8627.7999999999993</v>
      </c>
      <c r="K107" s="4">
        <v>8.36</v>
      </c>
      <c r="L107" s="4">
        <v>977</v>
      </c>
      <c r="M107" s="4">
        <v>0.90529999999999999</v>
      </c>
      <c r="N107" s="4">
        <v>8.6755999999999993</v>
      </c>
      <c r="O107" s="4">
        <v>6.7299999999999999E-2</v>
      </c>
      <c r="P107" s="4">
        <v>222.56710000000001</v>
      </c>
      <c r="Q107" s="4">
        <v>11.1355</v>
      </c>
      <c r="R107" s="4">
        <v>233.7</v>
      </c>
      <c r="S107" s="4">
        <v>179.84020000000001</v>
      </c>
      <c r="T107" s="4">
        <v>8.9977999999999998</v>
      </c>
      <c r="U107" s="4">
        <v>188.8</v>
      </c>
      <c r="V107" s="4">
        <v>8627.8490999999995</v>
      </c>
      <c r="Y107" s="4">
        <v>884.68499999999995</v>
      </c>
      <c r="Z107" s="4">
        <v>0</v>
      </c>
      <c r="AA107" s="4">
        <v>7.5669000000000004</v>
      </c>
      <c r="AB107" s="4" t="s">
        <v>384</v>
      </c>
      <c r="AC107" s="4">
        <v>0</v>
      </c>
      <c r="AD107" s="4">
        <v>11.9</v>
      </c>
      <c r="AE107" s="4">
        <v>859</v>
      </c>
      <c r="AF107" s="4">
        <v>888</v>
      </c>
      <c r="AG107" s="4">
        <v>875</v>
      </c>
      <c r="AH107" s="4">
        <v>59</v>
      </c>
      <c r="AI107" s="4">
        <v>24.45</v>
      </c>
      <c r="AJ107" s="4">
        <v>0.56000000000000005</v>
      </c>
      <c r="AK107" s="4">
        <v>987</v>
      </c>
      <c r="AL107" s="4">
        <v>6</v>
      </c>
      <c r="AM107" s="4">
        <v>0</v>
      </c>
      <c r="AN107" s="4">
        <v>36</v>
      </c>
      <c r="AO107" s="4">
        <v>189</v>
      </c>
      <c r="AP107" s="4">
        <v>188.6</v>
      </c>
      <c r="AQ107" s="4">
        <v>1</v>
      </c>
      <c r="AR107" s="4">
        <v>195</v>
      </c>
      <c r="AS107" s="4" t="s">
        <v>155</v>
      </c>
      <c r="AT107" s="4">
        <v>2</v>
      </c>
      <c r="AU107" s="5">
        <v>0.72803240740740749</v>
      </c>
      <c r="AV107" s="4">
        <v>47.164290999999999</v>
      </c>
      <c r="AW107" s="4">
        <v>-88.487593000000004</v>
      </c>
      <c r="AX107" s="4">
        <v>320</v>
      </c>
      <c r="AY107" s="4">
        <v>31.8</v>
      </c>
      <c r="AZ107" s="4">
        <v>12</v>
      </c>
      <c r="BA107" s="4">
        <v>11</v>
      </c>
      <c r="BB107" s="4" t="s">
        <v>421</v>
      </c>
      <c r="BC107" s="4">
        <v>1.579798</v>
      </c>
      <c r="BD107" s="4">
        <v>1.0240400000000001</v>
      </c>
      <c r="BE107" s="4">
        <v>2</v>
      </c>
      <c r="BF107" s="4">
        <v>14.063000000000001</v>
      </c>
      <c r="BG107" s="4">
        <v>19.63</v>
      </c>
      <c r="BH107" s="4">
        <v>1.4</v>
      </c>
      <c r="BI107" s="4">
        <v>10.458</v>
      </c>
      <c r="BJ107" s="4">
        <v>2742.2080000000001</v>
      </c>
      <c r="BK107" s="4">
        <v>13.53</v>
      </c>
      <c r="BL107" s="4">
        <v>7.367</v>
      </c>
      <c r="BM107" s="4">
        <v>0.36899999999999999</v>
      </c>
      <c r="BN107" s="4">
        <v>7.7359999999999998</v>
      </c>
      <c r="BO107" s="4">
        <v>5.9530000000000003</v>
      </c>
      <c r="BP107" s="4">
        <v>0.29799999999999999</v>
      </c>
      <c r="BQ107" s="4">
        <v>6.2510000000000003</v>
      </c>
      <c r="BR107" s="4">
        <v>90.177800000000005</v>
      </c>
      <c r="BU107" s="4">
        <v>55.48</v>
      </c>
      <c r="BW107" s="4">
        <v>1739.078</v>
      </c>
      <c r="BX107" s="4">
        <v>0.19322500000000001</v>
      </c>
      <c r="BY107" s="4">
        <v>-5</v>
      </c>
      <c r="BZ107" s="4">
        <v>1.34</v>
      </c>
      <c r="CA107" s="4">
        <v>4.7219360000000004</v>
      </c>
      <c r="CB107" s="4">
        <v>27.068000000000001</v>
      </c>
    </row>
    <row r="108" spans="1:80">
      <c r="A108" s="2">
        <v>42440</v>
      </c>
      <c r="B108" s="29">
        <v>0.51988930555555557</v>
      </c>
      <c r="C108" s="4">
        <v>9.6929999999999996</v>
      </c>
      <c r="D108" s="4">
        <v>6.9099999999999995E-2</v>
      </c>
      <c r="E108" s="4" t="s">
        <v>155</v>
      </c>
      <c r="F108" s="4">
        <v>690.55053399999997</v>
      </c>
      <c r="G108" s="4">
        <v>169.8</v>
      </c>
      <c r="H108" s="4">
        <v>12.3</v>
      </c>
      <c r="I108" s="4">
        <v>8437.7999999999993</v>
      </c>
      <c r="K108" s="4">
        <v>7.54</v>
      </c>
      <c r="L108" s="4">
        <v>976</v>
      </c>
      <c r="M108" s="4">
        <v>0.90459999999999996</v>
      </c>
      <c r="N108" s="4">
        <v>8.7681000000000004</v>
      </c>
      <c r="O108" s="4">
        <v>6.25E-2</v>
      </c>
      <c r="P108" s="4">
        <v>153.63419999999999</v>
      </c>
      <c r="Q108" s="4">
        <v>11.1594</v>
      </c>
      <c r="R108" s="4">
        <v>164.8</v>
      </c>
      <c r="S108" s="4">
        <v>124.1405</v>
      </c>
      <c r="T108" s="4">
        <v>9.0170999999999992</v>
      </c>
      <c r="U108" s="4">
        <v>133.19999999999999</v>
      </c>
      <c r="V108" s="4">
        <v>8437.7507999999998</v>
      </c>
      <c r="Y108" s="4">
        <v>882.77499999999998</v>
      </c>
      <c r="Z108" s="4">
        <v>0</v>
      </c>
      <c r="AA108" s="4">
        <v>6.8226000000000004</v>
      </c>
      <c r="AB108" s="4" t="s">
        <v>384</v>
      </c>
      <c r="AC108" s="4">
        <v>0</v>
      </c>
      <c r="AD108" s="4">
        <v>11.9</v>
      </c>
      <c r="AE108" s="4">
        <v>859</v>
      </c>
      <c r="AF108" s="4">
        <v>889</v>
      </c>
      <c r="AG108" s="4">
        <v>875</v>
      </c>
      <c r="AH108" s="4">
        <v>59</v>
      </c>
      <c r="AI108" s="4">
        <v>24.45</v>
      </c>
      <c r="AJ108" s="4">
        <v>0.56000000000000005</v>
      </c>
      <c r="AK108" s="4">
        <v>987</v>
      </c>
      <c r="AL108" s="4">
        <v>6</v>
      </c>
      <c r="AM108" s="4">
        <v>0</v>
      </c>
      <c r="AN108" s="4">
        <v>36</v>
      </c>
      <c r="AO108" s="4">
        <v>189</v>
      </c>
      <c r="AP108" s="4">
        <v>188.4</v>
      </c>
      <c r="AQ108" s="4">
        <v>0.9</v>
      </c>
      <c r="AR108" s="4">
        <v>195</v>
      </c>
      <c r="AS108" s="4" t="s">
        <v>155</v>
      </c>
      <c r="AT108" s="4">
        <v>2</v>
      </c>
      <c r="AU108" s="5">
        <v>0.72804398148148142</v>
      </c>
      <c r="AV108" s="4">
        <v>47.164248999999998</v>
      </c>
      <c r="AW108" s="4">
        <v>-88.487769</v>
      </c>
      <c r="AX108" s="4">
        <v>319.89999999999998</v>
      </c>
      <c r="AY108" s="4">
        <v>30.9</v>
      </c>
      <c r="AZ108" s="4">
        <v>12</v>
      </c>
      <c r="BA108" s="4">
        <v>11</v>
      </c>
      <c r="BB108" s="4" t="s">
        <v>421</v>
      </c>
      <c r="BC108" s="4">
        <v>1.1504989999999999</v>
      </c>
      <c r="BD108" s="4">
        <v>1.1000000000000001</v>
      </c>
      <c r="BE108" s="4">
        <v>1.9257489999999999</v>
      </c>
      <c r="BF108" s="4">
        <v>14.063000000000001</v>
      </c>
      <c r="BG108" s="4">
        <v>19.48</v>
      </c>
      <c r="BH108" s="4">
        <v>1.39</v>
      </c>
      <c r="BI108" s="4">
        <v>10.542999999999999</v>
      </c>
      <c r="BJ108" s="4">
        <v>2751.6840000000002</v>
      </c>
      <c r="BK108" s="4">
        <v>12.478</v>
      </c>
      <c r="BL108" s="4">
        <v>5.0490000000000004</v>
      </c>
      <c r="BM108" s="4">
        <v>0.36699999999999999</v>
      </c>
      <c r="BN108" s="4">
        <v>5.4160000000000004</v>
      </c>
      <c r="BO108" s="4">
        <v>4.08</v>
      </c>
      <c r="BP108" s="4">
        <v>0.29599999999999999</v>
      </c>
      <c r="BQ108" s="4">
        <v>4.3760000000000003</v>
      </c>
      <c r="BR108" s="4">
        <v>87.561999999999998</v>
      </c>
      <c r="BU108" s="4">
        <v>54.965000000000003</v>
      </c>
      <c r="BW108" s="4">
        <v>1556.8389999999999</v>
      </c>
      <c r="BX108" s="4">
        <v>0.175121</v>
      </c>
      <c r="BY108" s="4">
        <v>-5</v>
      </c>
      <c r="BZ108" s="4">
        <v>1.3412930000000001</v>
      </c>
      <c r="CA108" s="4">
        <v>4.2795189999999996</v>
      </c>
      <c r="CB108" s="4">
        <v>27.094118999999999</v>
      </c>
    </row>
    <row r="109" spans="1:80">
      <c r="A109" s="2">
        <v>42440</v>
      </c>
      <c r="B109" s="29">
        <v>0.51990087962962961</v>
      </c>
      <c r="C109" s="4">
        <v>9.3580000000000005</v>
      </c>
      <c r="D109" s="4">
        <v>6.5299999999999997E-2</v>
      </c>
      <c r="E109" s="4" t="s">
        <v>155</v>
      </c>
      <c r="F109" s="4">
        <v>652.59887000000003</v>
      </c>
      <c r="G109" s="4">
        <v>147.1</v>
      </c>
      <c r="H109" s="4">
        <v>17.2</v>
      </c>
      <c r="I109" s="4">
        <v>8653.4</v>
      </c>
      <c r="K109" s="4">
        <v>6.94</v>
      </c>
      <c r="L109" s="4">
        <v>1010</v>
      </c>
      <c r="M109" s="4">
        <v>0.90720000000000001</v>
      </c>
      <c r="N109" s="4">
        <v>8.4899000000000004</v>
      </c>
      <c r="O109" s="4">
        <v>5.9200000000000003E-2</v>
      </c>
      <c r="P109" s="4">
        <v>133.44630000000001</v>
      </c>
      <c r="Q109" s="4">
        <v>15.6007</v>
      </c>
      <c r="R109" s="4">
        <v>149</v>
      </c>
      <c r="S109" s="4">
        <v>107.82810000000001</v>
      </c>
      <c r="T109" s="4">
        <v>12.6058</v>
      </c>
      <c r="U109" s="4">
        <v>120.4</v>
      </c>
      <c r="V109" s="4">
        <v>8653.4102999999996</v>
      </c>
      <c r="Y109" s="4">
        <v>916.49900000000002</v>
      </c>
      <c r="Z109" s="4">
        <v>0</v>
      </c>
      <c r="AA109" s="4">
        <v>6.2938000000000001</v>
      </c>
      <c r="AB109" s="4" t="s">
        <v>384</v>
      </c>
      <c r="AC109" s="4">
        <v>0</v>
      </c>
      <c r="AD109" s="4">
        <v>11.9</v>
      </c>
      <c r="AE109" s="4">
        <v>859</v>
      </c>
      <c r="AF109" s="4">
        <v>890</v>
      </c>
      <c r="AG109" s="4">
        <v>875</v>
      </c>
      <c r="AH109" s="4">
        <v>59</v>
      </c>
      <c r="AI109" s="4">
        <v>24.45</v>
      </c>
      <c r="AJ109" s="4">
        <v>0.56000000000000005</v>
      </c>
      <c r="AK109" s="4">
        <v>987</v>
      </c>
      <c r="AL109" s="4">
        <v>6</v>
      </c>
      <c r="AM109" s="4">
        <v>0</v>
      </c>
      <c r="AN109" s="4">
        <v>36</v>
      </c>
      <c r="AO109" s="4">
        <v>189</v>
      </c>
      <c r="AP109" s="4">
        <v>189</v>
      </c>
      <c r="AQ109" s="4">
        <v>0.9</v>
      </c>
      <c r="AR109" s="4">
        <v>195</v>
      </c>
      <c r="AS109" s="4" t="s">
        <v>155</v>
      </c>
      <c r="AT109" s="4">
        <v>2</v>
      </c>
      <c r="AU109" s="5">
        <v>0.72805555555555557</v>
      </c>
      <c r="AV109" s="4">
        <v>47.164216000000003</v>
      </c>
      <c r="AW109" s="4">
        <v>-88.487933999999996</v>
      </c>
      <c r="AX109" s="4">
        <v>320</v>
      </c>
      <c r="AY109" s="4">
        <v>29.2</v>
      </c>
      <c r="AZ109" s="4">
        <v>12</v>
      </c>
      <c r="BA109" s="4">
        <v>11</v>
      </c>
      <c r="BB109" s="4" t="s">
        <v>421</v>
      </c>
      <c r="BC109" s="4">
        <v>1</v>
      </c>
      <c r="BD109" s="4">
        <v>1.1246</v>
      </c>
      <c r="BE109" s="4">
        <v>1.7</v>
      </c>
      <c r="BF109" s="4">
        <v>14.063000000000001</v>
      </c>
      <c r="BG109" s="4">
        <v>20.05</v>
      </c>
      <c r="BH109" s="4">
        <v>1.43</v>
      </c>
      <c r="BI109" s="4">
        <v>10.226000000000001</v>
      </c>
      <c r="BJ109" s="4">
        <v>2738.2429999999999</v>
      </c>
      <c r="BK109" s="4">
        <v>12.154</v>
      </c>
      <c r="BL109" s="4">
        <v>4.5069999999999997</v>
      </c>
      <c r="BM109" s="4">
        <v>0.52700000000000002</v>
      </c>
      <c r="BN109" s="4">
        <v>5.0339999999999998</v>
      </c>
      <c r="BO109" s="4">
        <v>3.6419999999999999</v>
      </c>
      <c r="BP109" s="4">
        <v>0.42599999999999999</v>
      </c>
      <c r="BQ109" s="4">
        <v>4.0679999999999996</v>
      </c>
      <c r="BR109" s="4">
        <v>92.289299999999997</v>
      </c>
      <c r="BU109" s="4">
        <v>58.646999999999998</v>
      </c>
      <c r="BW109" s="4">
        <v>1475.973</v>
      </c>
      <c r="BX109" s="4">
        <v>0.19540399999999999</v>
      </c>
      <c r="BY109" s="4">
        <v>-5</v>
      </c>
      <c r="BZ109" s="4">
        <v>1.3425689999999999</v>
      </c>
      <c r="CA109" s="4">
        <v>4.7751760000000001</v>
      </c>
      <c r="CB109" s="4">
        <v>27.119902</v>
      </c>
    </row>
    <row r="110" spans="1:80">
      <c r="A110" s="2">
        <v>42440</v>
      </c>
      <c r="B110" s="29">
        <v>0.51991245370370376</v>
      </c>
      <c r="C110" s="4">
        <v>9.0470000000000006</v>
      </c>
      <c r="D110" s="4">
        <v>6.4799999999999996E-2</v>
      </c>
      <c r="E110" s="4" t="s">
        <v>155</v>
      </c>
      <c r="F110" s="4">
        <v>648.34862399999997</v>
      </c>
      <c r="G110" s="4">
        <v>162</v>
      </c>
      <c r="H110" s="4">
        <v>19.5</v>
      </c>
      <c r="I110" s="4">
        <v>8985.2999999999993</v>
      </c>
      <c r="K110" s="4">
        <v>6.84</v>
      </c>
      <c r="L110" s="4">
        <v>1028</v>
      </c>
      <c r="M110" s="4">
        <v>0.90949999999999998</v>
      </c>
      <c r="N110" s="4">
        <v>8.2286999999999999</v>
      </c>
      <c r="O110" s="4">
        <v>5.8999999999999997E-2</v>
      </c>
      <c r="P110" s="4">
        <v>147.31100000000001</v>
      </c>
      <c r="Q110" s="4">
        <v>17.735800000000001</v>
      </c>
      <c r="R110" s="4">
        <v>165</v>
      </c>
      <c r="S110" s="4">
        <v>119.0312</v>
      </c>
      <c r="T110" s="4">
        <v>14.331</v>
      </c>
      <c r="U110" s="4">
        <v>133.4</v>
      </c>
      <c r="V110" s="4">
        <v>8985.2615999999998</v>
      </c>
      <c r="Y110" s="4">
        <v>934.923</v>
      </c>
      <c r="Z110" s="4">
        <v>0</v>
      </c>
      <c r="AA110" s="4">
        <v>6.2232000000000003</v>
      </c>
      <c r="AB110" s="4" t="s">
        <v>384</v>
      </c>
      <c r="AC110" s="4">
        <v>0</v>
      </c>
      <c r="AD110" s="4">
        <v>11.9</v>
      </c>
      <c r="AE110" s="4">
        <v>860</v>
      </c>
      <c r="AF110" s="4">
        <v>889</v>
      </c>
      <c r="AG110" s="4">
        <v>876</v>
      </c>
      <c r="AH110" s="4">
        <v>59</v>
      </c>
      <c r="AI110" s="4">
        <v>24.45</v>
      </c>
      <c r="AJ110" s="4">
        <v>0.56000000000000005</v>
      </c>
      <c r="AK110" s="4">
        <v>987</v>
      </c>
      <c r="AL110" s="4">
        <v>6</v>
      </c>
      <c r="AM110" s="4">
        <v>0</v>
      </c>
      <c r="AN110" s="4">
        <v>36</v>
      </c>
      <c r="AO110" s="4">
        <v>189</v>
      </c>
      <c r="AP110" s="4">
        <v>189</v>
      </c>
      <c r="AQ110" s="4">
        <v>0.9</v>
      </c>
      <c r="AR110" s="4">
        <v>195</v>
      </c>
      <c r="AS110" s="4" t="s">
        <v>155</v>
      </c>
      <c r="AT110" s="4">
        <v>2</v>
      </c>
      <c r="AU110" s="5">
        <v>0.72806712962962961</v>
      </c>
      <c r="AV110" s="4">
        <v>47.164205000000003</v>
      </c>
      <c r="AW110" s="4">
        <v>-88.488091999999995</v>
      </c>
      <c r="AX110" s="4">
        <v>320.10000000000002</v>
      </c>
      <c r="AY110" s="4">
        <v>26.9</v>
      </c>
      <c r="AZ110" s="4">
        <v>12</v>
      </c>
      <c r="BA110" s="4">
        <v>11</v>
      </c>
      <c r="BB110" s="4" t="s">
        <v>421</v>
      </c>
      <c r="BC110" s="4">
        <v>1.1966030000000001</v>
      </c>
      <c r="BD110" s="4">
        <v>1.150849</v>
      </c>
      <c r="BE110" s="4">
        <v>1.896603</v>
      </c>
      <c r="BF110" s="4">
        <v>14.063000000000001</v>
      </c>
      <c r="BG110" s="4">
        <v>20.57</v>
      </c>
      <c r="BH110" s="4">
        <v>1.46</v>
      </c>
      <c r="BI110" s="4">
        <v>9.9469999999999992</v>
      </c>
      <c r="BJ110" s="4">
        <v>2720.2280000000001</v>
      </c>
      <c r="BK110" s="4">
        <v>12.407</v>
      </c>
      <c r="BL110" s="4">
        <v>5.0999999999999996</v>
      </c>
      <c r="BM110" s="4">
        <v>0.61399999999999999</v>
      </c>
      <c r="BN110" s="4">
        <v>5.7140000000000004</v>
      </c>
      <c r="BO110" s="4">
        <v>4.1210000000000004</v>
      </c>
      <c r="BP110" s="4">
        <v>0.496</v>
      </c>
      <c r="BQ110" s="4">
        <v>4.617</v>
      </c>
      <c r="BR110" s="4">
        <v>98.220399999999998</v>
      </c>
      <c r="BU110" s="4">
        <v>61.319000000000003</v>
      </c>
      <c r="BW110" s="4">
        <v>1495.85</v>
      </c>
      <c r="BX110" s="4">
        <v>0.22297400000000001</v>
      </c>
      <c r="BY110" s="4">
        <v>-5</v>
      </c>
      <c r="BZ110" s="4">
        <v>1.3420000000000001</v>
      </c>
      <c r="CA110" s="4">
        <v>5.4489270000000003</v>
      </c>
      <c r="CB110" s="4">
        <v>27.1084</v>
      </c>
    </row>
    <row r="111" spans="1:80">
      <c r="A111" s="2">
        <v>42440</v>
      </c>
      <c r="B111" s="29">
        <v>0.5199240277777778</v>
      </c>
      <c r="C111" s="4">
        <v>9.0150000000000006</v>
      </c>
      <c r="D111" s="4">
        <v>6.8000000000000005E-2</v>
      </c>
      <c r="E111" s="4" t="s">
        <v>155</v>
      </c>
      <c r="F111" s="4">
        <v>680</v>
      </c>
      <c r="G111" s="4">
        <v>185</v>
      </c>
      <c r="H111" s="4">
        <v>19.5</v>
      </c>
      <c r="I111" s="4">
        <v>8917.2999999999993</v>
      </c>
      <c r="K111" s="4">
        <v>7.22</v>
      </c>
      <c r="L111" s="4">
        <v>994</v>
      </c>
      <c r="M111" s="4">
        <v>0.90990000000000004</v>
      </c>
      <c r="N111" s="4">
        <v>8.2022999999999993</v>
      </c>
      <c r="O111" s="4">
        <v>6.1899999999999997E-2</v>
      </c>
      <c r="P111" s="4">
        <v>168.3083</v>
      </c>
      <c r="Q111" s="4">
        <v>17.742100000000001</v>
      </c>
      <c r="R111" s="4">
        <v>186.1</v>
      </c>
      <c r="S111" s="4">
        <v>135.99760000000001</v>
      </c>
      <c r="T111" s="4">
        <v>14.3361</v>
      </c>
      <c r="U111" s="4">
        <v>150.30000000000001</v>
      </c>
      <c r="V111" s="4">
        <v>8917.3456999999999</v>
      </c>
      <c r="Y111" s="4">
        <v>904.31</v>
      </c>
      <c r="Z111" s="4">
        <v>0</v>
      </c>
      <c r="AA111" s="4">
        <v>6.5707000000000004</v>
      </c>
      <c r="AB111" s="4" t="s">
        <v>384</v>
      </c>
      <c r="AC111" s="4">
        <v>0</v>
      </c>
      <c r="AD111" s="4">
        <v>11.9</v>
      </c>
      <c r="AE111" s="4">
        <v>860</v>
      </c>
      <c r="AF111" s="4">
        <v>890</v>
      </c>
      <c r="AG111" s="4">
        <v>876</v>
      </c>
      <c r="AH111" s="4">
        <v>59</v>
      </c>
      <c r="AI111" s="4">
        <v>24.45</v>
      </c>
      <c r="AJ111" s="4">
        <v>0.56000000000000005</v>
      </c>
      <c r="AK111" s="4">
        <v>987</v>
      </c>
      <c r="AL111" s="4">
        <v>6</v>
      </c>
      <c r="AM111" s="4">
        <v>0</v>
      </c>
      <c r="AN111" s="4">
        <v>36</v>
      </c>
      <c r="AO111" s="4">
        <v>189</v>
      </c>
      <c r="AP111" s="4">
        <v>189</v>
      </c>
      <c r="AQ111" s="4">
        <v>1</v>
      </c>
      <c r="AR111" s="4">
        <v>195</v>
      </c>
      <c r="AS111" s="4" t="s">
        <v>155</v>
      </c>
      <c r="AT111" s="4">
        <v>2</v>
      </c>
      <c r="AU111" s="5">
        <v>0.72807870370370376</v>
      </c>
      <c r="AV111" s="4">
        <v>47.16422</v>
      </c>
      <c r="AW111" s="4">
        <v>-88.488242</v>
      </c>
      <c r="AX111" s="4">
        <v>320.2</v>
      </c>
      <c r="AY111" s="4">
        <v>25.8</v>
      </c>
      <c r="AZ111" s="4">
        <v>12</v>
      </c>
      <c r="BA111" s="4">
        <v>11</v>
      </c>
      <c r="BB111" s="4" t="s">
        <v>421</v>
      </c>
      <c r="BC111" s="4">
        <v>1.897902</v>
      </c>
      <c r="BD111" s="4">
        <v>1</v>
      </c>
      <c r="BE111" s="4">
        <v>2.5979019999999999</v>
      </c>
      <c r="BF111" s="4">
        <v>14.063000000000001</v>
      </c>
      <c r="BG111" s="4">
        <v>20.64</v>
      </c>
      <c r="BH111" s="4">
        <v>1.47</v>
      </c>
      <c r="BI111" s="4">
        <v>9.9079999999999995</v>
      </c>
      <c r="BJ111" s="4">
        <v>2720.511</v>
      </c>
      <c r="BK111" s="4">
        <v>13.061</v>
      </c>
      <c r="BL111" s="4">
        <v>5.8460000000000001</v>
      </c>
      <c r="BM111" s="4">
        <v>0.61599999999999999</v>
      </c>
      <c r="BN111" s="4">
        <v>6.4619999999999997</v>
      </c>
      <c r="BO111" s="4">
        <v>4.7240000000000002</v>
      </c>
      <c r="BP111" s="4">
        <v>0.498</v>
      </c>
      <c r="BQ111" s="4">
        <v>5.2220000000000004</v>
      </c>
      <c r="BR111" s="4">
        <v>97.801599999999993</v>
      </c>
      <c r="BU111" s="4">
        <v>59.508000000000003</v>
      </c>
      <c r="BW111" s="4">
        <v>1584.616</v>
      </c>
      <c r="BX111" s="4">
        <v>0.21241399999999999</v>
      </c>
      <c r="BY111" s="4">
        <v>-5</v>
      </c>
      <c r="BZ111" s="4">
        <v>1.3432930000000001</v>
      </c>
      <c r="CA111" s="4">
        <v>5.1908669999999999</v>
      </c>
      <c r="CB111" s="4">
        <v>27.134519000000001</v>
      </c>
    </row>
    <row r="112" spans="1:80">
      <c r="A112" s="2">
        <v>42440</v>
      </c>
      <c r="B112" s="29">
        <v>0.51993560185185184</v>
      </c>
      <c r="C112" s="4">
        <v>9.875</v>
      </c>
      <c r="D112" s="4">
        <v>6.9800000000000001E-2</v>
      </c>
      <c r="E112" s="4" t="s">
        <v>155</v>
      </c>
      <c r="F112" s="4">
        <v>698.28073099999995</v>
      </c>
      <c r="G112" s="4">
        <v>191.4</v>
      </c>
      <c r="H112" s="4">
        <v>19.5</v>
      </c>
      <c r="I112" s="4">
        <v>8149.5</v>
      </c>
      <c r="K112" s="4">
        <v>7.6</v>
      </c>
      <c r="L112" s="4">
        <v>920</v>
      </c>
      <c r="M112" s="4">
        <v>0.90339999999999998</v>
      </c>
      <c r="N112" s="4">
        <v>8.9208999999999996</v>
      </c>
      <c r="O112" s="4">
        <v>6.3100000000000003E-2</v>
      </c>
      <c r="P112" s="4">
        <v>172.9161</v>
      </c>
      <c r="Q112" s="4">
        <v>17.615400000000001</v>
      </c>
      <c r="R112" s="4">
        <v>190.5</v>
      </c>
      <c r="S112" s="4">
        <v>139.81620000000001</v>
      </c>
      <c r="T112" s="4">
        <v>14.243399999999999</v>
      </c>
      <c r="U112" s="4">
        <v>154.1</v>
      </c>
      <c r="V112" s="4">
        <v>8149.5002000000004</v>
      </c>
      <c r="Y112" s="4">
        <v>830.952</v>
      </c>
      <c r="Z112" s="4">
        <v>0</v>
      </c>
      <c r="AA112" s="4">
        <v>6.8654999999999999</v>
      </c>
      <c r="AB112" s="4" t="s">
        <v>384</v>
      </c>
      <c r="AC112" s="4">
        <v>0</v>
      </c>
      <c r="AD112" s="4">
        <v>12</v>
      </c>
      <c r="AE112" s="4">
        <v>859</v>
      </c>
      <c r="AF112" s="4">
        <v>889</v>
      </c>
      <c r="AG112" s="4">
        <v>875</v>
      </c>
      <c r="AH112" s="4">
        <v>59.4</v>
      </c>
      <c r="AI112" s="4">
        <v>24.63</v>
      </c>
      <c r="AJ112" s="4">
        <v>0.56999999999999995</v>
      </c>
      <c r="AK112" s="4">
        <v>987</v>
      </c>
      <c r="AL112" s="4">
        <v>6</v>
      </c>
      <c r="AM112" s="4">
        <v>0</v>
      </c>
      <c r="AN112" s="4">
        <v>36</v>
      </c>
      <c r="AO112" s="4">
        <v>189</v>
      </c>
      <c r="AP112" s="4">
        <v>189</v>
      </c>
      <c r="AQ112" s="4">
        <v>0.9</v>
      </c>
      <c r="AR112" s="4">
        <v>195</v>
      </c>
      <c r="AS112" s="4" t="s">
        <v>155</v>
      </c>
      <c r="AT112" s="4">
        <v>2</v>
      </c>
      <c r="AU112" s="5">
        <v>0.72809027777777768</v>
      </c>
      <c r="AV112" s="4">
        <v>47.164253000000002</v>
      </c>
      <c r="AW112" s="4">
        <v>-88.488383999999996</v>
      </c>
      <c r="AX112" s="4">
        <v>320.3</v>
      </c>
      <c r="AY112" s="4">
        <v>25.2</v>
      </c>
      <c r="AZ112" s="4">
        <v>12</v>
      </c>
      <c r="BA112" s="4">
        <v>11</v>
      </c>
      <c r="BB112" s="4" t="s">
        <v>421</v>
      </c>
      <c r="BC112" s="4">
        <v>2.0782440000000002</v>
      </c>
      <c r="BD112" s="4">
        <v>1.024351</v>
      </c>
      <c r="BE112" s="4">
        <v>2.826946</v>
      </c>
      <c r="BF112" s="4">
        <v>14.063000000000001</v>
      </c>
      <c r="BG112" s="4">
        <v>19.22</v>
      </c>
      <c r="BH112" s="4">
        <v>1.37</v>
      </c>
      <c r="BI112" s="4">
        <v>10.699</v>
      </c>
      <c r="BJ112" s="4">
        <v>2763.8969999999999</v>
      </c>
      <c r="BK112" s="4">
        <v>12.439</v>
      </c>
      <c r="BL112" s="4">
        <v>5.61</v>
      </c>
      <c r="BM112" s="4">
        <v>0.57199999999999995</v>
      </c>
      <c r="BN112" s="4">
        <v>6.1820000000000004</v>
      </c>
      <c r="BO112" s="4">
        <v>4.5359999999999996</v>
      </c>
      <c r="BP112" s="4">
        <v>0.46200000000000002</v>
      </c>
      <c r="BQ112" s="4">
        <v>4.9980000000000002</v>
      </c>
      <c r="BR112" s="4">
        <v>83.490899999999996</v>
      </c>
      <c r="BU112" s="4">
        <v>51.078000000000003</v>
      </c>
      <c r="BW112" s="4">
        <v>1546.6110000000001</v>
      </c>
      <c r="BX112" s="4">
        <v>0.19477700000000001</v>
      </c>
      <c r="BY112" s="4">
        <v>-5</v>
      </c>
      <c r="BZ112" s="4">
        <v>1.343707</v>
      </c>
      <c r="CA112" s="4">
        <v>4.7598630000000002</v>
      </c>
      <c r="CB112" s="4">
        <v>27.142880999999999</v>
      </c>
    </row>
    <row r="113" spans="1:80">
      <c r="A113" s="2">
        <v>42440</v>
      </c>
      <c r="B113" s="29">
        <v>0.51994717592592588</v>
      </c>
      <c r="C113" s="4">
        <v>10.622</v>
      </c>
      <c r="D113" s="4">
        <v>9.5600000000000004E-2</v>
      </c>
      <c r="E113" s="4" t="s">
        <v>155</v>
      </c>
      <c r="F113" s="4">
        <v>955.75581399999999</v>
      </c>
      <c r="G113" s="4">
        <v>173.1</v>
      </c>
      <c r="H113" s="4">
        <v>19.5</v>
      </c>
      <c r="I113" s="4">
        <v>7143.8</v>
      </c>
      <c r="K113" s="4">
        <v>7.46</v>
      </c>
      <c r="L113" s="4">
        <v>840</v>
      </c>
      <c r="M113" s="4">
        <v>0.89790000000000003</v>
      </c>
      <c r="N113" s="4">
        <v>9.5367999999999995</v>
      </c>
      <c r="O113" s="4">
        <v>8.5800000000000001E-2</v>
      </c>
      <c r="P113" s="4">
        <v>155.4025</v>
      </c>
      <c r="Q113" s="4">
        <v>17.508199999999999</v>
      </c>
      <c r="R113" s="4">
        <v>172.9</v>
      </c>
      <c r="S113" s="4">
        <v>125.7684</v>
      </c>
      <c r="T113" s="4">
        <v>14.169600000000001</v>
      </c>
      <c r="U113" s="4">
        <v>139.9</v>
      </c>
      <c r="V113" s="4">
        <v>7143.8272999999999</v>
      </c>
      <c r="Y113" s="4">
        <v>754.32500000000005</v>
      </c>
      <c r="Z113" s="4">
        <v>0</v>
      </c>
      <c r="AA113" s="4">
        <v>6.7004999999999999</v>
      </c>
      <c r="AB113" s="4" t="s">
        <v>384</v>
      </c>
      <c r="AC113" s="4">
        <v>0</v>
      </c>
      <c r="AD113" s="4">
        <v>11.9</v>
      </c>
      <c r="AE113" s="4">
        <v>859</v>
      </c>
      <c r="AF113" s="4">
        <v>888</v>
      </c>
      <c r="AG113" s="4">
        <v>875</v>
      </c>
      <c r="AH113" s="4">
        <v>60</v>
      </c>
      <c r="AI113" s="4">
        <v>24.87</v>
      </c>
      <c r="AJ113" s="4">
        <v>0.56999999999999995</v>
      </c>
      <c r="AK113" s="4">
        <v>987</v>
      </c>
      <c r="AL113" s="4">
        <v>6</v>
      </c>
      <c r="AM113" s="4">
        <v>0</v>
      </c>
      <c r="AN113" s="4">
        <v>36</v>
      </c>
      <c r="AO113" s="4">
        <v>189</v>
      </c>
      <c r="AP113" s="4">
        <v>188.6</v>
      </c>
      <c r="AQ113" s="4">
        <v>0.8</v>
      </c>
      <c r="AR113" s="4">
        <v>195</v>
      </c>
      <c r="AS113" s="4" t="s">
        <v>155</v>
      </c>
      <c r="AT113" s="4">
        <v>2</v>
      </c>
      <c r="AU113" s="5">
        <v>0.72810185185185183</v>
      </c>
      <c r="AV113" s="4">
        <v>47.164290000000001</v>
      </c>
      <c r="AW113" s="4">
        <v>-88.488518999999997</v>
      </c>
      <c r="AX113" s="4">
        <v>320.39999999999998</v>
      </c>
      <c r="AY113" s="4">
        <v>24.7</v>
      </c>
      <c r="AZ113" s="4">
        <v>12</v>
      </c>
      <c r="BA113" s="4">
        <v>11</v>
      </c>
      <c r="BB113" s="4" t="s">
        <v>421</v>
      </c>
      <c r="BC113" s="4">
        <v>1.5548</v>
      </c>
      <c r="BD113" s="4">
        <v>1.1000000000000001</v>
      </c>
      <c r="BE113" s="4">
        <v>2.4306000000000001</v>
      </c>
      <c r="BF113" s="4">
        <v>14.063000000000001</v>
      </c>
      <c r="BG113" s="4">
        <v>18.170000000000002</v>
      </c>
      <c r="BH113" s="4">
        <v>1.29</v>
      </c>
      <c r="BI113" s="4">
        <v>11.375999999999999</v>
      </c>
      <c r="BJ113" s="4">
        <v>2800.32</v>
      </c>
      <c r="BK113" s="4">
        <v>16.036999999999999</v>
      </c>
      <c r="BL113" s="4">
        <v>4.7789999999999999</v>
      </c>
      <c r="BM113" s="4">
        <v>0.53800000000000003</v>
      </c>
      <c r="BN113" s="4">
        <v>5.3170000000000002</v>
      </c>
      <c r="BO113" s="4">
        <v>3.867</v>
      </c>
      <c r="BP113" s="4">
        <v>0.436</v>
      </c>
      <c r="BQ113" s="4">
        <v>4.3029999999999999</v>
      </c>
      <c r="BR113" s="4">
        <v>69.363600000000005</v>
      </c>
      <c r="BU113" s="4">
        <v>43.945</v>
      </c>
      <c r="BW113" s="4">
        <v>1430.568</v>
      </c>
      <c r="BX113" s="4">
        <v>0.18591299999999999</v>
      </c>
      <c r="BY113" s="4">
        <v>-5</v>
      </c>
      <c r="BZ113" s="4">
        <v>1.3420000000000001</v>
      </c>
      <c r="CA113" s="4">
        <v>4.5432490000000003</v>
      </c>
      <c r="CB113" s="4">
        <v>27.1084</v>
      </c>
    </row>
    <row r="114" spans="1:80">
      <c r="A114" s="2">
        <v>42440</v>
      </c>
      <c r="B114" s="29">
        <v>0.51995875000000003</v>
      </c>
      <c r="C114" s="4">
        <v>11.036</v>
      </c>
      <c r="D114" s="4">
        <v>8.1500000000000003E-2</v>
      </c>
      <c r="E114" s="4" t="s">
        <v>155</v>
      </c>
      <c r="F114" s="4">
        <v>814.99579500000004</v>
      </c>
      <c r="G114" s="4">
        <v>125.1</v>
      </c>
      <c r="H114" s="4">
        <v>16.8</v>
      </c>
      <c r="I114" s="4">
        <v>6604.3</v>
      </c>
      <c r="K114" s="4">
        <v>6.29</v>
      </c>
      <c r="L114" s="4">
        <v>795</v>
      </c>
      <c r="M114" s="4">
        <v>0.89510000000000001</v>
      </c>
      <c r="N114" s="4">
        <v>9.8785000000000007</v>
      </c>
      <c r="O114" s="4">
        <v>7.2999999999999995E-2</v>
      </c>
      <c r="P114" s="4">
        <v>111.9436</v>
      </c>
      <c r="Q114" s="4">
        <v>15.0245</v>
      </c>
      <c r="R114" s="4">
        <v>127</v>
      </c>
      <c r="S114" s="4">
        <v>90.596800000000002</v>
      </c>
      <c r="T114" s="4">
        <v>12.1595</v>
      </c>
      <c r="U114" s="4">
        <v>102.8</v>
      </c>
      <c r="V114" s="4">
        <v>6604.3465999999999</v>
      </c>
      <c r="Y114" s="4">
        <v>712.02499999999998</v>
      </c>
      <c r="Z114" s="4">
        <v>0</v>
      </c>
      <c r="AA114" s="4">
        <v>5.6334999999999997</v>
      </c>
      <c r="AB114" s="4" t="s">
        <v>384</v>
      </c>
      <c r="AC114" s="4">
        <v>0</v>
      </c>
      <c r="AD114" s="4">
        <v>11.9</v>
      </c>
      <c r="AE114" s="4">
        <v>860</v>
      </c>
      <c r="AF114" s="4">
        <v>888</v>
      </c>
      <c r="AG114" s="4">
        <v>875</v>
      </c>
      <c r="AH114" s="4">
        <v>60</v>
      </c>
      <c r="AI114" s="4">
        <v>24.87</v>
      </c>
      <c r="AJ114" s="4">
        <v>0.56999999999999995</v>
      </c>
      <c r="AK114" s="4">
        <v>987</v>
      </c>
      <c r="AL114" s="4">
        <v>6</v>
      </c>
      <c r="AM114" s="4">
        <v>0</v>
      </c>
      <c r="AN114" s="4">
        <v>36</v>
      </c>
      <c r="AO114" s="4">
        <v>189</v>
      </c>
      <c r="AP114" s="4">
        <v>188.4</v>
      </c>
      <c r="AQ114" s="4">
        <v>0.7</v>
      </c>
      <c r="AR114" s="4">
        <v>195</v>
      </c>
      <c r="AS114" s="4" t="s">
        <v>155</v>
      </c>
      <c r="AT114" s="4">
        <v>2</v>
      </c>
      <c r="AU114" s="5">
        <v>0.72811342592592598</v>
      </c>
      <c r="AV114" s="4">
        <v>47.164315000000002</v>
      </c>
      <c r="AW114" s="4">
        <v>-88.488660999999993</v>
      </c>
      <c r="AX114" s="4">
        <v>320.5</v>
      </c>
      <c r="AY114" s="4">
        <v>24.6</v>
      </c>
      <c r="AZ114" s="4">
        <v>12</v>
      </c>
      <c r="BA114" s="4">
        <v>11</v>
      </c>
      <c r="BB114" s="4" t="s">
        <v>421</v>
      </c>
      <c r="BC114" s="4">
        <v>1.1000000000000001</v>
      </c>
      <c r="BD114" s="4">
        <v>1.1000000000000001</v>
      </c>
      <c r="BE114" s="4">
        <v>1.9</v>
      </c>
      <c r="BF114" s="4">
        <v>14.063000000000001</v>
      </c>
      <c r="BG114" s="4">
        <v>17.68</v>
      </c>
      <c r="BH114" s="4">
        <v>1.26</v>
      </c>
      <c r="BI114" s="4">
        <v>11.717000000000001</v>
      </c>
      <c r="BJ114" s="4">
        <v>2825.2339999999999</v>
      </c>
      <c r="BK114" s="4">
        <v>13.279</v>
      </c>
      <c r="BL114" s="4">
        <v>3.3530000000000002</v>
      </c>
      <c r="BM114" s="4">
        <v>0.45</v>
      </c>
      <c r="BN114" s="4">
        <v>3.8029999999999999</v>
      </c>
      <c r="BO114" s="4">
        <v>2.7130000000000001</v>
      </c>
      <c r="BP114" s="4">
        <v>0.36399999999999999</v>
      </c>
      <c r="BQ114" s="4">
        <v>3.0779999999999998</v>
      </c>
      <c r="BR114" s="4">
        <v>62.457900000000002</v>
      </c>
      <c r="BU114" s="4">
        <v>40.402000000000001</v>
      </c>
      <c r="BW114" s="4">
        <v>1171.4970000000001</v>
      </c>
      <c r="BX114" s="4">
        <v>0.19727600000000001</v>
      </c>
      <c r="BY114" s="4">
        <v>-5</v>
      </c>
      <c r="BZ114" s="4">
        <v>1.3424309999999999</v>
      </c>
      <c r="CA114" s="4">
        <v>4.820932</v>
      </c>
      <c r="CB114" s="4">
        <v>27.117106</v>
      </c>
    </row>
    <row r="115" spans="1:80">
      <c r="A115" s="2">
        <v>42440</v>
      </c>
      <c r="B115" s="29">
        <v>0.51997032407407406</v>
      </c>
      <c r="C115" s="4">
        <v>11.195</v>
      </c>
      <c r="D115" s="4">
        <v>6.9000000000000006E-2</v>
      </c>
      <c r="E115" s="4" t="s">
        <v>155</v>
      </c>
      <c r="F115" s="4">
        <v>689.51338199999998</v>
      </c>
      <c r="G115" s="4">
        <v>110</v>
      </c>
      <c r="H115" s="4">
        <v>12.3</v>
      </c>
      <c r="I115" s="4">
        <v>6275.3</v>
      </c>
      <c r="K115" s="4">
        <v>5.37</v>
      </c>
      <c r="L115" s="4">
        <v>767</v>
      </c>
      <c r="M115" s="4">
        <v>0.89429999999999998</v>
      </c>
      <c r="N115" s="4">
        <v>10.0113</v>
      </c>
      <c r="O115" s="4">
        <v>6.1699999999999998E-2</v>
      </c>
      <c r="P115" s="4">
        <v>98.394800000000004</v>
      </c>
      <c r="Q115" s="4">
        <v>10.9673</v>
      </c>
      <c r="R115" s="4">
        <v>109.4</v>
      </c>
      <c r="S115" s="4">
        <v>79.631699999999995</v>
      </c>
      <c r="T115" s="4">
        <v>8.8759999999999994</v>
      </c>
      <c r="U115" s="4">
        <v>88.5</v>
      </c>
      <c r="V115" s="4">
        <v>6275.3058000000001</v>
      </c>
      <c r="Y115" s="4">
        <v>686.21500000000003</v>
      </c>
      <c r="Z115" s="4">
        <v>0</v>
      </c>
      <c r="AA115" s="4">
        <v>4.8064</v>
      </c>
      <c r="AB115" s="4" t="s">
        <v>384</v>
      </c>
      <c r="AC115" s="4">
        <v>0</v>
      </c>
      <c r="AD115" s="4">
        <v>11.9</v>
      </c>
      <c r="AE115" s="4">
        <v>859</v>
      </c>
      <c r="AF115" s="4">
        <v>887</v>
      </c>
      <c r="AG115" s="4">
        <v>875</v>
      </c>
      <c r="AH115" s="4">
        <v>60</v>
      </c>
      <c r="AI115" s="4">
        <v>24.87</v>
      </c>
      <c r="AJ115" s="4">
        <v>0.56999999999999995</v>
      </c>
      <c r="AK115" s="4">
        <v>987</v>
      </c>
      <c r="AL115" s="4">
        <v>6</v>
      </c>
      <c r="AM115" s="4">
        <v>0</v>
      </c>
      <c r="AN115" s="4">
        <v>36</v>
      </c>
      <c r="AO115" s="4">
        <v>189</v>
      </c>
      <c r="AP115" s="4">
        <v>189</v>
      </c>
      <c r="AQ115" s="4">
        <v>0.7</v>
      </c>
      <c r="AR115" s="4">
        <v>195</v>
      </c>
      <c r="AS115" s="4" t="s">
        <v>155</v>
      </c>
      <c r="AT115" s="4">
        <v>2</v>
      </c>
      <c r="AU115" s="5">
        <v>0.72812500000000002</v>
      </c>
      <c r="AV115" s="4">
        <v>47.164329000000002</v>
      </c>
      <c r="AW115" s="4">
        <v>-88.488800999999995</v>
      </c>
      <c r="AX115" s="4">
        <v>320.5</v>
      </c>
      <c r="AY115" s="4">
        <v>24.2</v>
      </c>
      <c r="AZ115" s="4">
        <v>12</v>
      </c>
      <c r="BA115" s="4">
        <v>11</v>
      </c>
      <c r="BB115" s="4" t="s">
        <v>421</v>
      </c>
      <c r="BC115" s="4">
        <v>1.1240000000000001</v>
      </c>
      <c r="BD115" s="4">
        <v>1.1479999999999999</v>
      </c>
      <c r="BE115" s="4">
        <v>1.9239999999999999</v>
      </c>
      <c r="BF115" s="4">
        <v>14.063000000000001</v>
      </c>
      <c r="BG115" s="4">
        <v>17.53</v>
      </c>
      <c r="BH115" s="4">
        <v>1.25</v>
      </c>
      <c r="BI115" s="4">
        <v>11.824999999999999</v>
      </c>
      <c r="BJ115" s="4">
        <v>2839.4180000000001</v>
      </c>
      <c r="BK115" s="4">
        <v>11.131</v>
      </c>
      <c r="BL115" s="4">
        <v>2.9220000000000002</v>
      </c>
      <c r="BM115" s="4">
        <v>0.32600000000000001</v>
      </c>
      <c r="BN115" s="4">
        <v>3.2480000000000002</v>
      </c>
      <c r="BO115" s="4">
        <v>2.3650000000000002</v>
      </c>
      <c r="BP115" s="4">
        <v>0.26400000000000001</v>
      </c>
      <c r="BQ115" s="4">
        <v>2.629</v>
      </c>
      <c r="BR115" s="4">
        <v>58.853200000000001</v>
      </c>
      <c r="BU115" s="4">
        <v>38.613999999999997</v>
      </c>
      <c r="BW115" s="4">
        <v>991.19</v>
      </c>
      <c r="BX115" s="4">
        <v>0.19500000000000001</v>
      </c>
      <c r="BY115" s="4">
        <v>-5</v>
      </c>
      <c r="BZ115" s="4">
        <v>1.3421380000000001</v>
      </c>
      <c r="CA115" s="4">
        <v>4.7653129999999999</v>
      </c>
      <c r="CB115" s="4">
        <v>27.111187999999999</v>
      </c>
    </row>
    <row r="116" spans="1:80">
      <c r="A116" s="2">
        <v>42440</v>
      </c>
      <c r="B116" s="29">
        <v>0.51998189814814821</v>
      </c>
      <c r="C116" s="4">
        <v>11.361000000000001</v>
      </c>
      <c r="D116" s="4">
        <v>6.4000000000000001E-2</v>
      </c>
      <c r="E116" s="4" t="s">
        <v>155</v>
      </c>
      <c r="F116" s="4">
        <v>640</v>
      </c>
      <c r="G116" s="4">
        <v>101.1</v>
      </c>
      <c r="H116" s="4">
        <v>12.2</v>
      </c>
      <c r="I116" s="4">
        <v>6022.8</v>
      </c>
      <c r="K116" s="4">
        <v>4.9800000000000004</v>
      </c>
      <c r="L116" s="4">
        <v>744</v>
      </c>
      <c r="M116" s="4">
        <v>0.89319999999999999</v>
      </c>
      <c r="N116" s="4">
        <v>10.147600000000001</v>
      </c>
      <c r="O116" s="4">
        <v>5.7200000000000001E-2</v>
      </c>
      <c r="P116" s="4">
        <v>90.301000000000002</v>
      </c>
      <c r="Q116" s="4">
        <v>10.8651</v>
      </c>
      <c r="R116" s="4">
        <v>101.2</v>
      </c>
      <c r="S116" s="4">
        <v>73.081299999999999</v>
      </c>
      <c r="T116" s="4">
        <v>8.7932000000000006</v>
      </c>
      <c r="U116" s="4">
        <v>81.900000000000006</v>
      </c>
      <c r="V116" s="4">
        <v>6022.817</v>
      </c>
      <c r="Y116" s="4">
        <v>664.51300000000003</v>
      </c>
      <c r="Z116" s="4">
        <v>0</v>
      </c>
      <c r="AA116" s="4">
        <v>4.4459</v>
      </c>
      <c r="AB116" s="4" t="s">
        <v>384</v>
      </c>
      <c r="AC116" s="4">
        <v>0</v>
      </c>
      <c r="AD116" s="4">
        <v>11.8</v>
      </c>
      <c r="AE116" s="4">
        <v>859</v>
      </c>
      <c r="AF116" s="4">
        <v>887</v>
      </c>
      <c r="AG116" s="4">
        <v>876</v>
      </c>
      <c r="AH116" s="4">
        <v>60</v>
      </c>
      <c r="AI116" s="4">
        <v>24.87</v>
      </c>
      <c r="AJ116" s="4">
        <v>0.56999999999999995</v>
      </c>
      <c r="AK116" s="4">
        <v>987</v>
      </c>
      <c r="AL116" s="4">
        <v>6</v>
      </c>
      <c r="AM116" s="4">
        <v>0</v>
      </c>
      <c r="AN116" s="4">
        <v>36</v>
      </c>
      <c r="AO116" s="4">
        <v>189</v>
      </c>
      <c r="AP116" s="4">
        <v>189.4</v>
      </c>
      <c r="AQ116" s="4">
        <v>0.7</v>
      </c>
      <c r="AR116" s="4">
        <v>195</v>
      </c>
      <c r="AS116" s="4" t="s">
        <v>155</v>
      </c>
      <c r="AT116" s="4">
        <v>2</v>
      </c>
      <c r="AU116" s="5">
        <v>0.72813657407407406</v>
      </c>
      <c r="AV116" s="4">
        <v>47.164318000000002</v>
      </c>
      <c r="AW116" s="4">
        <v>-88.488939999999999</v>
      </c>
      <c r="AX116" s="4">
        <v>320</v>
      </c>
      <c r="AY116" s="4">
        <v>23.7</v>
      </c>
      <c r="AZ116" s="4">
        <v>12</v>
      </c>
      <c r="BA116" s="4">
        <v>10</v>
      </c>
      <c r="BB116" s="4" t="s">
        <v>426</v>
      </c>
      <c r="BC116" s="4">
        <v>1.2</v>
      </c>
      <c r="BD116" s="4">
        <v>1.3</v>
      </c>
      <c r="BE116" s="4">
        <v>2</v>
      </c>
      <c r="BF116" s="4">
        <v>14.063000000000001</v>
      </c>
      <c r="BG116" s="4">
        <v>17.350000000000001</v>
      </c>
      <c r="BH116" s="4">
        <v>1.23</v>
      </c>
      <c r="BI116" s="4">
        <v>11.954000000000001</v>
      </c>
      <c r="BJ116" s="4">
        <v>2849.5940000000001</v>
      </c>
      <c r="BK116" s="4">
        <v>10.217000000000001</v>
      </c>
      <c r="BL116" s="4">
        <v>2.6560000000000001</v>
      </c>
      <c r="BM116" s="4">
        <v>0.32</v>
      </c>
      <c r="BN116" s="4">
        <v>2.9750000000000001</v>
      </c>
      <c r="BO116" s="4">
        <v>2.149</v>
      </c>
      <c r="BP116" s="4">
        <v>0.25900000000000001</v>
      </c>
      <c r="BQ116" s="4">
        <v>2.4079999999999999</v>
      </c>
      <c r="BR116" s="4">
        <v>55.926000000000002</v>
      </c>
      <c r="BU116" s="4">
        <v>37.023000000000003</v>
      </c>
      <c r="BW116" s="4">
        <v>907.76400000000001</v>
      </c>
      <c r="BX116" s="4">
        <v>0.19069</v>
      </c>
      <c r="BY116" s="4">
        <v>-5</v>
      </c>
      <c r="BZ116" s="4">
        <v>1.3431550000000001</v>
      </c>
      <c r="CA116" s="4">
        <v>4.6599870000000001</v>
      </c>
      <c r="CB116" s="4">
        <v>27.131730999999998</v>
      </c>
    </row>
    <row r="117" spans="1:80">
      <c r="A117" s="2">
        <v>42440</v>
      </c>
      <c r="B117" s="29">
        <v>0.51999347222222225</v>
      </c>
      <c r="C117" s="4">
        <v>11.369</v>
      </c>
      <c r="D117" s="4">
        <v>6.4000000000000001E-2</v>
      </c>
      <c r="E117" s="4" t="s">
        <v>155</v>
      </c>
      <c r="F117" s="4">
        <v>640</v>
      </c>
      <c r="G117" s="4">
        <v>92.5</v>
      </c>
      <c r="H117" s="4">
        <v>12.1</v>
      </c>
      <c r="I117" s="4">
        <v>5881.3</v>
      </c>
      <c r="K117" s="4">
        <v>4.74</v>
      </c>
      <c r="L117" s="4">
        <v>726</v>
      </c>
      <c r="M117" s="4">
        <v>0.89329999999999998</v>
      </c>
      <c r="N117" s="4">
        <v>10.155200000000001</v>
      </c>
      <c r="O117" s="4">
        <v>5.7200000000000001E-2</v>
      </c>
      <c r="P117" s="4">
        <v>82.583699999999993</v>
      </c>
      <c r="Q117" s="4">
        <v>10.8085</v>
      </c>
      <c r="R117" s="4">
        <v>93.4</v>
      </c>
      <c r="S117" s="4">
        <v>66.881399999999999</v>
      </c>
      <c r="T117" s="4">
        <v>8.7532999999999994</v>
      </c>
      <c r="U117" s="4">
        <v>75.599999999999994</v>
      </c>
      <c r="V117" s="4">
        <v>5881.2945</v>
      </c>
      <c r="Y117" s="4">
        <v>648.798</v>
      </c>
      <c r="Z117" s="4">
        <v>0</v>
      </c>
      <c r="AA117" s="4">
        <v>4.2339000000000002</v>
      </c>
      <c r="AB117" s="4" t="s">
        <v>384</v>
      </c>
      <c r="AC117" s="4">
        <v>0</v>
      </c>
      <c r="AD117" s="4">
        <v>11.9</v>
      </c>
      <c r="AE117" s="4">
        <v>859</v>
      </c>
      <c r="AF117" s="4">
        <v>886</v>
      </c>
      <c r="AG117" s="4">
        <v>875</v>
      </c>
      <c r="AH117" s="4">
        <v>60.4</v>
      </c>
      <c r="AI117" s="4">
        <v>25.05</v>
      </c>
      <c r="AJ117" s="4">
        <v>0.57999999999999996</v>
      </c>
      <c r="AK117" s="4">
        <v>987</v>
      </c>
      <c r="AL117" s="4">
        <v>6</v>
      </c>
      <c r="AM117" s="4">
        <v>0</v>
      </c>
      <c r="AN117" s="4">
        <v>36</v>
      </c>
      <c r="AO117" s="4">
        <v>189</v>
      </c>
      <c r="AP117" s="4">
        <v>189.6</v>
      </c>
      <c r="AQ117" s="4">
        <v>0.8</v>
      </c>
      <c r="AR117" s="4">
        <v>195</v>
      </c>
      <c r="AS117" s="4" t="s">
        <v>155</v>
      </c>
      <c r="AT117" s="4">
        <v>2</v>
      </c>
      <c r="AU117" s="5">
        <v>0.7281481481481481</v>
      </c>
      <c r="AV117" s="4">
        <v>47.164307000000001</v>
      </c>
      <c r="AW117" s="4">
        <v>-88.489078000000006</v>
      </c>
      <c r="AX117" s="4">
        <v>320</v>
      </c>
      <c r="AY117" s="4">
        <v>23.7</v>
      </c>
      <c r="AZ117" s="4">
        <v>12</v>
      </c>
      <c r="BA117" s="4">
        <v>10</v>
      </c>
      <c r="BB117" s="4" t="s">
        <v>426</v>
      </c>
      <c r="BC117" s="4">
        <v>1.2</v>
      </c>
      <c r="BD117" s="4">
        <v>1.3</v>
      </c>
      <c r="BE117" s="4">
        <v>2</v>
      </c>
      <c r="BF117" s="4">
        <v>14.063000000000001</v>
      </c>
      <c r="BG117" s="4">
        <v>17.37</v>
      </c>
      <c r="BH117" s="4">
        <v>1.23</v>
      </c>
      <c r="BI117" s="4">
        <v>11.949</v>
      </c>
      <c r="BJ117" s="4">
        <v>2853.4630000000002</v>
      </c>
      <c r="BK117" s="4">
        <v>10.224</v>
      </c>
      <c r="BL117" s="4">
        <v>2.4300000000000002</v>
      </c>
      <c r="BM117" s="4">
        <v>0.318</v>
      </c>
      <c r="BN117" s="4">
        <v>2.7480000000000002</v>
      </c>
      <c r="BO117" s="4">
        <v>1.968</v>
      </c>
      <c r="BP117" s="4">
        <v>0.25800000000000001</v>
      </c>
      <c r="BQ117" s="4">
        <v>2.226</v>
      </c>
      <c r="BR117" s="4">
        <v>54.645200000000003</v>
      </c>
      <c r="BU117" s="4">
        <v>36.168999999999997</v>
      </c>
      <c r="BW117" s="4">
        <v>865.00800000000004</v>
      </c>
      <c r="BX117" s="4">
        <v>0.169484</v>
      </c>
      <c r="BY117" s="4">
        <v>-5</v>
      </c>
      <c r="BZ117" s="4">
        <v>1.345569</v>
      </c>
      <c r="CA117" s="4">
        <v>4.1417650000000004</v>
      </c>
      <c r="CB117" s="4">
        <v>27.180493999999999</v>
      </c>
    </row>
    <row r="118" spans="1:80">
      <c r="A118" s="2">
        <v>42440</v>
      </c>
      <c r="B118" s="29">
        <v>0.52000504629629629</v>
      </c>
      <c r="C118" s="4">
        <v>11.103</v>
      </c>
      <c r="D118" s="4">
        <v>6.2899999999999998E-2</v>
      </c>
      <c r="E118" s="4" t="s">
        <v>155</v>
      </c>
      <c r="F118" s="4">
        <v>628.51674600000001</v>
      </c>
      <c r="G118" s="4">
        <v>89.4</v>
      </c>
      <c r="H118" s="4">
        <v>12.1</v>
      </c>
      <c r="I118" s="4">
        <v>5752.1</v>
      </c>
      <c r="K118" s="4">
        <v>4.58</v>
      </c>
      <c r="L118" s="4">
        <v>732</v>
      </c>
      <c r="M118" s="4">
        <v>0.89549999999999996</v>
      </c>
      <c r="N118" s="4">
        <v>9.9423999999999992</v>
      </c>
      <c r="O118" s="4">
        <v>5.6300000000000003E-2</v>
      </c>
      <c r="P118" s="4">
        <v>80.066999999999993</v>
      </c>
      <c r="Q118" s="4">
        <v>10.8352</v>
      </c>
      <c r="R118" s="4">
        <v>90.9</v>
      </c>
      <c r="S118" s="4">
        <v>64.901700000000005</v>
      </c>
      <c r="T118" s="4">
        <v>8.7828999999999997</v>
      </c>
      <c r="U118" s="4">
        <v>73.7</v>
      </c>
      <c r="V118" s="4">
        <v>5752.0983999999999</v>
      </c>
      <c r="Y118" s="4">
        <v>655.74300000000005</v>
      </c>
      <c r="Z118" s="4">
        <v>0</v>
      </c>
      <c r="AA118" s="4">
        <v>4.0997000000000003</v>
      </c>
      <c r="AB118" s="4" t="s">
        <v>384</v>
      </c>
      <c r="AC118" s="4">
        <v>0</v>
      </c>
      <c r="AD118" s="4">
        <v>11.9</v>
      </c>
      <c r="AE118" s="4">
        <v>859</v>
      </c>
      <c r="AF118" s="4">
        <v>887</v>
      </c>
      <c r="AG118" s="4">
        <v>875</v>
      </c>
      <c r="AH118" s="4">
        <v>61</v>
      </c>
      <c r="AI118" s="4">
        <v>25.28</v>
      </c>
      <c r="AJ118" s="4">
        <v>0.57999999999999996</v>
      </c>
      <c r="AK118" s="4">
        <v>987</v>
      </c>
      <c r="AL118" s="4">
        <v>6</v>
      </c>
      <c r="AM118" s="4">
        <v>0</v>
      </c>
      <c r="AN118" s="4">
        <v>36</v>
      </c>
      <c r="AO118" s="4">
        <v>189</v>
      </c>
      <c r="AP118" s="4">
        <v>189</v>
      </c>
      <c r="AQ118" s="4">
        <v>0.7</v>
      </c>
      <c r="AR118" s="4">
        <v>195</v>
      </c>
      <c r="AS118" s="4" t="s">
        <v>155</v>
      </c>
      <c r="AT118" s="4">
        <v>2</v>
      </c>
      <c r="AU118" s="5">
        <v>0.72815972222222225</v>
      </c>
      <c r="AV118" s="4">
        <v>47.164290000000001</v>
      </c>
      <c r="AW118" s="4">
        <v>-88.489217999999994</v>
      </c>
      <c r="AX118" s="4">
        <v>320.10000000000002</v>
      </c>
      <c r="AY118" s="4">
        <v>23.7</v>
      </c>
      <c r="AZ118" s="4">
        <v>12</v>
      </c>
      <c r="BA118" s="4">
        <v>9</v>
      </c>
      <c r="BB118" s="4" t="s">
        <v>428</v>
      </c>
      <c r="BC118" s="4">
        <v>1.2</v>
      </c>
      <c r="BD118" s="4">
        <v>1.3</v>
      </c>
      <c r="BE118" s="4">
        <v>2</v>
      </c>
      <c r="BF118" s="4">
        <v>14.063000000000001</v>
      </c>
      <c r="BG118" s="4">
        <v>17.760000000000002</v>
      </c>
      <c r="BH118" s="4">
        <v>1.26</v>
      </c>
      <c r="BI118" s="4">
        <v>11.673</v>
      </c>
      <c r="BJ118" s="4">
        <v>2853.7640000000001</v>
      </c>
      <c r="BK118" s="4">
        <v>10.282</v>
      </c>
      <c r="BL118" s="4">
        <v>2.407</v>
      </c>
      <c r="BM118" s="4">
        <v>0.32600000000000001</v>
      </c>
      <c r="BN118" s="4">
        <v>2.7320000000000002</v>
      </c>
      <c r="BO118" s="4">
        <v>1.9510000000000001</v>
      </c>
      <c r="BP118" s="4">
        <v>0.26400000000000001</v>
      </c>
      <c r="BQ118" s="4">
        <v>2.2149999999999999</v>
      </c>
      <c r="BR118" s="4">
        <v>54.594799999999999</v>
      </c>
      <c r="BU118" s="4">
        <v>37.343000000000004</v>
      </c>
      <c r="BW118" s="4">
        <v>855.60699999999997</v>
      </c>
      <c r="BX118" s="4">
        <v>0.15331</v>
      </c>
      <c r="BY118" s="4">
        <v>-5</v>
      </c>
      <c r="BZ118" s="4">
        <v>1.345</v>
      </c>
      <c r="CA118" s="4">
        <v>3.7465139999999999</v>
      </c>
      <c r="CB118" s="4">
        <v>27.169</v>
      </c>
    </row>
    <row r="119" spans="1:80">
      <c r="A119" s="2">
        <v>42440</v>
      </c>
      <c r="B119" s="29">
        <v>0.52001662037037033</v>
      </c>
      <c r="C119" s="4">
        <v>10.201000000000001</v>
      </c>
      <c r="D119" s="4">
        <v>5.0099999999999999E-2</v>
      </c>
      <c r="E119" s="4" t="s">
        <v>155</v>
      </c>
      <c r="F119" s="4">
        <v>500.92504000000002</v>
      </c>
      <c r="G119" s="4">
        <v>86.2</v>
      </c>
      <c r="H119" s="4">
        <v>12.1</v>
      </c>
      <c r="I119" s="4">
        <v>6069.6</v>
      </c>
      <c r="K119" s="4">
        <v>4.5</v>
      </c>
      <c r="L119" s="4">
        <v>778</v>
      </c>
      <c r="M119" s="4">
        <v>0.90269999999999995</v>
      </c>
      <c r="N119" s="4">
        <v>9.2079000000000004</v>
      </c>
      <c r="O119" s="4">
        <v>4.5199999999999997E-2</v>
      </c>
      <c r="P119" s="4">
        <v>77.765299999999996</v>
      </c>
      <c r="Q119" s="4">
        <v>10.8896</v>
      </c>
      <c r="R119" s="4">
        <v>88.7</v>
      </c>
      <c r="S119" s="4">
        <v>63.036000000000001</v>
      </c>
      <c r="T119" s="4">
        <v>8.827</v>
      </c>
      <c r="U119" s="4">
        <v>71.900000000000006</v>
      </c>
      <c r="V119" s="4">
        <v>6069.6063999999997</v>
      </c>
      <c r="Y119" s="4">
        <v>701.83500000000004</v>
      </c>
      <c r="Z119" s="4">
        <v>0</v>
      </c>
      <c r="AA119" s="4">
        <v>4.0618999999999996</v>
      </c>
      <c r="AB119" s="4" t="s">
        <v>384</v>
      </c>
      <c r="AC119" s="4">
        <v>0</v>
      </c>
      <c r="AD119" s="4">
        <v>11.9</v>
      </c>
      <c r="AE119" s="4">
        <v>860</v>
      </c>
      <c r="AF119" s="4">
        <v>888</v>
      </c>
      <c r="AG119" s="4">
        <v>875</v>
      </c>
      <c r="AH119" s="4">
        <v>61</v>
      </c>
      <c r="AI119" s="4">
        <v>25.28</v>
      </c>
      <c r="AJ119" s="4">
        <v>0.57999999999999996</v>
      </c>
      <c r="AK119" s="4">
        <v>987</v>
      </c>
      <c r="AL119" s="4">
        <v>6</v>
      </c>
      <c r="AM119" s="4">
        <v>0</v>
      </c>
      <c r="AN119" s="4">
        <v>36</v>
      </c>
      <c r="AO119" s="4">
        <v>189</v>
      </c>
      <c r="AP119" s="4">
        <v>189</v>
      </c>
      <c r="AQ119" s="4">
        <v>0.7</v>
      </c>
      <c r="AR119" s="4">
        <v>195</v>
      </c>
      <c r="AS119" s="4" t="s">
        <v>155</v>
      </c>
      <c r="AT119" s="4">
        <v>2</v>
      </c>
      <c r="AU119" s="5">
        <v>0.7281712962962964</v>
      </c>
      <c r="AV119" s="4">
        <v>47.164276999999998</v>
      </c>
      <c r="AW119" s="4">
        <v>-88.489356999999998</v>
      </c>
      <c r="AX119" s="4">
        <v>320.10000000000002</v>
      </c>
      <c r="AY119" s="4">
        <v>23.7</v>
      </c>
      <c r="AZ119" s="4">
        <v>12</v>
      </c>
      <c r="BA119" s="4">
        <v>9</v>
      </c>
      <c r="BB119" s="4" t="s">
        <v>428</v>
      </c>
      <c r="BC119" s="4">
        <v>1.2</v>
      </c>
      <c r="BD119" s="4">
        <v>1.3</v>
      </c>
      <c r="BE119" s="4">
        <v>2</v>
      </c>
      <c r="BF119" s="4">
        <v>14.063000000000001</v>
      </c>
      <c r="BG119" s="4">
        <v>19.12</v>
      </c>
      <c r="BH119" s="4">
        <v>1.36</v>
      </c>
      <c r="BI119" s="4">
        <v>10.785</v>
      </c>
      <c r="BJ119" s="4">
        <v>2835.0509999999999</v>
      </c>
      <c r="BK119" s="4">
        <v>8.8610000000000007</v>
      </c>
      <c r="BL119" s="4">
        <v>2.5070000000000001</v>
      </c>
      <c r="BM119" s="4">
        <v>0.35099999999999998</v>
      </c>
      <c r="BN119" s="4">
        <v>2.859</v>
      </c>
      <c r="BO119" s="4">
        <v>2.032</v>
      </c>
      <c r="BP119" s="4">
        <v>0.28499999999999998</v>
      </c>
      <c r="BQ119" s="4">
        <v>2.3170000000000002</v>
      </c>
      <c r="BR119" s="4">
        <v>61.795499999999997</v>
      </c>
      <c r="BU119" s="4">
        <v>42.872999999999998</v>
      </c>
      <c r="BW119" s="4">
        <v>909.35</v>
      </c>
      <c r="BX119" s="4">
        <v>0.170206</v>
      </c>
      <c r="BY119" s="4">
        <v>-5</v>
      </c>
      <c r="BZ119" s="4">
        <v>1.346293</v>
      </c>
      <c r="CA119" s="4">
        <v>4.1594090000000001</v>
      </c>
      <c r="CB119" s="4">
        <v>27.195118999999998</v>
      </c>
    </row>
    <row r="120" spans="1:80">
      <c r="A120" s="2">
        <v>42440</v>
      </c>
      <c r="B120" s="29">
        <v>0.52002819444444448</v>
      </c>
      <c r="C120" s="4">
        <v>9.2159999999999993</v>
      </c>
      <c r="D120" s="4">
        <v>4.87E-2</v>
      </c>
      <c r="E120" s="4" t="s">
        <v>155</v>
      </c>
      <c r="F120" s="4">
        <v>487.22558299999997</v>
      </c>
      <c r="G120" s="4">
        <v>90.4</v>
      </c>
      <c r="H120" s="4">
        <v>12</v>
      </c>
      <c r="I120" s="4">
        <v>6916.6</v>
      </c>
      <c r="K120" s="4">
        <v>5.09</v>
      </c>
      <c r="L120" s="4">
        <v>854</v>
      </c>
      <c r="M120" s="4">
        <v>0.91</v>
      </c>
      <c r="N120" s="4">
        <v>8.3870000000000005</v>
      </c>
      <c r="O120" s="4">
        <v>4.4299999999999999E-2</v>
      </c>
      <c r="P120" s="4">
        <v>82.280199999999994</v>
      </c>
      <c r="Q120" s="4">
        <v>10.920199999999999</v>
      </c>
      <c r="R120" s="4">
        <v>93.2</v>
      </c>
      <c r="S120" s="4">
        <v>66.695800000000006</v>
      </c>
      <c r="T120" s="4">
        <v>8.8519000000000005</v>
      </c>
      <c r="U120" s="4">
        <v>75.5</v>
      </c>
      <c r="V120" s="4">
        <v>6916.5591000000004</v>
      </c>
      <c r="Y120" s="4">
        <v>777.28700000000003</v>
      </c>
      <c r="Z120" s="4">
        <v>0</v>
      </c>
      <c r="AA120" s="4">
        <v>4.6291000000000002</v>
      </c>
      <c r="AB120" s="4" t="s">
        <v>384</v>
      </c>
      <c r="AC120" s="4">
        <v>0</v>
      </c>
      <c r="AD120" s="4">
        <v>11.9</v>
      </c>
      <c r="AE120" s="4">
        <v>859</v>
      </c>
      <c r="AF120" s="4">
        <v>887</v>
      </c>
      <c r="AG120" s="4">
        <v>874</v>
      </c>
      <c r="AH120" s="4">
        <v>61</v>
      </c>
      <c r="AI120" s="4">
        <v>25.28</v>
      </c>
      <c r="AJ120" s="4">
        <v>0.57999999999999996</v>
      </c>
      <c r="AK120" s="4">
        <v>987</v>
      </c>
      <c r="AL120" s="4">
        <v>6</v>
      </c>
      <c r="AM120" s="4">
        <v>0</v>
      </c>
      <c r="AN120" s="4">
        <v>36</v>
      </c>
      <c r="AO120" s="4">
        <v>189</v>
      </c>
      <c r="AP120" s="4">
        <v>189</v>
      </c>
      <c r="AQ120" s="4">
        <v>0.8</v>
      </c>
      <c r="AR120" s="4">
        <v>195</v>
      </c>
      <c r="AS120" s="4" t="s">
        <v>155</v>
      </c>
      <c r="AT120" s="4">
        <v>2</v>
      </c>
      <c r="AU120" s="5">
        <v>0.72818287037037033</v>
      </c>
      <c r="AV120" s="4">
        <v>47.164253000000002</v>
      </c>
      <c r="AW120" s="4">
        <v>-88.489486999999997</v>
      </c>
      <c r="AX120" s="4">
        <v>320.10000000000002</v>
      </c>
      <c r="AY120" s="4">
        <v>23.3</v>
      </c>
      <c r="AZ120" s="4">
        <v>12</v>
      </c>
      <c r="BA120" s="4">
        <v>9</v>
      </c>
      <c r="BB120" s="4" t="s">
        <v>428</v>
      </c>
      <c r="BC120" s="4">
        <v>1.2</v>
      </c>
      <c r="BD120" s="4">
        <v>1.3</v>
      </c>
      <c r="BE120" s="4">
        <v>2</v>
      </c>
      <c r="BF120" s="4">
        <v>14.063000000000001</v>
      </c>
      <c r="BG120" s="4">
        <v>20.74</v>
      </c>
      <c r="BH120" s="4">
        <v>1.47</v>
      </c>
      <c r="BI120" s="4">
        <v>9.8879999999999999</v>
      </c>
      <c r="BJ120" s="4">
        <v>2791.8490000000002</v>
      </c>
      <c r="BK120" s="4">
        <v>9.3940000000000001</v>
      </c>
      <c r="BL120" s="4">
        <v>2.8679999999999999</v>
      </c>
      <c r="BM120" s="4">
        <v>0.38100000000000001</v>
      </c>
      <c r="BN120" s="4">
        <v>3.2490000000000001</v>
      </c>
      <c r="BO120" s="4">
        <v>2.3250000000000002</v>
      </c>
      <c r="BP120" s="4">
        <v>0.309</v>
      </c>
      <c r="BQ120" s="4">
        <v>2.6339999999999999</v>
      </c>
      <c r="BR120" s="4">
        <v>76.132800000000003</v>
      </c>
      <c r="BU120" s="4">
        <v>51.335000000000001</v>
      </c>
      <c r="BW120" s="4">
        <v>1120.42</v>
      </c>
      <c r="BX120" s="4">
        <v>0.205257</v>
      </c>
      <c r="BY120" s="4">
        <v>-5</v>
      </c>
      <c r="BZ120" s="4">
        <v>1.347569</v>
      </c>
      <c r="CA120" s="4">
        <v>5.015968</v>
      </c>
      <c r="CB120" s="4">
        <v>27.220894000000001</v>
      </c>
    </row>
    <row r="121" spans="1:80">
      <c r="A121" s="2">
        <v>42440</v>
      </c>
      <c r="B121" s="29">
        <v>0.52003976851851852</v>
      </c>
      <c r="C121" s="4">
        <v>8.68</v>
      </c>
      <c r="D121" s="4">
        <v>5.9900000000000002E-2</v>
      </c>
      <c r="E121" s="4" t="s">
        <v>155</v>
      </c>
      <c r="F121" s="4">
        <v>599.42788099999996</v>
      </c>
      <c r="G121" s="4">
        <v>131.4</v>
      </c>
      <c r="H121" s="4">
        <v>11.1</v>
      </c>
      <c r="I121" s="4">
        <v>7365.9</v>
      </c>
      <c r="K121" s="4">
        <v>6.36</v>
      </c>
      <c r="L121" s="4">
        <v>855</v>
      </c>
      <c r="M121" s="4">
        <v>0.91400000000000003</v>
      </c>
      <c r="N121" s="4">
        <v>7.9333999999999998</v>
      </c>
      <c r="O121" s="4">
        <v>5.4800000000000001E-2</v>
      </c>
      <c r="P121" s="4">
        <v>120.0822</v>
      </c>
      <c r="Q121" s="4">
        <v>10.1577</v>
      </c>
      <c r="R121" s="4">
        <v>130.19999999999999</v>
      </c>
      <c r="S121" s="4">
        <v>97.337800000000001</v>
      </c>
      <c r="T121" s="4">
        <v>8.2337000000000007</v>
      </c>
      <c r="U121" s="4">
        <v>105.6</v>
      </c>
      <c r="V121" s="4">
        <v>7365.8995999999997</v>
      </c>
      <c r="Y121" s="4">
        <v>781.13300000000004</v>
      </c>
      <c r="Z121" s="4">
        <v>0</v>
      </c>
      <c r="AA121" s="4">
        <v>5.8159000000000001</v>
      </c>
      <c r="AB121" s="4" t="s">
        <v>384</v>
      </c>
      <c r="AC121" s="4">
        <v>0</v>
      </c>
      <c r="AD121" s="4">
        <v>11.9</v>
      </c>
      <c r="AE121" s="4">
        <v>859</v>
      </c>
      <c r="AF121" s="4">
        <v>887</v>
      </c>
      <c r="AG121" s="4">
        <v>875</v>
      </c>
      <c r="AH121" s="4">
        <v>61</v>
      </c>
      <c r="AI121" s="4">
        <v>25.28</v>
      </c>
      <c r="AJ121" s="4">
        <v>0.57999999999999996</v>
      </c>
      <c r="AK121" s="4">
        <v>987</v>
      </c>
      <c r="AL121" s="4">
        <v>6</v>
      </c>
      <c r="AM121" s="4">
        <v>0</v>
      </c>
      <c r="AN121" s="4">
        <v>36</v>
      </c>
      <c r="AO121" s="4">
        <v>189</v>
      </c>
      <c r="AP121" s="4">
        <v>189</v>
      </c>
      <c r="AQ121" s="4">
        <v>0.7</v>
      </c>
      <c r="AR121" s="4">
        <v>195</v>
      </c>
      <c r="AS121" s="4" t="s">
        <v>155</v>
      </c>
      <c r="AT121" s="4">
        <v>2</v>
      </c>
      <c r="AU121" s="5">
        <v>0.72819444444444448</v>
      </c>
      <c r="AV121" s="4">
        <v>47.164197000000001</v>
      </c>
      <c r="AW121" s="4">
        <v>-88.489592999999999</v>
      </c>
      <c r="AX121" s="4">
        <v>320</v>
      </c>
      <c r="AY121" s="4">
        <v>22.1</v>
      </c>
      <c r="AZ121" s="4">
        <v>12</v>
      </c>
      <c r="BA121" s="4">
        <v>9</v>
      </c>
      <c r="BB121" s="4" t="s">
        <v>428</v>
      </c>
      <c r="BC121" s="4">
        <v>1.1756</v>
      </c>
      <c r="BD121" s="4">
        <v>1.3244</v>
      </c>
      <c r="BE121" s="4">
        <v>1.9756</v>
      </c>
      <c r="BF121" s="4">
        <v>14.063000000000001</v>
      </c>
      <c r="BG121" s="4">
        <v>21.72</v>
      </c>
      <c r="BH121" s="4">
        <v>1.54</v>
      </c>
      <c r="BI121" s="4">
        <v>9.4109999999999996</v>
      </c>
      <c r="BJ121" s="4">
        <v>2761.94</v>
      </c>
      <c r="BK121" s="4">
        <v>12.14</v>
      </c>
      <c r="BL121" s="4">
        <v>4.3780000000000001</v>
      </c>
      <c r="BM121" s="4">
        <v>0.37</v>
      </c>
      <c r="BN121" s="4">
        <v>4.7480000000000002</v>
      </c>
      <c r="BO121" s="4">
        <v>3.5489999999999999</v>
      </c>
      <c r="BP121" s="4">
        <v>0.3</v>
      </c>
      <c r="BQ121" s="4">
        <v>3.8490000000000002</v>
      </c>
      <c r="BR121" s="4">
        <v>84.796800000000005</v>
      </c>
      <c r="BU121" s="4">
        <v>53.954999999999998</v>
      </c>
      <c r="BW121" s="4">
        <v>1472.223</v>
      </c>
      <c r="BX121" s="4">
        <v>0.25311899999999998</v>
      </c>
      <c r="BY121" s="4">
        <v>-5</v>
      </c>
      <c r="BZ121" s="4">
        <v>1.348293</v>
      </c>
      <c r="CA121" s="4">
        <v>6.1855960000000003</v>
      </c>
      <c r="CB121" s="4">
        <v>27.235519</v>
      </c>
    </row>
    <row r="122" spans="1:80">
      <c r="A122" s="2">
        <v>42440</v>
      </c>
      <c r="B122" s="29">
        <v>0.52005134259259256</v>
      </c>
      <c r="C122" s="4">
        <v>8.6780000000000008</v>
      </c>
      <c r="D122" s="4">
        <v>6.9000000000000006E-2</v>
      </c>
      <c r="E122" s="4" t="s">
        <v>155</v>
      </c>
      <c r="F122" s="4">
        <v>690</v>
      </c>
      <c r="G122" s="4">
        <v>185.6</v>
      </c>
      <c r="H122" s="4">
        <v>1.9</v>
      </c>
      <c r="I122" s="4">
        <v>6798.8</v>
      </c>
      <c r="K122" s="4">
        <v>7.54</v>
      </c>
      <c r="L122" s="4">
        <v>782</v>
      </c>
      <c r="M122" s="4">
        <v>0.91449999999999998</v>
      </c>
      <c r="N122" s="4">
        <v>7.9360999999999997</v>
      </c>
      <c r="O122" s="4">
        <v>6.3100000000000003E-2</v>
      </c>
      <c r="P122" s="4">
        <v>169.70439999999999</v>
      </c>
      <c r="Q122" s="4">
        <v>1.6973</v>
      </c>
      <c r="R122" s="4">
        <v>171.4</v>
      </c>
      <c r="S122" s="4">
        <v>137.56120000000001</v>
      </c>
      <c r="T122" s="4">
        <v>1.3757999999999999</v>
      </c>
      <c r="U122" s="4">
        <v>138.9</v>
      </c>
      <c r="V122" s="4">
        <v>6798.7725</v>
      </c>
      <c r="Y122" s="4">
        <v>715.54499999999996</v>
      </c>
      <c r="Z122" s="4">
        <v>0</v>
      </c>
      <c r="AA122" s="4">
        <v>6.8975</v>
      </c>
      <c r="AB122" s="4" t="s">
        <v>384</v>
      </c>
      <c r="AC122" s="4">
        <v>0</v>
      </c>
      <c r="AD122" s="4">
        <v>11.9</v>
      </c>
      <c r="AE122" s="4">
        <v>859</v>
      </c>
      <c r="AF122" s="4">
        <v>886</v>
      </c>
      <c r="AG122" s="4">
        <v>875</v>
      </c>
      <c r="AH122" s="4">
        <v>61</v>
      </c>
      <c r="AI122" s="4">
        <v>25.28</v>
      </c>
      <c r="AJ122" s="4">
        <v>0.57999999999999996</v>
      </c>
      <c r="AK122" s="4">
        <v>987</v>
      </c>
      <c r="AL122" s="4">
        <v>6</v>
      </c>
      <c r="AM122" s="4">
        <v>0</v>
      </c>
      <c r="AN122" s="4">
        <v>36</v>
      </c>
      <c r="AO122" s="4">
        <v>189</v>
      </c>
      <c r="AP122" s="4">
        <v>189</v>
      </c>
      <c r="AQ122" s="4">
        <v>0.9</v>
      </c>
      <c r="AR122" s="4">
        <v>195</v>
      </c>
      <c r="AS122" s="4" t="s">
        <v>155</v>
      </c>
      <c r="AT122" s="4">
        <v>2</v>
      </c>
      <c r="AU122" s="5">
        <v>0.72820601851851852</v>
      </c>
      <c r="AV122" s="4">
        <v>47.164147</v>
      </c>
      <c r="AW122" s="4">
        <v>-88.489704000000003</v>
      </c>
      <c r="AX122" s="4">
        <v>320</v>
      </c>
      <c r="AY122" s="4">
        <v>22.1</v>
      </c>
      <c r="AZ122" s="4">
        <v>12</v>
      </c>
      <c r="BA122" s="4">
        <v>9</v>
      </c>
      <c r="BB122" s="4" t="s">
        <v>428</v>
      </c>
      <c r="BC122" s="4">
        <v>1.148703</v>
      </c>
      <c r="BD122" s="4">
        <v>1.3025949999999999</v>
      </c>
      <c r="BE122" s="4">
        <v>1.9487030000000001</v>
      </c>
      <c r="BF122" s="4">
        <v>14.063000000000001</v>
      </c>
      <c r="BG122" s="4">
        <v>21.85</v>
      </c>
      <c r="BH122" s="4">
        <v>1.55</v>
      </c>
      <c r="BI122" s="4">
        <v>9.3480000000000008</v>
      </c>
      <c r="BJ122" s="4">
        <v>2777.4940000000001</v>
      </c>
      <c r="BK122" s="4">
        <v>14.055999999999999</v>
      </c>
      <c r="BL122" s="4">
        <v>6.22</v>
      </c>
      <c r="BM122" s="4">
        <v>6.2E-2</v>
      </c>
      <c r="BN122" s="4">
        <v>6.282</v>
      </c>
      <c r="BO122" s="4">
        <v>5.0419999999999998</v>
      </c>
      <c r="BP122" s="4">
        <v>0.05</v>
      </c>
      <c r="BQ122" s="4">
        <v>5.0919999999999996</v>
      </c>
      <c r="BR122" s="4">
        <v>78.681799999999996</v>
      </c>
      <c r="BU122" s="4">
        <v>49.686</v>
      </c>
      <c r="BW122" s="4">
        <v>1755.2439999999999</v>
      </c>
      <c r="BX122" s="4">
        <v>0.27453499999999997</v>
      </c>
      <c r="BY122" s="4">
        <v>-5</v>
      </c>
      <c r="BZ122" s="4">
        <v>1.349569</v>
      </c>
      <c r="CA122" s="4">
        <v>6.7089489999999996</v>
      </c>
      <c r="CB122" s="4">
        <v>27.261293999999999</v>
      </c>
    </row>
    <row r="123" spans="1:80">
      <c r="A123" s="2">
        <v>42440</v>
      </c>
      <c r="B123" s="29">
        <v>0.52006291666666671</v>
      </c>
      <c r="C123" s="4">
        <v>8.6539999999999999</v>
      </c>
      <c r="D123" s="4">
        <v>6.8199999999999997E-2</v>
      </c>
      <c r="E123" s="4" t="s">
        <v>155</v>
      </c>
      <c r="F123" s="4">
        <v>682.02668900000003</v>
      </c>
      <c r="G123" s="4">
        <v>215.3</v>
      </c>
      <c r="H123" s="4">
        <v>16</v>
      </c>
      <c r="I123" s="4">
        <v>6204.6</v>
      </c>
      <c r="K123" s="4">
        <v>7.96</v>
      </c>
      <c r="L123" s="4">
        <v>783</v>
      </c>
      <c r="M123" s="4">
        <v>0.91539999999999999</v>
      </c>
      <c r="N123" s="4">
        <v>7.9218000000000002</v>
      </c>
      <c r="O123" s="4">
        <v>6.2399999999999997E-2</v>
      </c>
      <c r="P123" s="4">
        <v>197.1148</v>
      </c>
      <c r="Q123" s="4">
        <v>14.646699999999999</v>
      </c>
      <c r="R123" s="4">
        <v>211.8</v>
      </c>
      <c r="S123" s="4">
        <v>159.43090000000001</v>
      </c>
      <c r="T123" s="4">
        <v>11.846500000000001</v>
      </c>
      <c r="U123" s="4">
        <v>171.3</v>
      </c>
      <c r="V123" s="4">
        <v>6204.5744999999997</v>
      </c>
      <c r="Y123" s="4">
        <v>717.08799999999997</v>
      </c>
      <c r="Z123" s="4">
        <v>0</v>
      </c>
      <c r="AA123" s="4">
        <v>7.2869999999999999</v>
      </c>
      <c r="AB123" s="4" t="s">
        <v>384</v>
      </c>
      <c r="AC123" s="4">
        <v>0</v>
      </c>
      <c r="AD123" s="4">
        <v>11.9</v>
      </c>
      <c r="AE123" s="4">
        <v>859</v>
      </c>
      <c r="AF123" s="4">
        <v>885</v>
      </c>
      <c r="AG123" s="4">
        <v>875</v>
      </c>
      <c r="AH123" s="4">
        <v>61.4</v>
      </c>
      <c r="AI123" s="4">
        <v>24.71</v>
      </c>
      <c r="AJ123" s="4">
        <v>0.56999999999999995</v>
      </c>
      <c r="AK123" s="4">
        <v>987</v>
      </c>
      <c r="AL123" s="4">
        <v>5.6</v>
      </c>
      <c r="AM123" s="4">
        <v>0</v>
      </c>
      <c r="AN123" s="4">
        <v>36</v>
      </c>
      <c r="AO123" s="4">
        <v>189</v>
      </c>
      <c r="AP123" s="4">
        <v>189</v>
      </c>
      <c r="AQ123" s="4">
        <v>1</v>
      </c>
      <c r="AR123" s="4">
        <v>195</v>
      </c>
      <c r="AS123" s="4" t="s">
        <v>155</v>
      </c>
      <c r="AT123" s="4">
        <v>2</v>
      </c>
      <c r="AU123" s="5">
        <v>0.72821759259259267</v>
      </c>
      <c r="AV123" s="4">
        <v>47.164079999999998</v>
      </c>
      <c r="AW123" s="4">
        <v>-88.489805000000004</v>
      </c>
      <c r="AX123" s="4">
        <v>320</v>
      </c>
      <c r="AY123" s="4">
        <v>22.5</v>
      </c>
      <c r="AZ123" s="4">
        <v>12</v>
      </c>
      <c r="BA123" s="4">
        <v>9</v>
      </c>
      <c r="BB123" s="4" t="s">
        <v>428</v>
      </c>
      <c r="BC123" s="4">
        <v>1.421</v>
      </c>
      <c r="BD123" s="4">
        <v>1</v>
      </c>
      <c r="BE123" s="4">
        <v>2.1968000000000001</v>
      </c>
      <c r="BF123" s="4">
        <v>14.063000000000001</v>
      </c>
      <c r="BG123" s="4">
        <v>22.06</v>
      </c>
      <c r="BH123" s="4">
        <v>1.57</v>
      </c>
      <c r="BI123" s="4">
        <v>9.24</v>
      </c>
      <c r="BJ123" s="4">
        <v>2796.5709999999999</v>
      </c>
      <c r="BK123" s="4">
        <v>14.028</v>
      </c>
      <c r="BL123" s="4">
        <v>7.2869999999999999</v>
      </c>
      <c r="BM123" s="4">
        <v>0.54100000000000004</v>
      </c>
      <c r="BN123" s="4">
        <v>7.8289999999999997</v>
      </c>
      <c r="BO123" s="4">
        <v>5.8940000000000001</v>
      </c>
      <c r="BP123" s="4">
        <v>0.438</v>
      </c>
      <c r="BQ123" s="4">
        <v>6.3319999999999999</v>
      </c>
      <c r="BR123" s="4">
        <v>72.4285</v>
      </c>
      <c r="BU123" s="4">
        <v>50.225000000000001</v>
      </c>
      <c r="BW123" s="4">
        <v>1870.4690000000001</v>
      </c>
      <c r="BX123" s="4">
        <v>0.25651800000000002</v>
      </c>
      <c r="BY123" s="4">
        <v>-5</v>
      </c>
      <c r="BZ123" s="4">
        <v>1.349</v>
      </c>
      <c r="CA123" s="4">
        <v>6.2686590000000004</v>
      </c>
      <c r="CB123" s="4">
        <v>27.2498</v>
      </c>
    </row>
    <row r="124" spans="1:80">
      <c r="A124" s="2">
        <v>42440</v>
      </c>
      <c r="B124" s="29">
        <v>0.52007449074074075</v>
      </c>
      <c r="C124" s="4">
        <v>8.65</v>
      </c>
      <c r="D124" s="4">
        <v>6.5600000000000006E-2</v>
      </c>
      <c r="E124" s="4" t="s">
        <v>155</v>
      </c>
      <c r="F124" s="4">
        <v>655.67139299999997</v>
      </c>
      <c r="G124" s="4">
        <v>215</v>
      </c>
      <c r="H124" s="4">
        <v>16</v>
      </c>
      <c r="I124" s="4">
        <v>6663.5</v>
      </c>
      <c r="K124" s="4">
        <v>8.11</v>
      </c>
      <c r="L124" s="4">
        <v>787</v>
      </c>
      <c r="M124" s="4">
        <v>0.91500000000000004</v>
      </c>
      <c r="N124" s="4">
        <v>7.9150999999999998</v>
      </c>
      <c r="O124" s="4">
        <v>0.06</v>
      </c>
      <c r="P124" s="4">
        <v>196.7328</v>
      </c>
      <c r="Q124" s="4">
        <v>14.640599999999999</v>
      </c>
      <c r="R124" s="4">
        <v>211.4</v>
      </c>
      <c r="S124" s="4">
        <v>159.1163</v>
      </c>
      <c r="T124" s="4">
        <v>11.841200000000001</v>
      </c>
      <c r="U124" s="4">
        <v>171</v>
      </c>
      <c r="V124" s="4">
        <v>6663.5384000000004</v>
      </c>
      <c r="Y124" s="4">
        <v>719.79300000000001</v>
      </c>
      <c r="Z124" s="4">
        <v>0</v>
      </c>
      <c r="AA124" s="4">
        <v>7.4221000000000004</v>
      </c>
      <c r="AB124" s="4" t="s">
        <v>384</v>
      </c>
      <c r="AC124" s="4">
        <v>0</v>
      </c>
      <c r="AD124" s="4">
        <v>11.9</v>
      </c>
      <c r="AE124" s="4">
        <v>859</v>
      </c>
      <c r="AF124" s="4">
        <v>886</v>
      </c>
      <c r="AG124" s="4">
        <v>876</v>
      </c>
      <c r="AH124" s="4">
        <v>62</v>
      </c>
      <c r="AI124" s="4">
        <v>24.7</v>
      </c>
      <c r="AJ124" s="4">
        <v>0.56999999999999995</v>
      </c>
      <c r="AK124" s="4">
        <v>987</v>
      </c>
      <c r="AL124" s="4">
        <v>5.4</v>
      </c>
      <c r="AM124" s="4">
        <v>0</v>
      </c>
      <c r="AN124" s="4">
        <v>36</v>
      </c>
      <c r="AO124" s="4">
        <v>189</v>
      </c>
      <c r="AP124" s="4">
        <v>189</v>
      </c>
      <c r="AQ124" s="4">
        <v>1.1000000000000001</v>
      </c>
      <c r="AR124" s="4">
        <v>195</v>
      </c>
      <c r="AS124" s="4" t="s">
        <v>155</v>
      </c>
      <c r="AT124" s="4">
        <v>2</v>
      </c>
      <c r="AU124" s="5">
        <v>0.72822916666666659</v>
      </c>
      <c r="AV124" s="4">
        <v>47.164008000000003</v>
      </c>
      <c r="AW124" s="4">
        <v>-88.489906000000005</v>
      </c>
      <c r="AX124" s="4">
        <v>320</v>
      </c>
      <c r="AY124" s="4">
        <v>23.4</v>
      </c>
      <c r="AZ124" s="4">
        <v>12</v>
      </c>
      <c r="BA124" s="4">
        <v>10</v>
      </c>
      <c r="BB124" s="4" t="s">
        <v>429</v>
      </c>
      <c r="BC124" s="4">
        <v>1.824152</v>
      </c>
      <c r="BD124" s="4">
        <v>1</v>
      </c>
      <c r="BE124" s="4">
        <v>2.5</v>
      </c>
      <c r="BF124" s="4">
        <v>14.063000000000001</v>
      </c>
      <c r="BG124" s="4">
        <v>21.96</v>
      </c>
      <c r="BH124" s="4">
        <v>1.56</v>
      </c>
      <c r="BI124" s="4">
        <v>9.2850000000000001</v>
      </c>
      <c r="BJ124" s="4">
        <v>2782.2640000000001</v>
      </c>
      <c r="BK124" s="4">
        <v>13.423</v>
      </c>
      <c r="BL124" s="4">
        <v>7.242</v>
      </c>
      <c r="BM124" s="4">
        <v>0.53900000000000003</v>
      </c>
      <c r="BN124" s="4">
        <v>7.7809999999999997</v>
      </c>
      <c r="BO124" s="4">
        <v>5.8570000000000002</v>
      </c>
      <c r="BP124" s="4">
        <v>0.436</v>
      </c>
      <c r="BQ124" s="4">
        <v>6.2930000000000001</v>
      </c>
      <c r="BR124" s="4">
        <v>77.454300000000003</v>
      </c>
      <c r="BU124" s="4">
        <v>50.198999999999998</v>
      </c>
      <c r="BW124" s="4">
        <v>1897.002</v>
      </c>
      <c r="BX124" s="4">
        <v>0.22589799999999999</v>
      </c>
      <c r="BY124" s="4">
        <v>-5</v>
      </c>
      <c r="BZ124" s="4">
        <v>1.3498619999999999</v>
      </c>
      <c r="CA124" s="4">
        <v>5.5203819999999997</v>
      </c>
      <c r="CB124" s="4">
        <v>27.267212000000001</v>
      </c>
    </row>
    <row r="125" spans="1:80">
      <c r="A125" s="2">
        <v>42440</v>
      </c>
      <c r="B125" s="29">
        <v>0.52008606481481479</v>
      </c>
      <c r="C125" s="4">
        <v>8.6669999999999998</v>
      </c>
      <c r="D125" s="4">
        <v>7.9699999999999993E-2</v>
      </c>
      <c r="E125" s="4" t="s">
        <v>155</v>
      </c>
      <c r="F125" s="4">
        <v>797.45621400000005</v>
      </c>
      <c r="G125" s="4">
        <v>209.3</v>
      </c>
      <c r="H125" s="4">
        <v>16</v>
      </c>
      <c r="I125" s="4">
        <v>6338.3</v>
      </c>
      <c r="K125" s="4">
        <v>8.1999999999999993</v>
      </c>
      <c r="L125" s="4">
        <v>736</v>
      </c>
      <c r="M125" s="4">
        <v>0.91500000000000004</v>
      </c>
      <c r="N125" s="4">
        <v>7.9298999999999999</v>
      </c>
      <c r="O125" s="4">
        <v>7.2999999999999995E-2</v>
      </c>
      <c r="P125" s="4">
        <v>191.49889999999999</v>
      </c>
      <c r="Q125" s="4">
        <v>14.673</v>
      </c>
      <c r="R125" s="4">
        <v>206.2</v>
      </c>
      <c r="S125" s="4">
        <v>155.0247</v>
      </c>
      <c r="T125" s="4">
        <v>11.878299999999999</v>
      </c>
      <c r="U125" s="4">
        <v>166.9</v>
      </c>
      <c r="V125" s="4">
        <v>6338.2638999999999</v>
      </c>
      <c r="Y125" s="4">
        <v>673.66</v>
      </c>
      <c r="Z125" s="4">
        <v>0</v>
      </c>
      <c r="AA125" s="4">
        <v>7.5030000000000001</v>
      </c>
      <c r="AB125" s="4" t="s">
        <v>384</v>
      </c>
      <c r="AC125" s="4">
        <v>0</v>
      </c>
      <c r="AD125" s="4">
        <v>11.9</v>
      </c>
      <c r="AE125" s="4">
        <v>858</v>
      </c>
      <c r="AF125" s="4">
        <v>887</v>
      </c>
      <c r="AG125" s="4">
        <v>875</v>
      </c>
      <c r="AH125" s="4">
        <v>62</v>
      </c>
      <c r="AI125" s="4">
        <v>24.94</v>
      </c>
      <c r="AJ125" s="4">
        <v>0.56999999999999995</v>
      </c>
      <c r="AK125" s="4">
        <v>987</v>
      </c>
      <c r="AL125" s="4">
        <v>5.6</v>
      </c>
      <c r="AM125" s="4">
        <v>0</v>
      </c>
      <c r="AN125" s="4">
        <v>36</v>
      </c>
      <c r="AO125" s="4">
        <v>189</v>
      </c>
      <c r="AP125" s="4">
        <v>189</v>
      </c>
      <c r="AQ125" s="4">
        <v>1</v>
      </c>
      <c r="AR125" s="4">
        <v>195</v>
      </c>
      <c r="AS125" s="4" t="s">
        <v>155</v>
      </c>
      <c r="AT125" s="4">
        <v>2</v>
      </c>
      <c r="AU125" s="5">
        <v>0.72824074074074074</v>
      </c>
      <c r="AV125" s="4">
        <v>47.163929000000003</v>
      </c>
      <c r="AW125" s="4">
        <v>-88.490009000000001</v>
      </c>
      <c r="AX125" s="4">
        <v>319.8</v>
      </c>
      <c r="AY125" s="4">
        <v>24.6</v>
      </c>
      <c r="AZ125" s="4">
        <v>12</v>
      </c>
      <c r="BA125" s="4">
        <v>11</v>
      </c>
      <c r="BB125" s="4" t="s">
        <v>421</v>
      </c>
      <c r="BC125" s="4">
        <v>1.8520000000000001</v>
      </c>
      <c r="BD125" s="4">
        <v>1</v>
      </c>
      <c r="BE125" s="4">
        <v>2.452</v>
      </c>
      <c r="BF125" s="4">
        <v>14.063000000000001</v>
      </c>
      <c r="BG125" s="4">
        <v>21.97</v>
      </c>
      <c r="BH125" s="4">
        <v>1.56</v>
      </c>
      <c r="BI125" s="4">
        <v>9.2889999999999997</v>
      </c>
      <c r="BJ125" s="4">
        <v>2789.009</v>
      </c>
      <c r="BK125" s="4">
        <v>16.334</v>
      </c>
      <c r="BL125" s="4">
        <v>7.0529999999999999</v>
      </c>
      <c r="BM125" s="4">
        <v>0.54</v>
      </c>
      <c r="BN125" s="4">
        <v>7.5940000000000003</v>
      </c>
      <c r="BO125" s="4">
        <v>5.71</v>
      </c>
      <c r="BP125" s="4">
        <v>0.437</v>
      </c>
      <c r="BQ125" s="4">
        <v>6.1470000000000002</v>
      </c>
      <c r="BR125" s="4">
        <v>73.713700000000003</v>
      </c>
      <c r="BU125" s="4">
        <v>47.008000000000003</v>
      </c>
      <c r="BW125" s="4">
        <v>1918.7370000000001</v>
      </c>
      <c r="BX125" s="4">
        <v>0.20888899999999999</v>
      </c>
      <c r="BY125" s="4">
        <v>-5</v>
      </c>
      <c r="BZ125" s="4">
        <v>1.350139</v>
      </c>
      <c r="CA125" s="4">
        <v>5.1047279999999997</v>
      </c>
      <c r="CB125" s="4">
        <v>27.272805000000002</v>
      </c>
    </row>
    <row r="126" spans="1:80">
      <c r="A126" s="2">
        <v>42440</v>
      </c>
      <c r="B126" s="29">
        <v>0.52009763888888882</v>
      </c>
      <c r="C126" s="4">
        <v>8.6989999999999998</v>
      </c>
      <c r="D126" s="4">
        <v>9.0700000000000003E-2</v>
      </c>
      <c r="E126" s="4" t="s">
        <v>155</v>
      </c>
      <c r="F126" s="4">
        <v>906.77557999999999</v>
      </c>
      <c r="G126" s="4">
        <v>255.2</v>
      </c>
      <c r="H126" s="4">
        <v>16.100000000000001</v>
      </c>
      <c r="I126" s="4">
        <v>5492</v>
      </c>
      <c r="K126" s="4">
        <v>8.1999999999999993</v>
      </c>
      <c r="L126" s="4">
        <v>655</v>
      </c>
      <c r="M126" s="4">
        <v>0.91549999999999998</v>
      </c>
      <c r="N126" s="4">
        <v>7.9635999999999996</v>
      </c>
      <c r="O126" s="4">
        <v>8.3000000000000004E-2</v>
      </c>
      <c r="P126" s="4">
        <v>233.62440000000001</v>
      </c>
      <c r="Q126" s="4">
        <v>14.739800000000001</v>
      </c>
      <c r="R126" s="4">
        <v>248.4</v>
      </c>
      <c r="S126" s="4">
        <v>188.42760000000001</v>
      </c>
      <c r="T126" s="4">
        <v>11.888199999999999</v>
      </c>
      <c r="U126" s="4">
        <v>200.3</v>
      </c>
      <c r="V126" s="4">
        <v>5492.0410000000002</v>
      </c>
      <c r="Y126" s="4">
        <v>599.83900000000006</v>
      </c>
      <c r="Z126" s="4">
        <v>0</v>
      </c>
      <c r="AA126" s="4">
        <v>7.5072000000000001</v>
      </c>
      <c r="AB126" s="4" t="s">
        <v>384</v>
      </c>
      <c r="AC126" s="4">
        <v>0</v>
      </c>
      <c r="AD126" s="4">
        <v>11.9</v>
      </c>
      <c r="AE126" s="4">
        <v>859</v>
      </c>
      <c r="AF126" s="4">
        <v>888</v>
      </c>
      <c r="AG126" s="4">
        <v>875</v>
      </c>
      <c r="AH126" s="4">
        <v>62</v>
      </c>
      <c r="AI126" s="4">
        <v>23.97</v>
      </c>
      <c r="AJ126" s="4">
        <v>0.55000000000000004</v>
      </c>
      <c r="AK126" s="4">
        <v>987</v>
      </c>
      <c r="AL126" s="4">
        <v>5</v>
      </c>
      <c r="AM126" s="4">
        <v>0</v>
      </c>
      <c r="AN126" s="4">
        <v>36</v>
      </c>
      <c r="AO126" s="4">
        <v>189</v>
      </c>
      <c r="AP126" s="4">
        <v>189</v>
      </c>
      <c r="AQ126" s="4">
        <v>0.8</v>
      </c>
      <c r="AR126" s="4">
        <v>195</v>
      </c>
      <c r="AS126" s="4" t="s">
        <v>155</v>
      </c>
      <c r="AT126" s="4">
        <v>2</v>
      </c>
      <c r="AU126" s="5">
        <v>0.72825231481481489</v>
      </c>
      <c r="AV126" s="4">
        <v>47.163859000000002</v>
      </c>
      <c r="AW126" s="4">
        <v>-88.490126000000004</v>
      </c>
      <c r="AX126" s="4">
        <v>319.39999999999998</v>
      </c>
      <c r="AY126" s="4">
        <v>25.2</v>
      </c>
      <c r="AZ126" s="4">
        <v>12</v>
      </c>
      <c r="BA126" s="4">
        <v>11</v>
      </c>
      <c r="BB126" s="4" t="s">
        <v>421</v>
      </c>
      <c r="BC126" s="4">
        <v>1.676048</v>
      </c>
      <c r="BD126" s="4">
        <v>1.023952</v>
      </c>
      <c r="BE126" s="4">
        <v>2.2999999999999998</v>
      </c>
      <c r="BF126" s="4">
        <v>14.063000000000001</v>
      </c>
      <c r="BG126" s="4">
        <v>22.08</v>
      </c>
      <c r="BH126" s="4">
        <v>1.57</v>
      </c>
      <c r="BI126" s="4">
        <v>9.2279999999999998</v>
      </c>
      <c r="BJ126" s="4">
        <v>2814.2440000000001</v>
      </c>
      <c r="BK126" s="4">
        <v>18.672000000000001</v>
      </c>
      <c r="BL126" s="4">
        <v>8.6460000000000008</v>
      </c>
      <c r="BM126" s="4">
        <v>0.54500000000000004</v>
      </c>
      <c r="BN126" s="4">
        <v>9.1910000000000007</v>
      </c>
      <c r="BO126" s="4">
        <v>6.9729999999999999</v>
      </c>
      <c r="BP126" s="4">
        <v>0.44</v>
      </c>
      <c r="BQ126" s="4">
        <v>7.4130000000000003</v>
      </c>
      <c r="BR126" s="4">
        <v>64.177099999999996</v>
      </c>
      <c r="BU126" s="4">
        <v>42.055999999999997</v>
      </c>
      <c r="BW126" s="4">
        <v>1928.9770000000001</v>
      </c>
      <c r="BX126" s="4">
        <v>0.23693900000000001</v>
      </c>
      <c r="BY126" s="4">
        <v>-5</v>
      </c>
      <c r="BZ126" s="4">
        <v>1.3494299999999999</v>
      </c>
      <c r="CA126" s="4">
        <v>5.7901949999999998</v>
      </c>
      <c r="CB126" s="4">
        <v>27.258495</v>
      </c>
    </row>
    <row r="127" spans="1:80">
      <c r="A127" s="2">
        <v>42440</v>
      </c>
      <c r="B127" s="29">
        <v>0.52010921296296297</v>
      </c>
      <c r="C127" s="4">
        <v>8.8109999999999999</v>
      </c>
      <c r="D127" s="4">
        <v>0.10929999999999999</v>
      </c>
      <c r="E127" s="4" t="s">
        <v>155</v>
      </c>
      <c r="F127" s="4">
        <v>1092.6045019999999</v>
      </c>
      <c r="G127" s="4">
        <v>278</v>
      </c>
      <c r="H127" s="4">
        <v>16.100000000000001</v>
      </c>
      <c r="I127" s="4">
        <v>5217.3999999999996</v>
      </c>
      <c r="K127" s="4">
        <v>8.14</v>
      </c>
      <c r="L127" s="4">
        <v>628</v>
      </c>
      <c r="M127" s="4">
        <v>0.91469999999999996</v>
      </c>
      <c r="N127" s="4">
        <v>8.0589999999999993</v>
      </c>
      <c r="O127" s="4">
        <v>9.9900000000000003E-2</v>
      </c>
      <c r="P127" s="4">
        <v>254.27260000000001</v>
      </c>
      <c r="Q127" s="4">
        <v>14.7263</v>
      </c>
      <c r="R127" s="4">
        <v>269</v>
      </c>
      <c r="S127" s="4">
        <v>205.0812</v>
      </c>
      <c r="T127" s="4">
        <v>11.8773</v>
      </c>
      <c r="U127" s="4">
        <v>217</v>
      </c>
      <c r="V127" s="4">
        <v>5217.4332999999997</v>
      </c>
      <c r="Y127" s="4">
        <v>574.00199999999995</v>
      </c>
      <c r="Z127" s="4">
        <v>0</v>
      </c>
      <c r="AA127" s="4">
        <v>7.4435000000000002</v>
      </c>
      <c r="AB127" s="4" t="s">
        <v>384</v>
      </c>
      <c r="AC127" s="4">
        <v>0</v>
      </c>
      <c r="AD127" s="4">
        <v>11.9</v>
      </c>
      <c r="AE127" s="4">
        <v>859</v>
      </c>
      <c r="AF127" s="4">
        <v>887</v>
      </c>
      <c r="AG127" s="4">
        <v>875</v>
      </c>
      <c r="AH127" s="4">
        <v>62</v>
      </c>
      <c r="AI127" s="4">
        <v>23.97</v>
      </c>
      <c r="AJ127" s="4">
        <v>0.55000000000000004</v>
      </c>
      <c r="AK127" s="4">
        <v>987</v>
      </c>
      <c r="AL127" s="4">
        <v>5</v>
      </c>
      <c r="AM127" s="4">
        <v>0</v>
      </c>
      <c r="AN127" s="4">
        <v>36</v>
      </c>
      <c r="AO127" s="4">
        <v>189</v>
      </c>
      <c r="AP127" s="4">
        <v>189</v>
      </c>
      <c r="AQ127" s="4">
        <v>0.8</v>
      </c>
      <c r="AR127" s="4">
        <v>195</v>
      </c>
      <c r="AS127" s="4" t="s">
        <v>155</v>
      </c>
      <c r="AT127" s="4">
        <v>2</v>
      </c>
      <c r="AU127" s="5">
        <v>0.72826388888888882</v>
      </c>
      <c r="AV127" s="4">
        <v>47.163805000000004</v>
      </c>
      <c r="AW127" s="4">
        <v>-88.490261000000004</v>
      </c>
      <c r="AX127" s="4">
        <v>319.39999999999998</v>
      </c>
      <c r="AY127" s="4">
        <v>25.6</v>
      </c>
      <c r="AZ127" s="4">
        <v>12</v>
      </c>
      <c r="BA127" s="4">
        <v>11</v>
      </c>
      <c r="BB127" s="4" t="s">
        <v>421</v>
      </c>
      <c r="BC127" s="4">
        <v>1.6476</v>
      </c>
      <c r="BD127" s="4">
        <v>1.0762</v>
      </c>
      <c r="BE127" s="4">
        <v>2.3237999999999999</v>
      </c>
      <c r="BF127" s="4">
        <v>14.063000000000001</v>
      </c>
      <c r="BG127" s="4">
        <v>21.86</v>
      </c>
      <c r="BH127" s="4">
        <v>1.55</v>
      </c>
      <c r="BI127" s="4">
        <v>9.3279999999999994</v>
      </c>
      <c r="BJ127" s="4">
        <v>2819.9850000000001</v>
      </c>
      <c r="BK127" s="4">
        <v>22.257000000000001</v>
      </c>
      <c r="BL127" s="4">
        <v>9.3179999999999996</v>
      </c>
      <c r="BM127" s="4">
        <v>0.54</v>
      </c>
      <c r="BN127" s="4">
        <v>9.8569999999999993</v>
      </c>
      <c r="BO127" s="4">
        <v>7.5149999999999997</v>
      </c>
      <c r="BP127" s="4">
        <v>0.435</v>
      </c>
      <c r="BQ127" s="4">
        <v>7.95</v>
      </c>
      <c r="BR127" s="4">
        <v>60.37</v>
      </c>
      <c r="BU127" s="4">
        <v>39.85</v>
      </c>
      <c r="BW127" s="4">
        <v>1893.847</v>
      </c>
      <c r="BX127" s="4">
        <v>0.271482</v>
      </c>
      <c r="BY127" s="4">
        <v>-5</v>
      </c>
      <c r="BZ127" s="4">
        <v>1.349569</v>
      </c>
      <c r="CA127" s="4">
        <v>6.634341</v>
      </c>
      <c r="CB127" s="4">
        <v>27.261293999999999</v>
      </c>
    </row>
    <row r="128" spans="1:80">
      <c r="A128" s="2">
        <v>42440</v>
      </c>
      <c r="B128" s="29">
        <v>0.52012078703703701</v>
      </c>
      <c r="C128" s="4">
        <v>9.11</v>
      </c>
      <c r="D128" s="4">
        <v>0.12859999999999999</v>
      </c>
      <c r="E128" s="4" t="s">
        <v>155</v>
      </c>
      <c r="F128" s="4">
        <v>1285.6470589999999</v>
      </c>
      <c r="G128" s="4">
        <v>311.39999999999998</v>
      </c>
      <c r="H128" s="4">
        <v>17.399999999999999</v>
      </c>
      <c r="I128" s="4">
        <v>4914.2</v>
      </c>
      <c r="K128" s="4">
        <v>8.08</v>
      </c>
      <c r="L128" s="4">
        <v>577</v>
      </c>
      <c r="M128" s="4">
        <v>0.9123</v>
      </c>
      <c r="N128" s="4">
        <v>8.3109999999999999</v>
      </c>
      <c r="O128" s="4">
        <v>0.1173</v>
      </c>
      <c r="P128" s="4">
        <v>284.08519999999999</v>
      </c>
      <c r="Q128" s="4">
        <v>15.9031</v>
      </c>
      <c r="R128" s="4">
        <v>300</v>
      </c>
      <c r="S128" s="4">
        <v>229.12629999999999</v>
      </c>
      <c r="T128" s="4">
        <v>12.826499999999999</v>
      </c>
      <c r="U128" s="4">
        <v>242</v>
      </c>
      <c r="V128" s="4">
        <v>4914.2051000000001</v>
      </c>
      <c r="Y128" s="4">
        <v>526.67499999999995</v>
      </c>
      <c r="Z128" s="4">
        <v>0</v>
      </c>
      <c r="AA128" s="4">
        <v>7.37</v>
      </c>
      <c r="AB128" s="4" t="s">
        <v>384</v>
      </c>
      <c r="AC128" s="4">
        <v>0</v>
      </c>
      <c r="AD128" s="4">
        <v>11.9</v>
      </c>
      <c r="AE128" s="4">
        <v>859</v>
      </c>
      <c r="AF128" s="4">
        <v>886</v>
      </c>
      <c r="AG128" s="4">
        <v>876</v>
      </c>
      <c r="AH128" s="4">
        <v>62</v>
      </c>
      <c r="AI128" s="4">
        <v>23.97</v>
      </c>
      <c r="AJ128" s="4">
        <v>0.55000000000000004</v>
      </c>
      <c r="AK128" s="4">
        <v>987</v>
      </c>
      <c r="AL128" s="4">
        <v>5</v>
      </c>
      <c r="AM128" s="4">
        <v>0</v>
      </c>
      <c r="AN128" s="4">
        <v>36</v>
      </c>
      <c r="AO128" s="4">
        <v>189</v>
      </c>
      <c r="AP128" s="4">
        <v>189</v>
      </c>
      <c r="AQ128" s="4">
        <v>0.9</v>
      </c>
      <c r="AR128" s="4">
        <v>195</v>
      </c>
      <c r="AS128" s="4" t="s">
        <v>155</v>
      </c>
      <c r="AT128" s="4">
        <v>2</v>
      </c>
      <c r="AU128" s="5">
        <v>0.72827546296296297</v>
      </c>
      <c r="AV128" s="4">
        <v>47.163767</v>
      </c>
      <c r="AW128" s="4">
        <v>-88.490414999999999</v>
      </c>
      <c r="AX128" s="4">
        <v>319.2</v>
      </c>
      <c r="AY128" s="4">
        <v>26.3</v>
      </c>
      <c r="AZ128" s="4">
        <v>12</v>
      </c>
      <c r="BA128" s="4">
        <v>11</v>
      </c>
      <c r="BB128" s="4" t="s">
        <v>421</v>
      </c>
      <c r="BC128" s="4">
        <v>1.8</v>
      </c>
      <c r="BD128" s="4">
        <v>1.0720479999999999</v>
      </c>
      <c r="BE128" s="4">
        <v>2.448032</v>
      </c>
      <c r="BF128" s="4">
        <v>14.063000000000001</v>
      </c>
      <c r="BG128" s="4">
        <v>21.25</v>
      </c>
      <c r="BH128" s="4">
        <v>1.51</v>
      </c>
      <c r="BI128" s="4">
        <v>9.6140000000000008</v>
      </c>
      <c r="BJ128" s="4">
        <v>2829.8829999999998</v>
      </c>
      <c r="BK128" s="4">
        <v>25.417999999999999</v>
      </c>
      <c r="BL128" s="4">
        <v>10.130000000000001</v>
      </c>
      <c r="BM128" s="4">
        <v>0.56699999999999995</v>
      </c>
      <c r="BN128" s="4">
        <v>10.696999999999999</v>
      </c>
      <c r="BO128" s="4">
        <v>8.17</v>
      </c>
      <c r="BP128" s="4">
        <v>0.45700000000000002</v>
      </c>
      <c r="BQ128" s="4">
        <v>8.6270000000000007</v>
      </c>
      <c r="BR128" s="4">
        <v>55.330500000000001</v>
      </c>
      <c r="BU128" s="4">
        <v>35.58</v>
      </c>
      <c r="BW128" s="4">
        <v>1824.646</v>
      </c>
      <c r="BX128" s="4">
        <v>0.30037799999999998</v>
      </c>
      <c r="BY128" s="4">
        <v>-5</v>
      </c>
      <c r="BZ128" s="4">
        <v>1.3481380000000001</v>
      </c>
      <c r="CA128" s="4">
        <v>7.3404870000000004</v>
      </c>
      <c r="CB128" s="4">
        <v>27.232388</v>
      </c>
    </row>
    <row r="129" spans="1:80">
      <c r="A129" s="2">
        <v>42440</v>
      </c>
      <c r="B129" s="29">
        <v>0.52013236111111116</v>
      </c>
      <c r="C129" s="4">
        <v>9.11</v>
      </c>
      <c r="D129" s="4">
        <v>0.13489999999999999</v>
      </c>
      <c r="E129" s="4" t="s">
        <v>155</v>
      </c>
      <c r="F129" s="4">
        <v>1349.386344</v>
      </c>
      <c r="G129" s="4">
        <v>368.1</v>
      </c>
      <c r="H129" s="4">
        <v>23.5</v>
      </c>
      <c r="I129" s="4">
        <v>4495.7</v>
      </c>
      <c r="K129" s="4">
        <v>7.83</v>
      </c>
      <c r="L129" s="4">
        <v>550</v>
      </c>
      <c r="M129" s="4">
        <v>0.91259999999999997</v>
      </c>
      <c r="N129" s="4">
        <v>8.3140000000000001</v>
      </c>
      <c r="O129" s="4">
        <v>0.1231</v>
      </c>
      <c r="P129" s="4">
        <v>335.93169999999998</v>
      </c>
      <c r="Q129" s="4">
        <v>21.479199999999999</v>
      </c>
      <c r="R129" s="4">
        <v>357.4</v>
      </c>
      <c r="S129" s="4">
        <v>271.11470000000003</v>
      </c>
      <c r="T129" s="4">
        <v>17.334900000000001</v>
      </c>
      <c r="U129" s="4">
        <v>288.39999999999998</v>
      </c>
      <c r="V129" s="4">
        <v>4495.6709000000001</v>
      </c>
      <c r="Y129" s="4">
        <v>502.017</v>
      </c>
      <c r="Z129" s="4">
        <v>0</v>
      </c>
      <c r="AA129" s="4">
        <v>7.1471999999999998</v>
      </c>
      <c r="AB129" s="4" t="s">
        <v>384</v>
      </c>
      <c r="AC129" s="4">
        <v>0</v>
      </c>
      <c r="AD129" s="4">
        <v>11.9</v>
      </c>
      <c r="AE129" s="4">
        <v>859</v>
      </c>
      <c r="AF129" s="4">
        <v>886</v>
      </c>
      <c r="AG129" s="4">
        <v>876</v>
      </c>
      <c r="AH129" s="4">
        <v>62.4</v>
      </c>
      <c r="AI129" s="4">
        <v>24.13</v>
      </c>
      <c r="AJ129" s="4">
        <v>0.55000000000000004</v>
      </c>
      <c r="AK129" s="4">
        <v>987</v>
      </c>
      <c r="AL129" s="4">
        <v>5</v>
      </c>
      <c r="AM129" s="4">
        <v>0</v>
      </c>
      <c r="AN129" s="4">
        <v>36</v>
      </c>
      <c r="AO129" s="4">
        <v>189.4</v>
      </c>
      <c r="AP129" s="4">
        <v>189</v>
      </c>
      <c r="AQ129" s="4">
        <v>0.9</v>
      </c>
      <c r="AR129" s="4">
        <v>195</v>
      </c>
      <c r="AS129" s="4" t="s">
        <v>155</v>
      </c>
      <c r="AT129" s="4">
        <v>2</v>
      </c>
      <c r="AU129" s="5">
        <v>0.72828703703703701</v>
      </c>
      <c r="AV129" s="4">
        <v>47.163736</v>
      </c>
      <c r="AW129" s="4">
        <v>-88.490577000000002</v>
      </c>
      <c r="AX129" s="4">
        <v>319.39999999999998</v>
      </c>
      <c r="AY129" s="4">
        <v>27.1</v>
      </c>
      <c r="AZ129" s="4">
        <v>12</v>
      </c>
      <c r="BA129" s="4">
        <v>11</v>
      </c>
      <c r="BB129" s="4" t="s">
        <v>421</v>
      </c>
      <c r="BC129" s="4">
        <v>1.8493999999999999</v>
      </c>
      <c r="BD129" s="4">
        <v>1.2259</v>
      </c>
      <c r="BE129" s="4">
        <v>2.6494</v>
      </c>
      <c r="BF129" s="4">
        <v>14.063000000000001</v>
      </c>
      <c r="BG129" s="4">
        <v>21.33</v>
      </c>
      <c r="BH129" s="4">
        <v>1.52</v>
      </c>
      <c r="BI129" s="4">
        <v>9.5749999999999993</v>
      </c>
      <c r="BJ129" s="4">
        <v>2841.46</v>
      </c>
      <c r="BK129" s="4">
        <v>26.788</v>
      </c>
      <c r="BL129" s="4">
        <v>12.023</v>
      </c>
      <c r="BM129" s="4">
        <v>0.76900000000000002</v>
      </c>
      <c r="BN129" s="4">
        <v>12.792</v>
      </c>
      <c r="BO129" s="4">
        <v>9.7029999999999994</v>
      </c>
      <c r="BP129" s="4">
        <v>0.62</v>
      </c>
      <c r="BQ129" s="4">
        <v>10.324</v>
      </c>
      <c r="BR129" s="4">
        <v>50.807000000000002</v>
      </c>
      <c r="BU129" s="4">
        <v>34.040999999999997</v>
      </c>
      <c r="BW129" s="4">
        <v>1776.0889999999999</v>
      </c>
      <c r="BX129" s="4">
        <v>0.33449899999999999</v>
      </c>
      <c r="BY129" s="4">
        <v>-5</v>
      </c>
      <c r="BZ129" s="4">
        <v>1.3478619999999999</v>
      </c>
      <c r="CA129" s="4">
        <v>8.1743190000000006</v>
      </c>
      <c r="CB129" s="4">
        <v>27.226811999999999</v>
      </c>
    </row>
    <row r="130" spans="1:80">
      <c r="A130" s="2">
        <v>42440</v>
      </c>
      <c r="B130" s="29">
        <v>0.5201439351851852</v>
      </c>
      <c r="C130" s="4">
        <v>9.0879999999999992</v>
      </c>
      <c r="D130" s="4">
        <v>0.1152</v>
      </c>
      <c r="E130" s="4" t="s">
        <v>155</v>
      </c>
      <c r="F130" s="4">
        <v>1152.3562300000001</v>
      </c>
      <c r="G130" s="4">
        <v>385.9</v>
      </c>
      <c r="H130" s="4">
        <v>23.7</v>
      </c>
      <c r="I130" s="4">
        <v>4438.3</v>
      </c>
      <c r="K130" s="4">
        <v>7.58</v>
      </c>
      <c r="L130" s="4">
        <v>534</v>
      </c>
      <c r="M130" s="4">
        <v>0.91300000000000003</v>
      </c>
      <c r="N130" s="4">
        <v>8.2975999999999992</v>
      </c>
      <c r="O130" s="4">
        <v>0.1052</v>
      </c>
      <c r="P130" s="4">
        <v>352.37180000000001</v>
      </c>
      <c r="Q130" s="4">
        <v>21.6389</v>
      </c>
      <c r="R130" s="4">
        <v>374</v>
      </c>
      <c r="S130" s="4">
        <v>284.6216</v>
      </c>
      <c r="T130" s="4">
        <v>17.478400000000001</v>
      </c>
      <c r="U130" s="4">
        <v>302.10000000000002</v>
      </c>
      <c r="V130" s="4">
        <v>4438.2853999999998</v>
      </c>
      <c r="Y130" s="4">
        <v>487.64299999999997</v>
      </c>
      <c r="Z130" s="4">
        <v>0</v>
      </c>
      <c r="AA130" s="4">
        <v>6.9196</v>
      </c>
      <c r="AB130" s="4" t="s">
        <v>384</v>
      </c>
      <c r="AC130" s="4">
        <v>0</v>
      </c>
      <c r="AD130" s="4">
        <v>11.9</v>
      </c>
      <c r="AE130" s="4">
        <v>859</v>
      </c>
      <c r="AF130" s="4">
        <v>886</v>
      </c>
      <c r="AG130" s="4">
        <v>876</v>
      </c>
      <c r="AH130" s="4">
        <v>63</v>
      </c>
      <c r="AI130" s="4">
        <v>24.35</v>
      </c>
      <c r="AJ130" s="4">
        <v>0.56000000000000005</v>
      </c>
      <c r="AK130" s="4">
        <v>987</v>
      </c>
      <c r="AL130" s="4">
        <v>5</v>
      </c>
      <c r="AM130" s="4">
        <v>0</v>
      </c>
      <c r="AN130" s="4">
        <v>36</v>
      </c>
      <c r="AO130" s="4">
        <v>190</v>
      </c>
      <c r="AP130" s="4">
        <v>189</v>
      </c>
      <c r="AQ130" s="4">
        <v>1</v>
      </c>
      <c r="AR130" s="4">
        <v>195</v>
      </c>
      <c r="AS130" s="4" t="s">
        <v>155</v>
      </c>
      <c r="AT130" s="4">
        <v>2</v>
      </c>
      <c r="AU130" s="5">
        <v>0.72829861111111116</v>
      </c>
      <c r="AV130" s="4">
        <v>47.163710000000002</v>
      </c>
      <c r="AW130" s="4">
        <v>-88.490737999999993</v>
      </c>
      <c r="AX130" s="4">
        <v>319.39999999999998</v>
      </c>
      <c r="AY130" s="4">
        <v>27.3</v>
      </c>
      <c r="AZ130" s="4">
        <v>12</v>
      </c>
      <c r="BA130" s="4">
        <v>11</v>
      </c>
      <c r="BB130" s="4" t="s">
        <v>421</v>
      </c>
      <c r="BC130" s="4">
        <v>2</v>
      </c>
      <c r="BD130" s="4">
        <v>1</v>
      </c>
      <c r="BE130" s="4">
        <v>2.8</v>
      </c>
      <c r="BF130" s="4">
        <v>14.063000000000001</v>
      </c>
      <c r="BG130" s="4">
        <v>21.44</v>
      </c>
      <c r="BH130" s="4">
        <v>1.52</v>
      </c>
      <c r="BI130" s="4">
        <v>9.5250000000000004</v>
      </c>
      <c r="BJ130" s="4">
        <v>2848.76</v>
      </c>
      <c r="BK130" s="4">
        <v>22.991</v>
      </c>
      <c r="BL130" s="4">
        <v>12.669</v>
      </c>
      <c r="BM130" s="4">
        <v>0.77800000000000002</v>
      </c>
      <c r="BN130" s="4">
        <v>13.446999999999999</v>
      </c>
      <c r="BO130" s="4">
        <v>10.233000000000001</v>
      </c>
      <c r="BP130" s="4">
        <v>0.628</v>
      </c>
      <c r="BQ130" s="4">
        <v>10.861000000000001</v>
      </c>
      <c r="BR130" s="4">
        <v>50.386499999999998</v>
      </c>
      <c r="BU130" s="4">
        <v>33.216000000000001</v>
      </c>
      <c r="BW130" s="4">
        <v>1727.3620000000001</v>
      </c>
      <c r="BX130" s="4">
        <v>0.32212299999999999</v>
      </c>
      <c r="BY130" s="4">
        <v>-5</v>
      </c>
      <c r="BZ130" s="4">
        <v>1.3481380000000001</v>
      </c>
      <c r="CA130" s="4">
        <v>7.8718810000000001</v>
      </c>
      <c r="CB130" s="4">
        <v>27.232388</v>
      </c>
    </row>
    <row r="131" spans="1:80">
      <c r="A131" s="2">
        <v>42440</v>
      </c>
      <c r="B131" s="29">
        <v>0.52015550925925924</v>
      </c>
      <c r="C131" s="4">
        <v>9.0739999999999998</v>
      </c>
      <c r="D131" s="4">
        <v>0.10639999999999999</v>
      </c>
      <c r="E131" s="4" t="s">
        <v>155</v>
      </c>
      <c r="F131" s="4">
        <v>1064.496805</v>
      </c>
      <c r="G131" s="4">
        <v>378.4</v>
      </c>
      <c r="H131" s="4">
        <v>23.7</v>
      </c>
      <c r="I131" s="4">
        <v>4225.1000000000004</v>
      </c>
      <c r="K131" s="4">
        <v>7.5</v>
      </c>
      <c r="L131" s="4">
        <v>517</v>
      </c>
      <c r="M131" s="4">
        <v>0.91349999999999998</v>
      </c>
      <c r="N131" s="4">
        <v>8.2890999999999995</v>
      </c>
      <c r="O131" s="4">
        <v>9.7199999999999995E-2</v>
      </c>
      <c r="P131" s="4">
        <v>345.67809999999997</v>
      </c>
      <c r="Q131" s="4">
        <v>21.6492</v>
      </c>
      <c r="R131" s="4">
        <v>367.3</v>
      </c>
      <c r="S131" s="4">
        <v>279.21480000000003</v>
      </c>
      <c r="T131" s="4">
        <v>17.486699999999999</v>
      </c>
      <c r="U131" s="4">
        <v>296.7</v>
      </c>
      <c r="V131" s="4">
        <v>4225.0987999999998</v>
      </c>
      <c r="Y131" s="4">
        <v>472.68700000000001</v>
      </c>
      <c r="Z131" s="4">
        <v>0</v>
      </c>
      <c r="AA131" s="4">
        <v>6.851</v>
      </c>
      <c r="AB131" s="4" t="s">
        <v>384</v>
      </c>
      <c r="AC131" s="4">
        <v>0</v>
      </c>
      <c r="AD131" s="4">
        <v>11.9</v>
      </c>
      <c r="AE131" s="4">
        <v>859</v>
      </c>
      <c r="AF131" s="4">
        <v>886</v>
      </c>
      <c r="AG131" s="4">
        <v>875</v>
      </c>
      <c r="AH131" s="4">
        <v>63</v>
      </c>
      <c r="AI131" s="4">
        <v>24.35</v>
      </c>
      <c r="AJ131" s="4">
        <v>0.56000000000000005</v>
      </c>
      <c r="AK131" s="4">
        <v>987</v>
      </c>
      <c r="AL131" s="4">
        <v>5</v>
      </c>
      <c r="AM131" s="4">
        <v>0</v>
      </c>
      <c r="AN131" s="4">
        <v>36</v>
      </c>
      <c r="AO131" s="4">
        <v>190</v>
      </c>
      <c r="AP131" s="4">
        <v>189</v>
      </c>
      <c r="AQ131" s="4">
        <v>1.1000000000000001</v>
      </c>
      <c r="AR131" s="4">
        <v>195</v>
      </c>
      <c r="AS131" s="4" t="s">
        <v>155</v>
      </c>
      <c r="AT131" s="4">
        <v>2</v>
      </c>
      <c r="AU131" s="5">
        <v>0.72831018518518509</v>
      </c>
      <c r="AV131" s="4">
        <v>47.163679000000002</v>
      </c>
      <c r="AW131" s="4">
        <v>-88.490894999999995</v>
      </c>
      <c r="AX131" s="4">
        <v>319.5</v>
      </c>
      <c r="AY131" s="4">
        <v>27.5</v>
      </c>
      <c r="AZ131" s="4">
        <v>12</v>
      </c>
      <c r="BA131" s="4">
        <v>11</v>
      </c>
      <c r="BB131" s="4" t="s">
        <v>421</v>
      </c>
      <c r="BC131" s="4">
        <v>2</v>
      </c>
      <c r="BD131" s="4">
        <v>1</v>
      </c>
      <c r="BE131" s="4">
        <v>2.6775000000000002</v>
      </c>
      <c r="BF131" s="4">
        <v>14.063000000000001</v>
      </c>
      <c r="BG131" s="4">
        <v>21.54</v>
      </c>
      <c r="BH131" s="4">
        <v>1.53</v>
      </c>
      <c r="BI131" s="4">
        <v>9.4730000000000008</v>
      </c>
      <c r="BJ131" s="4">
        <v>2858.1080000000002</v>
      </c>
      <c r="BK131" s="4">
        <v>21.338999999999999</v>
      </c>
      <c r="BL131" s="4">
        <v>12.481999999999999</v>
      </c>
      <c r="BM131" s="4">
        <v>0.78200000000000003</v>
      </c>
      <c r="BN131" s="4">
        <v>13.263999999999999</v>
      </c>
      <c r="BO131" s="4">
        <v>10.082000000000001</v>
      </c>
      <c r="BP131" s="4">
        <v>0.63100000000000001</v>
      </c>
      <c r="BQ131" s="4">
        <v>10.712999999999999</v>
      </c>
      <c r="BR131" s="4">
        <v>48.172899999999998</v>
      </c>
      <c r="BU131" s="4">
        <v>32.335999999999999</v>
      </c>
      <c r="BW131" s="4">
        <v>1717.6</v>
      </c>
      <c r="BX131" s="4">
        <v>0.28874100000000003</v>
      </c>
      <c r="BY131" s="4">
        <v>-5</v>
      </c>
      <c r="BZ131" s="4">
        <v>1.347</v>
      </c>
      <c r="CA131" s="4">
        <v>7.056108</v>
      </c>
      <c r="CB131" s="4">
        <v>27.209399999999999</v>
      </c>
    </row>
    <row r="132" spans="1:80">
      <c r="A132" s="2">
        <v>42440</v>
      </c>
      <c r="B132" s="29">
        <v>0.52016708333333328</v>
      </c>
      <c r="C132" s="4">
        <v>9.07</v>
      </c>
      <c r="D132" s="4">
        <v>0.113</v>
      </c>
      <c r="E132" s="4" t="s">
        <v>155</v>
      </c>
      <c r="F132" s="4">
        <v>1129.7309029999999</v>
      </c>
      <c r="G132" s="4">
        <v>368.1</v>
      </c>
      <c r="H132" s="4">
        <v>23.8</v>
      </c>
      <c r="I132" s="4">
        <v>4115.8</v>
      </c>
      <c r="K132" s="4">
        <v>7.52</v>
      </c>
      <c r="L132" s="4">
        <v>505</v>
      </c>
      <c r="M132" s="4">
        <v>0.91359999999999997</v>
      </c>
      <c r="N132" s="4">
        <v>8.2858999999999998</v>
      </c>
      <c r="O132" s="4">
        <v>0.1032</v>
      </c>
      <c r="P132" s="4">
        <v>336.24020000000002</v>
      </c>
      <c r="Q132" s="4">
        <v>21.742599999999999</v>
      </c>
      <c r="R132" s="4">
        <v>358</v>
      </c>
      <c r="S132" s="4">
        <v>271.5915</v>
      </c>
      <c r="T132" s="4">
        <v>17.562100000000001</v>
      </c>
      <c r="U132" s="4">
        <v>289.2</v>
      </c>
      <c r="V132" s="4">
        <v>4115.7766000000001</v>
      </c>
      <c r="Y132" s="4">
        <v>460.911</v>
      </c>
      <c r="Z132" s="4">
        <v>0</v>
      </c>
      <c r="AA132" s="4">
        <v>6.8666</v>
      </c>
      <c r="AB132" s="4" t="s">
        <v>384</v>
      </c>
      <c r="AC132" s="4">
        <v>0</v>
      </c>
      <c r="AD132" s="4">
        <v>11.9</v>
      </c>
      <c r="AE132" s="4">
        <v>859</v>
      </c>
      <c r="AF132" s="4">
        <v>886</v>
      </c>
      <c r="AG132" s="4">
        <v>876</v>
      </c>
      <c r="AH132" s="4">
        <v>63</v>
      </c>
      <c r="AI132" s="4">
        <v>24.35</v>
      </c>
      <c r="AJ132" s="4">
        <v>0.56000000000000005</v>
      </c>
      <c r="AK132" s="4">
        <v>987</v>
      </c>
      <c r="AL132" s="4">
        <v>5</v>
      </c>
      <c r="AM132" s="4">
        <v>0</v>
      </c>
      <c r="AN132" s="4">
        <v>36</v>
      </c>
      <c r="AO132" s="4">
        <v>189.6</v>
      </c>
      <c r="AP132" s="4">
        <v>189</v>
      </c>
      <c r="AQ132" s="4">
        <v>1.2</v>
      </c>
      <c r="AR132" s="4">
        <v>195</v>
      </c>
      <c r="AS132" s="4" t="s">
        <v>155</v>
      </c>
      <c r="AT132" s="4">
        <v>2</v>
      </c>
      <c r="AU132" s="5">
        <v>0.72832175925925924</v>
      </c>
      <c r="AV132" s="4">
        <v>47.163643999999998</v>
      </c>
      <c r="AW132" s="4">
        <v>-88.491066000000004</v>
      </c>
      <c r="AX132" s="4">
        <v>319.5</v>
      </c>
      <c r="AY132" s="4">
        <v>28.3</v>
      </c>
      <c r="AZ132" s="4">
        <v>12</v>
      </c>
      <c r="BA132" s="4">
        <v>11</v>
      </c>
      <c r="BB132" s="4" t="s">
        <v>421</v>
      </c>
      <c r="BC132" s="4">
        <v>2.0734270000000001</v>
      </c>
      <c r="BD132" s="4">
        <v>1</v>
      </c>
      <c r="BE132" s="4">
        <v>2.348951</v>
      </c>
      <c r="BF132" s="4">
        <v>14.063000000000001</v>
      </c>
      <c r="BG132" s="4">
        <v>21.56</v>
      </c>
      <c r="BH132" s="4">
        <v>1.53</v>
      </c>
      <c r="BI132" s="4">
        <v>9.4629999999999992</v>
      </c>
      <c r="BJ132" s="4">
        <v>2859.6669999999999</v>
      </c>
      <c r="BK132" s="4">
        <v>22.67</v>
      </c>
      <c r="BL132" s="4">
        <v>12.151999999999999</v>
      </c>
      <c r="BM132" s="4">
        <v>0.78600000000000003</v>
      </c>
      <c r="BN132" s="4">
        <v>12.938000000000001</v>
      </c>
      <c r="BO132" s="4">
        <v>9.8160000000000007</v>
      </c>
      <c r="BP132" s="4">
        <v>0.63500000000000001</v>
      </c>
      <c r="BQ132" s="4">
        <v>10.451000000000001</v>
      </c>
      <c r="BR132" s="4">
        <v>46.970199999999998</v>
      </c>
      <c r="BU132" s="4">
        <v>31.56</v>
      </c>
      <c r="BW132" s="4">
        <v>1723.115</v>
      </c>
      <c r="BX132" s="4">
        <v>0.305344</v>
      </c>
      <c r="BY132" s="4">
        <v>-5</v>
      </c>
      <c r="BZ132" s="4">
        <v>1.3465689999999999</v>
      </c>
      <c r="CA132" s="4">
        <v>7.4618440000000001</v>
      </c>
      <c r="CB132" s="4">
        <v>27.200693999999999</v>
      </c>
    </row>
    <row r="133" spans="1:80">
      <c r="A133" s="2">
        <v>42440</v>
      </c>
      <c r="B133" s="29">
        <v>0.52017865740740743</v>
      </c>
      <c r="C133" s="4">
        <v>9.08</v>
      </c>
      <c r="D133" s="4">
        <v>0.11219999999999999</v>
      </c>
      <c r="E133" s="4" t="s">
        <v>155</v>
      </c>
      <c r="F133" s="4">
        <v>1121.6599839999999</v>
      </c>
      <c r="G133" s="4">
        <v>372</v>
      </c>
      <c r="H133" s="4">
        <v>24.2</v>
      </c>
      <c r="I133" s="4">
        <v>3962.8</v>
      </c>
      <c r="K133" s="4">
        <v>7.6</v>
      </c>
      <c r="L133" s="4">
        <v>486</v>
      </c>
      <c r="M133" s="4">
        <v>0.91359999999999997</v>
      </c>
      <c r="N133" s="4">
        <v>8.2958999999999996</v>
      </c>
      <c r="O133" s="4">
        <v>0.10249999999999999</v>
      </c>
      <c r="P133" s="4">
        <v>339.84449999999998</v>
      </c>
      <c r="Q133" s="4">
        <v>22.138400000000001</v>
      </c>
      <c r="R133" s="4">
        <v>362</v>
      </c>
      <c r="S133" s="4">
        <v>274.50290000000001</v>
      </c>
      <c r="T133" s="4">
        <v>17.881799999999998</v>
      </c>
      <c r="U133" s="4">
        <v>292.39999999999998</v>
      </c>
      <c r="V133" s="4">
        <v>3962.8049000000001</v>
      </c>
      <c r="Y133" s="4">
        <v>443.62099999999998</v>
      </c>
      <c r="Z133" s="4">
        <v>0</v>
      </c>
      <c r="AA133" s="4">
        <v>6.9433999999999996</v>
      </c>
      <c r="AB133" s="4" t="s">
        <v>384</v>
      </c>
      <c r="AC133" s="4">
        <v>0</v>
      </c>
      <c r="AD133" s="4">
        <v>11.9</v>
      </c>
      <c r="AE133" s="4">
        <v>859</v>
      </c>
      <c r="AF133" s="4">
        <v>886</v>
      </c>
      <c r="AG133" s="4">
        <v>876</v>
      </c>
      <c r="AH133" s="4">
        <v>63</v>
      </c>
      <c r="AI133" s="4">
        <v>24.35</v>
      </c>
      <c r="AJ133" s="4">
        <v>0.56000000000000005</v>
      </c>
      <c r="AK133" s="4">
        <v>987</v>
      </c>
      <c r="AL133" s="4">
        <v>5</v>
      </c>
      <c r="AM133" s="4">
        <v>0</v>
      </c>
      <c r="AN133" s="4">
        <v>36</v>
      </c>
      <c r="AO133" s="4">
        <v>189</v>
      </c>
      <c r="AP133" s="4">
        <v>189</v>
      </c>
      <c r="AQ133" s="4">
        <v>1.1000000000000001</v>
      </c>
      <c r="AR133" s="4">
        <v>195</v>
      </c>
      <c r="AS133" s="4" t="s">
        <v>155</v>
      </c>
      <c r="AT133" s="4">
        <v>2</v>
      </c>
      <c r="AU133" s="5">
        <v>0.72833333333333339</v>
      </c>
      <c r="AV133" s="4">
        <v>47.163609999999998</v>
      </c>
      <c r="AW133" s="4">
        <v>-88.491238999999993</v>
      </c>
      <c r="AX133" s="4">
        <v>319.39999999999998</v>
      </c>
      <c r="AY133" s="4">
        <v>29.1</v>
      </c>
      <c r="AZ133" s="4">
        <v>12</v>
      </c>
      <c r="BA133" s="4">
        <v>11</v>
      </c>
      <c r="BB133" s="4" t="s">
        <v>421</v>
      </c>
      <c r="BC133" s="4">
        <v>2.1537459999999999</v>
      </c>
      <c r="BD133" s="4">
        <v>1.024376</v>
      </c>
      <c r="BE133" s="4">
        <v>2.5243760000000002</v>
      </c>
      <c r="BF133" s="4">
        <v>14.063000000000001</v>
      </c>
      <c r="BG133" s="4">
        <v>21.58</v>
      </c>
      <c r="BH133" s="4">
        <v>1.53</v>
      </c>
      <c r="BI133" s="4">
        <v>9.4570000000000007</v>
      </c>
      <c r="BJ133" s="4">
        <v>2865.0880000000002</v>
      </c>
      <c r="BK133" s="4">
        <v>22.524999999999999</v>
      </c>
      <c r="BL133" s="4">
        <v>12.291</v>
      </c>
      <c r="BM133" s="4">
        <v>0.80100000000000005</v>
      </c>
      <c r="BN133" s="4">
        <v>13.092000000000001</v>
      </c>
      <c r="BO133" s="4">
        <v>9.9280000000000008</v>
      </c>
      <c r="BP133" s="4">
        <v>0.64700000000000002</v>
      </c>
      <c r="BQ133" s="4">
        <v>10.574999999999999</v>
      </c>
      <c r="BR133" s="4">
        <v>45.256</v>
      </c>
      <c r="BU133" s="4">
        <v>30.396999999999998</v>
      </c>
      <c r="BW133" s="4">
        <v>1743.5930000000001</v>
      </c>
      <c r="BX133" s="4">
        <v>0.32460299999999997</v>
      </c>
      <c r="BY133" s="4">
        <v>-5</v>
      </c>
      <c r="BZ133" s="4">
        <v>1.344276</v>
      </c>
      <c r="CA133" s="4">
        <v>7.9324859999999999</v>
      </c>
      <c r="CB133" s="4">
        <v>27.154375000000002</v>
      </c>
    </row>
    <row r="134" spans="1:80">
      <c r="A134" s="2">
        <v>42440</v>
      </c>
      <c r="B134" s="29">
        <v>0.52019023148148147</v>
      </c>
      <c r="C134" s="4">
        <v>9.1210000000000004</v>
      </c>
      <c r="D134" s="4">
        <v>0.1135</v>
      </c>
      <c r="E134" s="4" t="s">
        <v>155</v>
      </c>
      <c r="F134" s="4">
        <v>1135.2987009999999</v>
      </c>
      <c r="G134" s="4">
        <v>379.3</v>
      </c>
      <c r="H134" s="4">
        <v>30.2</v>
      </c>
      <c r="I134" s="4">
        <v>3833.7</v>
      </c>
      <c r="K134" s="4">
        <v>7.6</v>
      </c>
      <c r="L134" s="4">
        <v>482</v>
      </c>
      <c r="M134" s="4">
        <v>0.9133</v>
      </c>
      <c r="N134" s="4">
        <v>8.3302999999999994</v>
      </c>
      <c r="O134" s="4">
        <v>0.1037</v>
      </c>
      <c r="P134" s="4">
        <v>346.3895</v>
      </c>
      <c r="Q134" s="4">
        <v>27.582899999999999</v>
      </c>
      <c r="R134" s="4">
        <v>374</v>
      </c>
      <c r="S134" s="4">
        <v>279.9676</v>
      </c>
      <c r="T134" s="4">
        <v>22.293700000000001</v>
      </c>
      <c r="U134" s="4">
        <v>302.3</v>
      </c>
      <c r="V134" s="4">
        <v>3833.6547999999998</v>
      </c>
      <c r="Y134" s="4">
        <v>439.786</v>
      </c>
      <c r="Z134" s="4">
        <v>0</v>
      </c>
      <c r="AA134" s="4">
        <v>6.9413999999999998</v>
      </c>
      <c r="AB134" s="4" t="s">
        <v>384</v>
      </c>
      <c r="AC134" s="4">
        <v>0</v>
      </c>
      <c r="AD134" s="4">
        <v>11.8</v>
      </c>
      <c r="AE134" s="4">
        <v>860</v>
      </c>
      <c r="AF134" s="4">
        <v>887</v>
      </c>
      <c r="AG134" s="4">
        <v>876</v>
      </c>
      <c r="AH134" s="4">
        <v>63.4</v>
      </c>
      <c r="AI134" s="4">
        <v>24.52</v>
      </c>
      <c r="AJ134" s="4">
        <v>0.56000000000000005</v>
      </c>
      <c r="AK134" s="4">
        <v>987</v>
      </c>
      <c r="AL134" s="4">
        <v>5</v>
      </c>
      <c r="AM134" s="4">
        <v>0</v>
      </c>
      <c r="AN134" s="4">
        <v>36</v>
      </c>
      <c r="AO134" s="4">
        <v>189.4</v>
      </c>
      <c r="AP134" s="4">
        <v>189</v>
      </c>
      <c r="AQ134" s="4">
        <v>1.1000000000000001</v>
      </c>
      <c r="AR134" s="4">
        <v>195</v>
      </c>
      <c r="AS134" s="4" t="s">
        <v>155</v>
      </c>
      <c r="AT134" s="4">
        <v>2</v>
      </c>
      <c r="AU134" s="5">
        <v>0.72834490740740743</v>
      </c>
      <c r="AV134" s="4">
        <v>47.163572000000002</v>
      </c>
      <c r="AW134" s="4">
        <v>-88.491406999999995</v>
      </c>
      <c r="AX134" s="4">
        <v>319.10000000000002</v>
      </c>
      <c r="AY134" s="4">
        <v>29.7</v>
      </c>
      <c r="AZ134" s="4">
        <v>12</v>
      </c>
      <c r="BA134" s="4">
        <v>11</v>
      </c>
      <c r="BB134" s="4" t="s">
        <v>421</v>
      </c>
      <c r="BC134" s="4">
        <v>1.7</v>
      </c>
      <c r="BD134" s="4">
        <v>1.1242509999999999</v>
      </c>
      <c r="BE134" s="4">
        <v>2.6</v>
      </c>
      <c r="BF134" s="4">
        <v>14.063000000000001</v>
      </c>
      <c r="BG134" s="4">
        <v>21.52</v>
      </c>
      <c r="BH134" s="4">
        <v>1.53</v>
      </c>
      <c r="BI134" s="4">
        <v>9.4879999999999995</v>
      </c>
      <c r="BJ134" s="4">
        <v>2869.529</v>
      </c>
      <c r="BK134" s="4">
        <v>22.734000000000002</v>
      </c>
      <c r="BL134" s="4">
        <v>12.494999999999999</v>
      </c>
      <c r="BM134" s="4">
        <v>0.995</v>
      </c>
      <c r="BN134" s="4">
        <v>13.49</v>
      </c>
      <c r="BO134" s="4">
        <v>10.099</v>
      </c>
      <c r="BP134" s="4">
        <v>0.80400000000000005</v>
      </c>
      <c r="BQ134" s="4">
        <v>10.904</v>
      </c>
      <c r="BR134" s="4">
        <v>43.667499999999997</v>
      </c>
      <c r="BU134" s="4">
        <v>30.056000000000001</v>
      </c>
      <c r="BW134" s="4">
        <v>1738.576</v>
      </c>
      <c r="BX134" s="4">
        <v>0.30614000000000002</v>
      </c>
      <c r="BY134" s="4">
        <v>-5</v>
      </c>
      <c r="BZ134" s="4">
        <v>1.341569</v>
      </c>
      <c r="CA134" s="4">
        <v>7.4812960000000004</v>
      </c>
      <c r="CB134" s="4">
        <v>27.099694</v>
      </c>
    </row>
    <row r="135" spans="1:80">
      <c r="A135" s="2">
        <v>42440</v>
      </c>
      <c r="B135" s="29">
        <v>0.52020180555555562</v>
      </c>
      <c r="C135" s="4">
        <v>9.1289999999999996</v>
      </c>
      <c r="D135" s="4">
        <v>0.1201</v>
      </c>
      <c r="E135" s="4" t="s">
        <v>155</v>
      </c>
      <c r="F135" s="4">
        <v>1200.733718</v>
      </c>
      <c r="G135" s="4">
        <v>390.3</v>
      </c>
      <c r="H135" s="4">
        <v>29.3</v>
      </c>
      <c r="I135" s="4">
        <v>3740.3</v>
      </c>
      <c r="K135" s="4">
        <v>7.6</v>
      </c>
      <c r="L135" s="4">
        <v>470</v>
      </c>
      <c r="M135" s="4">
        <v>0.91320000000000001</v>
      </c>
      <c r="N135" s="4">
        <v>8.3364999999999991</v>
      </c>
      <c r="O135" s="4">
        <v>0.10970000000000001</v>
      </c>
      <c r="P135" s="4">
        <v>356.45389999999998</v>
      </c>
      <c r="Q135" s="4">
        <v>26.769600000000001</v>
      </c>
      <c r="R135" s="4">
        <v>383.2</v>
      </c>
      <c r="S135" s="4">
        <v>288.34440000000001</v>
      </c>
      <c r="T135" s="4">
        <v>21.654599999999999</v>
      </c>
      <c r="U135" s="4">
        <v>310</v>
      </c>
      <c r="V135" s="4">
        <v>3740.2682</v>
      </c>
      <c r="Y135" s="4">
        <v>429.548</v>
      </c>
      <c r="Z135" s="4">
        <v>0</v>
      </c>
      <c r="AA135" s="4">
        <v>6.9404000000000003</v>
      </c>
      <c r="AB135" s="4" t="s">
        <v>384</v>
      </c>
      <c r="AC135" s="4">
        <v>0</v>
      </c>
      <c r="AD135" s="4">
        <v>11.9</v>
      </c>
      <c r="AE135" s="4">
        <v>860</v>
      </c>
      <c r="AF135" s="4">
        <v>887</v>
      </c>
      <c r="AG135" s="4">
        <v>875</v>
      </c>
      <c r="AH135" s="4">
        <v>64</v>
      </c>
      <c r="AI135" s="4">
        <v>24.74</v>
      </c>
      <c r="AJ135" s="4">
        <v>0.56999999999999995</v>
      </c>
      <c r="AK135" s="4">
        <v>987</v>
      </c>
      <c r="AL135" s="4">
        <v>5</v>
      </c>
      <c r="AM135" s="4">
        <v>0</v>
      </c>
      <c r="AN135" s="4">
        <v>36</v>
      </c>
      <c r="AO135" s="4">
        <v>189.6</v>
      </c>
      <c r="AP135" s="4">
        <v>189</v>
      </c>
      <c r="AQ135" s="4">
        <v>1</v>
      </c>
      <c r="AR135" s="4">
        <v>195</v>
      </c>
      <c r="AS135" s="4" t="s">
        <v>155</v>
      </c>
      <c r="AT135" s="4">
        <v>2</v>
      </c>
      <c r="AU135" s="5">
        <v>0.72835648148148147</v>
      </c>
      <c r="AV135" s="4">
        <v>47.163508</v>
      </c>
      <c r="AW135" s="4">
        <v>-88.491564999999994</v>
      </c>
      <c r="AX135" s="4">
        <v>319.10000000000002</v>
      </c>
      <c r="AY135" s="4">
        <v>30.3</v>
      </c>
      <c r="AZ135" s="4">
        <v>12</v>
      </c>
      <c r="BA135" s="4">
        <v>11</v>
      </c>
      <c r="BB135" s="4" t="s">
        <v>421</v>
      </c>
      <c r="BC135" s="4">
        <v>1.555544</v>
      </c>
      <c r="BD135" s="4">
        <v>1.2</v>
      </c>
      <c r="BE135" s="4">
        <v>2.4314689999999999</v>
      </c>
      <c r="BF135" s="4">
        <v>14.063000000000001</v>
      </c>
      <c r="BG135" s="4">
        <v>21.51</v>
      </c>
      <c r="BH135" s="4">
        <v>1.53</v>
      </c>
      <c r="BI135" s="4">
        <v>9.5039999999999996</v>
      </c>
      <c r="BJ135" s="4">
        <v>2870.739</v>
      </c>
      <c r="BK135" s="4">
        <v>24.033000000000001</v>
      </c>
      <c r="BL135" s="4">
        <v>12.853999999999999</v>
      </c>
      <c r="BM135" s="4">
        <v>0.96499999999999997</v>
      </c>
      <c r="BN135" s="4">
        <v>13.82</v>
      </c>
      <c r="BO135" s="4">
        <v>10.398</v>
      </c>
      <c r="BP135" s="4">
        <v>0.78100000000000003</v>
      </c>
      <c r="BQ135" s="4">
        <v>11.179</v>
      </c>
      <c r="BR135" s="4">
        <v>42.590299999999999</v>
      </c>
      <c r="BU135" s="4">
        <v>29.347999999999999</v>
      </c>
      <c r="BW135" s="4">
        <v>1737.7840000000001</v>
      </c>
      <c r="BX135" s="4">
        <v>0.28880899999999998</v>
      </c>
      <c r="BY135" s="4">
        <v>-5</v>
      </c>
      <c r="BZ135" s="4">
        <v>1.3392759999999999</v>
      </c>
      <c r="CA135" s="4">
        <v>7.0577699999999997</v>
      </c>
      <c r="CB135" s="4">
        <v>27.053374999999999</v>
      </c>
    </row>
    <row r="136" spans="1:80">
      <c r="A136" s="2">
        <v>42440</v>
      </c>
      <c r="B136" s="29">
        <v>0.52021337962962966</v>
      </c>
      <c r="C136" s="4">
        <v>9.2390000000000008</v>
      </c>
      <c r="D136" s="4">
        <v>0.11799999999999999</v>
      </c>
      <c r="E136" s="4" t="s">
        <v>155</v>
      </c>
      <c r="F136" s="4">
        <v>1179.9593170000001</v>
      </c>
      <c r="G136" s="4">
        <v>395.7</v>
      </c>
      <c r="H136" s="4">
        <v>27.5</v>
      </c>
      <c r="I136" s="4">
        <v>3657.6</v>
      </c>
      <c r="K136" s="4">
        <v>7.48</v>
      </c>
      <c r="L136" s="4">
        <v>462</v>
      </c>
      <c r="M136" s="4">
        <v>0.9123</v>
      </c>
      <c r="N136" s="4">
        <v>8.4284999999999997</v>
      </c>
      <c r="O136" s="4">
        <v>0.1076</v>
      </c>
      <c r="P136" s="4">
        <v>360.97789999999998</v>
      </c>
      <c r="Q136" s="4">
        <v>25.1252</v>
      </c>
      <c r="R136" s="4">
        <v>386.1</v>
      </c>
      <c r="S136" s="4">
        <v>292.00389999999999</v>
      </c>
      <c r="T136" s="4">
        <v>20.324400000000001</v>
      </c>
      <c r="U136" s="4">
        <v>312.3</v>
      </c>
      <c r="V136" s="4">
        <v>3657.6233999999999</v>
      </c>
      <c r="Y136" s="4">
        <v>421.125</v>
      </c>
      <c r="Z136" s="4">
        <v>0</v>
      </c>
      <c r="AA136" s="4">
        <v>6.8263999999999996</v>
      </c>
      <c r="AB136" s="4" t="s">
        <v>384</v>
      </c>
      <c r="AC136" s="4">
        <v>0</v>
      </c>
      <c r="AD136" s="4">
        <v>11.8</v>
      </c>
      <c r="AE136" s="4">
        <v>860</v>
      </c>
      <c r="AF136" s="4">
        <v>887</v>
      </c>
      <c r="AG136" s="4">
        <v>875</v>
      </c>
      <c r="AH136" s="4">
        <v>64</v>
      </c>
      <c r="AI136" s="4">
        <v>24.74</v>
      </c>
      <c r="AJ136" s="4">
        <v>0.56999999999999995</v>
      </c>
      <c r="AK136" s="4">
        <v>987</v>
      </c>
      <c r="AL136" s="4">
        <v>5</v>
      </c>
      <c r="AM136" s="4">
        <v>0</v>
      </c>
      <c r="AN136" s="4">
        <v>36</v>
      </c>
      <c r="AO136" s="4">
        <v>189</v>
      </c>
      <c r="AP136" s="4">
        <v>188.6</v>
      </c>
      <c r="AQ136" s="4">
        <v>0.8</v>
      </c>
      <c r="AR136" s="4">
        <v>195</v>
      </c>
      <c r="AS136" s="4" t="s">
        <v>155</v>
      </c>
      <c r="AT136" s="4">
        <v>2</v>
      </c>
      <c r="AU136" s="5">
        <v>0.7283680555555555</v>
      </c>
      <c r="AV136" s="4">
        <v>47.163431000000003</v>
      </c>
      <c r="AW136" s="4">
        <v>-88.491712000000007</v>
      </c>
      <c r="AX136" s="4">
        <v>319</v>
      </c>
      <c r="AY136" s="4">
        <v>31.1</v>
      </c>
      <c r="AZ136" s="4">
        <v>12</v>
      </c>
      <c r="BA136" s="4">
        <v>10</v>
      </c>
      <c r="BB136" s="4" t="s">
        <v>426</v>
      </c>
      <c r="BC136" s="4">
        <v>1.147904</v>
      </c>
      <c r="BD136" s="4">
        <v>1.152096</v>
      </c>
      <c r="BE136" s="4">
        <v>1.9239520000000001</v>
      </c>
      <c r="BF136" s="4">
        <v>14.063000000000001</v>
      </c>
      <c r="BG136" s="4">
        <v>21.3</v>
      </c>
      <c r="BH136" s="4">
        <v>1.51</v>
      </c>
      <c r="BI136" s="4">
        <v>9.6110000000000007</v>
      </c>
      <c r="BJ136" s="4">
        <v>2875.6529999999998</v>
      </c>
      <c r="BK136" s="4">
        <v>23.376000000000001</v>
      </c>
      <c r="BL136" s="4">
        <v>12.897</v>
      </c>
      <c r="BM136" s="4">
        <v>0.89800000000000002</v>
      </c>
      <c r="BN136" s="4">
        <v>13.795</v>
      </c>
      <c r="BO136" s="4">
        <v>10.433</v>
      </c>
      <c r="BP136" s="4">
        <v>0.72599999999999998</v>
      </c>
      <c r="BQ136" s="4">
        <v>11.159000000000001</v>
      </c>
      <c r="BR136" s="4">
        <v>41.265000000000001</v>
      </c>
      <c r="BU136" s="4">
        <v>28.507000000000001</v>
      </c>
      <c r="BW136" s="4">
        <v>1693.4739999999999</v>
      </c>
      <c r="BX136" s="4">
        <v>0.36444399999999999</v>
      </c>
      <c r="BY136" s="4">
        <v>-5</v>
      </c>
      <c r="BZ136" s="4">
        <v>1.336138</v>
      </c>
      <c r="CA136" s="4">
        <v>8.9061000000000003</v>
      </c>
      <c r="CB136" s="4">
        <v>26.989988</v>
      </c>
    </row>
    <row r="137" spans="1:80">
      <c r="A137" s="2">
        <v>42440</v>
      </c>
      <c r="B137" s="29">
        <v>0.5202249537037037</v>
      </c>
      <c r="C137" s="4">
        <v>9.4510000000000005</v>
      </c>
      <c r="D137" s="4">
        <v>0.1326</v>
      </c>
      <c r="E137" s="4" t="s">
        <v>155</v>
      </c>
      <c r="F137" s="4">
        <v>1326.419854</v>
      </c>
      <c r="G137" s="4">
        <v>420.1</v>
      </c>
      <c r="H137" s="4">
        <v>26.9</v>
      </c>
      <c r="I137" s="4">
        <v>3648.3</v>
      </c>
      <c r="K137" s="4">
        <v>7.4</v>
      </c>
      <c r="L137" s="4">
        <v>462</v>
      </c>
      <c r="M137" s="4">
        <v>0.91039999999999999</v>
      </c>
      <c r="N137" s="4">
        <v>8.6044</v>
      </c>
      <c r="O137" s="4">
        <v>0.1208</v>
      </c>
      <c r="P137" s="4">
        <v>382.45330000000001</v>
      </c>
      <c r="Q137" s="4">
        <v>24.458300000000001</v>
      </c>
      <c r="R137" s="4">
        <v>406.9</v>
      </c>
      <c r="S137" s="4">
        <v>309.3759</v>
      </c>
      <c r="T137" s="4">
        <v>19.7849</v>
      </c>
      <c r="U137" s="4">
        <v>329.2</v>
      </c>
      <c r="V137" s="4">
        <v>3648.2750000000001</v>
      </c>
      <c r="Y137" s="4">
        <v>420.35700000000003</v>
      </c>
      <c r="Z137" s="4">
        <v>0</v>
      </c>
      <c r="AA137" s="4">
        <v>6.7373000000000003</v>
      </c>
      <c r="AB137" s="4" t="s">
        <v>384</v>
      </c>
      <c r="AC137" s="4">
        <v>0</v>
      </c>
      <c r="AD137" s="4">
        <v>11.8</v>
      </c>
      <c r="AE137" s="4">
        <v>860</v>
      </c>
      <c r="AF137" s="4">
        <v>888</v>
      </c>
      <c r="AG137" s="4">
        <v>876</v>
      </c>
      <c r="AH137" s="4">
        <v>64</v>
      </c>
      <c r="AI137" s="4">
        <v>24.74</v>
      </c>
      <c r="AJ137" s="4">
        <v>0.56999999999999995</v>
      </c>
      <c r="AK137" s="4">
        <v>987</v>
      </c>
      <c r="AL137" s="4">
        <v>5</v>
      </c>
      <c r="AM137" s="4">
        <v>0</v>
      </c>
      <c r="AN137" s="4">
        <v>36</v>
      </c>
      <c r="AO137" s="4">
        <v>189</v>
      </c>
      <c r="AP137" s="4">
        <v>188.4</v>
      </c>
      <c r="AQ137" s="4">
        <v>0.8</v>
      </c>
      <c r="AR137" s="4">
        <v>195</v>
      </c>
      <c r="AS137" s="4" t="s">
        <v>155</v>
      </c>
      <c r="AT137" s="4">
        <v>2</v>
      </c>
      <c r="AU137" s="5">
        <v>0.72837962962962965</v>
      </c>
      <c r="AV137" s="4">
        <v>47.163325</v>
      </c>
      <c r="AW137" s="4">
        <v>-88.491825000000006</v>
      </c>
      <c r="AX137" s="4">
        <v>319</v>
      </c>
      <c r="AY137" s="4">
        <v>31.5</v>
      </c>
      <c r="AZ137" s="4">
        <v>12</v>
      </c>
      <c r="BA137" s="4">
        <v>11</v>
      </c>
      <c r="BB137" s="4" t="s">
        <v>421</v>
      </c>
      <c r="BC137" s="4">
        <v>1.3475999999999999</v>
      </c>
      <c r="BD137" s="4">
        <v>1</v>
      </c>
      <c r="BE137" s="4">
        <v>2.0238</v>
      </c>
      <c r="BF137" s="4">
        <v>14.063000000000001</v>
      </c>
      <c r="BG137" s="4">
        <v>20.84</v>
      </c>
      <c r="BH137" s="4">
        <v>1.48</v>
      </c>
      <c r="BI137" s="4">
        <v>9.8360000000000003</v>
      </c>
      <c r="BJ137" s="4">
        <v>2874.6579999999999</v>
      </c>
      <c r="BK137" s="4">
        <v>25.678999999999998</v>
      </c>
      <c r="BL137" s="4">
        <v>13.381</v>
      </c>
      <c r="BM137" s="4">
        <v>0.85599999999999998</v>
      </c>
      <c r="BN137" s="4">
        <v>14.236000000000001</v>
      </c>
      <c r="BO137" s="4">
        <v>10.824</v>
      </c>
      <c r="BP137" s="4">
        <v>0.69199999999999995</v>
      </c>
      <c r="BQ137" s="4">
        <v>11.516</v>
      </c>
      <c r="BR137" s="4">
        <v>40.304200000000002</v>
      </c>
      <c r="BU137" s="4">
        <v>27.863</v>
      </c>
      <c r="BW137" s="4">
        <v>1636.63</v>
      </c>
      <c r="BX137" s="4">
        <v>0.388021</v>
      </c>
      <c r="BY137" s="4">
        <v>-5</v>
      </c>
      <c r="BZ137" s="4">
        <v>1.336724</v>
      </c>
      <c r="CA137" s="4">
        <v>9.4822629999999997</v>
      </c>
      <c r="CB137" s="4">
        <v>27.001825</v>
      </c>
    </row>
    <row r="138" spans="1:80">
      <c r="A138" s="2">
        <v>42440</v>
      </c>
      <c r="B138" s="29">
        <v>0.52023652777777774</v>
      </c>
      <c r="C138" s="4">
        <v>9.6620000000000008</v>
      </c>
      <c r="D138" s="4">
        <v>0.14219999999999999</v>
      </c>
      <c r="E138" s="4" t="s">
        <v>155</v>
      </c>
      <c r="F138" s="4">
        <v>1422.3275860000001</v>
      </c>
      <c r="G138" s="4">
        <v>491.3</v>
      </c>
      <c r="H138" s="4">
        <v>26.7</v>
      </c>
      <c r="I138" s="4">
        <v>3756.5</v>
      </c>
      <c r="K138" s="4">
        <v>7.28</v>
      </c>
      <c r="L138" s="4">
        <v>463</v>
      </c>
      <c r="M138" s="4">
        <v>0.90859999999999996</v>
      </c>
      <c r="N138" s="4">
        <v>8.7786000000000008</v>
      </c>
      <c r="O138" s="4">
        <v>0.12920000000000001</v>
      </c>
      <c r="P138" s="4">
        <v>446.39519999999999</v>
      </c>
      <c r="Q138" s="4">
        <v>24.258400000000002</v>
      </c>
      <c r="R138" s="4">
        <v>470.7</v>
      </c>
      <c r="S138" s="4">
        <v>361.1001</v>
      </c>
      <c r="T138" s="4">
        <v>19.623200000000001</v>
      </c>
      <c r="U138" s="4">
        <v>380.7</v>
      </c>
      <c r="V138" s="4">
        <v>3756.5472</v>
      </c>
      <c r="Y138" s="4">
        <v>420.72300000000001</v>
      </c>
      <c r="Z138" s="4">
        <v>0</v>
      </c>
      <c r="AA138" s="4">
        <v>6.6147</v>
      </c>
      <c r="AB138" s="4" t="s">
        <v>384</v>
      </c>
      <c r="AC138" s="4">
        <v>0</v>
      </c>
      <c r="AD138" s="4">
        <v>11.9</v>
      </c>
      <c r="AE138" s="4">
        <v>860</v>
      </c>
      <c r="AF138" s="4">
        <v>888</v>
      </c>
      <c r="AG138" s="4">
        <v>876</v>
      </c>
      <c r="AH138" s="4">
        <v>64</v>
      </c>
      <c r="AI138" s="4">
        <v>24.74</v>
      </c>
      <c r="AJ138" s="4">
        <v>0.56999999999999995</v>
      </c>
      <c r="AK138" s="4">
        <v>987</v>
      </c>
      <c r="AL138" s="4">
        <v>5</v>
      </c>
      <c r="AM138" s="4">
        <v>0</v>
      </c>
      <c r="AN138" s="4">
        <v>36</v>
      </c>
      <c r="AO138" s="4">
        <v>189</v>
      </c>
      <c r="AP138" s="4">
        <v>189</v>
      </c>
      <c r="AQ138" s="4">
        <v>1</v>
      </c>
      <c r="AR138" s="4">
        <v>195</v>
      </c>
      <c r="AS138" s="4" t="s">
        <v>155</v>
      </c>
      <c r="AT138" s="4">
        <v>2</v>
      </c>
      <c r="AU138" s="5">
        <v>0.7283912037037038</v>
      </c>
      <c r="AV138" s="4">
        <v>47.163195000000002</v>
      </c>
      <c r="AW138" s="4">
        <v>-88.491902999999994</v>
      </c>
      <c r="AX138" s="4">
        <v>318.8</v>
      </c>
      <c r="AY138" s="4">
        <v>32.1</v>
      </c>
      <c r="AZ138" s="4">
        <v>12</v>
      </c>
      <c r="BA138" s="4">
        <v>11</v>
      </c>
      <c r="BB138" s="4" t="s">
        <v>421</v>
      </c>
      <c r="BC138" s="4">
        <v>1.5</v>
      </c>
      <c r="BD138" s="4">
        <v>1.0240400000000001</v>
      </c>
      <c r="BE138" s="4">
        <v>2.1240399999999999</v>
      </c>
      <c r="BF138" s="4">
        <v>14.063000000000001</v>
      </c>
      <c r="BG138" s="4">
        <v>20.38</v>
      </c>
      <c r="BH138" s="4">
        <v>1.45</v>
      </c>
      <c r="BI138" s="4">
        <v>10.065</v>
      </c>
      <c r="BJ138" s="4">
        <v>2871.4659999999999</v>
      </c>
      <c r="BK138" s="4">
        <v>26.902999999999999</v>
      </c>
      <c r="BL138" s="4">
        <v>15.291</v>
      </c>
      <c r="BM138" s="4">
        <v>0.83099999999999996</v>
      </c>
      <c r="BN138" s="4">
        <v>16.122</v>
      </c>
      <c r="BO138" s="4">
        <v>12.369</v>
      </c>
      <c r="BP138" s="4">
        <v>0.67200000000000004</v>
      </c>
      <c r="BQ138" s="4">
        <v>13.041</v>
      </c>
      <c r="BR138" s="4">
        <v>40.631500000000003</v>
      </c>
      <c r="BU138" s="4">
        <v>27.303999999999998</v>
      </c>
      <c r="BW138" s="4">
        <v>1573.2059999999999</v>
      </c>
      <c r="BX138" s="4">
        <v>0.32384499999999999</v>
      </c>
      <c r="BY138" s="4">
        <v>-5</v>
      </c>
      <c r="BZ138" s="4">
        <v>1.338138</v>
      </c>
      <c r="CA138" s="4">
        <v>7.9139619999999997</v>
      </c>
      <c r="CB138" s="4">
        <v>27.030387999999999</v>
      </c>
    </row>
    <row r="139" spans="1:80">
      <c r="A139" s="2">
        <v>42440</v>
      </c>
      <c r="B139" s="29">
        <v>0.52024810185185189</v>
      </c>
      <c r="C139" s="4">
        <v>10.029</v>
      </c>
      <c r="D139" s="4">
        <v>0.16520000000000001</v>
      </c>
      <c r="E139" s="4" t="s">
        <v>155</v>
      </c>
      <c r="F139" s="4">
        <v>1651.7911650000001</v>
      </c>
      <c r="G139" s="4">
        <v>548.9</v>
      </c>
      <c r="H139" s="4">
        <v>26.6</v>
      </c>
      <c r="I139" s="4">
        <v>3928.2</v>
      </c>
      <c r="K139" s="4">
        <v>7.04</v>
      </c>
      <c r="L139" s="4">
        <v>475</v>
      </c>
      <c r="M139" s="4">
        <v>0.9052</v>
      </c>
      <c r="N139" s="4">
        <v>9.0777999999999999</v>
      </c>
      <c r="O139" s="4">
        <v>0.14949999999999999</v>
      </c>
      <c r="P139" s="4">
        <v>496.90679999999998</v>
      </c>
      <c r="Q139" s="4">
        <v>24.1036</v>
      </c>
      <c r="R139" s="4">
        <v>521</v>
      </c>
      <c r="S139" s="4">
        <v>401.96019999999999</v>
      </c>
      <c r="T139" s="4">
        <v>19.498000000000001</v>
      </c>
      <c r="U139" s="4">
        <v>421.5</v>
      </c>
      <c r="V139" s="4">
        <v>3928.2314000000001</v>
      </c>
      <c r="Y139" s="4">
        <v>430.40100000000001</v>
      </c>
      <c r="Z139" s="4">
        <v>0</v>
      </c>
      <c r="AA139" s="4">
        <v>6.3726000000000003</v>
      </c>
      <c r="AB139" s="4" t="s">
        <v>384</v>
      </c>
      <c r="AC139" s="4">
        <v>0</v>
      </c>
      <c r="AD139" s="4">
        <v>11.8</v>
      </c>
      <c r="AE139" s="4">
        <v>860</v>
      </c>
      <c r="AF139" s="4">
        <v>888</v>
      </c>
      <c r="AG139" s="4">
        <v>877</v>
      </c>
      <c r="AH139" s="4">
        <v>64</v>
      </c>
      <c r="AI139" s="4">
        <v>24.74</v>
      </c>
      <c r="AJ139" s="4">
        <v>0.56999999999999995</v>
      </c>
      <c r="AK139" s="4">
        <v>987</v>
      </c>
      <c r="AL139" s="4">
        <v>5</v>
      </c>
      <c r="AM139" s="4">
        <v>0</v>
      </c>
      <c r="AN139" s="4">
        <v>36</v>
      </c>
      <c r="AO139" s="4">
        <v>189.4</v>
      </c>
      <c r="AP139" s="4">
        <v>189</v>
      </c>
      <c r="AQ139" s="4">
        <v>1.1000000000000001</v>
      </c>
      <c r="AR139" s="4">
        <v>195</v>
      </c>
      <c r="AS139" s="4" t="s">
        <v>155</v>
      </c>
      <c r="AT139" s="4">
        <v>2</v>
      </c>
      <c r="AU139" s="5">
        <v>0.72840277777777773</v>
      </c>
      <c r="AV139" s="4">
        <v>47.163054000000002</v>
      </c>
      <c r="AW139" s="4">
        <v>-88.491945000000001</v>
      </c>
      <c r="AX139" s="4">
        <v>318.5</v>
      </c>
      <c r="AY139" s="4">
        <v>32.799999999999997</v>
      </c>
      <c r="AZ139" s="4">
        <v>12</v>
      </c>
      <c r="BA139" s="4">
        <v>11</v>
      </c>
      <c r="BB139" s="4" t="s">
        <v>421</v>
      </c>
      <c r="BC139" s="4">
        <v>1.524775</v>
      </c>
      <c r="BD139" s="4">
        <v>1.1000000000000001</v>
      </c>
      <c r="BE139" s="4">
        <v>2.2000000000000002</v>
      </c>
      <c r="BF139" s="4">
        <v>14.063000000000001</v>
      </c>
      <c r="BG139" s="4">
        <v>19.62</v>
      </c>
      <c r="BH139" s="4">
        <v>1.4</v>
      </c>
      <c r="BI139" s="4">
        <v>10.473000000000001</v>
      </c>
      <c r="BJ139" s="4">
        <v>2864.9879999999998</v>
      </c>
      <c r="BK139" s="4">
        <v>30.033999999999999</v>
      </c>
      <c r="BL139" s="4">
        <v>16.422999999999998</v>
      </c>
      <c r="BM139" s="4">
        <v>0.79700000000000004</v>
      </c>
      <c r="BN139" s="4">
        <v>17.22</v>
      </c>
      <c r="BO139" s="4">
        <v>13.285</v>
      </c>
      <c r="BP139" s="4">
        <v>0.64400000000000002</v>
      </c>
      <c r="BQ139" s="4">
        <v>13.929</v>
      </c>
      <c r="BR139" s="4">
        <v>40.9955</v>
      </c>
      <c r="BU139" s="4">
        <v>26.95</v>
      </c>
      <c r="BW139" s="4">
        <v>1462.3810000000001</v>
      </c>
      <c r="BX139" s="4">
        <v>0.33263700000000002</v>
      </c>
      <c r="BY139" s="4">
        <v>-5</v>
      </c>
      <c r="BZ139" s="4">
        <v>1.338293</v>
      </c>
      <c r="CA139" s="4">
        <v>8.1288169999999997</v>
      </c>
      <c r="CB139" s="4">
        <v>27.033518999999998</v>
      </c>
    </row>
    <row r="140" spans="1:80">
      <c r="A140" s="2">
        <v>42440</v>
      </c>
      <c r="B140" s="29">
        <v>0.52025967592592592</v>
      </c>
      <c r="C140" s="4">
        <v>10.919</v>
      </c>
      <c r="D140" s="4">
        <v>0.15909999999999999</v>
      </c>
      <c r="E140" s="4" t="s">
        <v>155</v>
      </c>
      <c r="F140" s="4">
        <v>1590.620805</v>
      </c>
      <c r="G140" s="4">
        <v>659.3</v>
      </c>
      <c r="H140" s="4">
        <v>14.3</v>
      </c>
      <c r="I140" s="4">
        <v>4667.7</v>
      </c>
      <c r="K140" s="4">
        <v>6.66</v>
      </c>
      <c r="L140" s="4">
        <v>518</v>
      </c>
      <c r="M140" s="4">
        <v>0.89729999999999999</v>
      </c>
      <c r="N140" s="4">
        <v>9.7981999999999996</v>
      </c>
      <c r="O140" s="4">
        <v>0.14269999999999999</v>
      </c>
      <c r="P140" s="4">
        <v>591.61990000000003</v>
      </c>
      <c r="Q140" s="4">
        <v>12.7996</v>
      </c>
      <c r="R140" s="4">
        <v>604.4</v>
      </c>
      <c r="S140" s="4">
        <v>478.57589999999999</v>
      </c>
      <c r="T140" s="4">
        <v>10.353899999999999</v>
      </c>
      <c r="U140" s="4">
        <v>488.9</v>
      </c>
      <c r="V140" s="4">
        <v>4667.6552000000001</v>
      </c>
      <c r="Y140" s="4">
        <v>464.52600000000001</v>
      </c>
      <c r="Z140" s="4">
        <v>0</v>
      </c>
      <c r="AA140" s="4">
        <v>5.9729000000000001</v>
      </c>
      <c r="AB140" s="4" t="s">
        <v>384</v>
      </c>
      <c r="AC140" s="4">
        <v>0</v>
      </c>
      <c r="AD140" s="4">
        <v>11.9</v>
      </c>
      <c r="AE140" s="4">
        <v>860</v>
      </c>
      <c r="AF140" s="4">
        <v>888</v>
      </c>
      <c r="AG140" s="4">
        <v>877</v>
      </c>
      <c r="AH140" s="4">
        <v>64</v>
      </c>
      <c r="AI140" s="4">
        <v>24.74</v>
      </c>
      <c r="AJ140" s="4">
        <v>0.56999999999999995</v>
      </c>
      <c r="AK140" s="4">
        <v>987</v>
      </c>
      <c r="AL140" s="4">
        <v>5</v>
      </c>
      <c r="AM140" s="4">
        <v>0</v>
      </c>
      <c r="AN140" s="4">
        <v>36</v>
      </c>
      <c r="AO140" s="4">
        <v>190</v>
      </c>
      <c r="AP140" s="4">
        <v>189</v>
      </c>
      <c r="AQ140" s="4">
        <v>1.3</v>
      </c>
      <c r="AR140" s="4">
        <v>195</v>
      </c>
      <c r="AS140" s="4" t="s">
        <v>155</v>
      </c>
      <c r="AT140" s="4">
        <v>2</v>
      </c>
      <c r="AU140" s="5">
        <v>0.72841435185185188</v>
      </c>
      <c r="AV140" s="4">
        <v>47.162908999999999</v>
      </c>
      <c r="AW140" s="4">
        <v>-88.491945999999999</v>
      </c>
      <c r="AX140" s="4">
        <v>318.3</v>
      </c>
      <c r="AY140" s="4">
        <v>33.6</v>
      </c>
      <c r="AZ140" s="4">
        <v>12</v>
      </c>
      <c r="BA140" s="4">
        <v>11</v>
      </c>
      <c r="BB140" s="4" t="s">
        <v>421</v>
      </c>
      <c r="BC140" s="4">
        <v>1.550699</v>
      </c>
      <c r="BD140" s="4">
        <v>1.1000000000000001</v>
      </c>
      <c r="BE140" s="4">
        <v>2.1506989999999999</v>
      </c>
      <c r="BF140" s="4">
        <v>14.063000000000001</v>
      </c>
      <c r="BG140" s="4">
        <v>18.059999999999999</v>
      </c>
      <c r="BH140" s="4">
        <v>1.28</v>
      </c>
      <c r="BI140" s="4">
        <v>11.442</v>
      </c>
      <c r="BJ140" s="4">
        <v>2857.453</v>
      </c>
      <c r="BK140" s="4">
        <v>26.492999999999999</v>
      </c>
      <c r="BL140" s="4">
        <v>18.068000000000001</v>
      </c>
      <c r="BM140" s="4">
        <v>0.39100000000000001</v>
      </c>
      <c r="BN140" s="4">
        <v>18.459</v>
      </c>
      <c r="BO140" s="4">
        <v>14.616</v>
      </c>
      <c r="BP140" s="4">
        <v>0.316</v>
      </c>
      <c r="BQ140" s="4">
        <v>14.932</v>
      </c>
      <c r="BR140" s="4">
        <v>45.0122</v>
      </c>
      <c r="BU140" s="4">
        <v>26.878</v>
      </c>
      <c r="BW140" s="4">
        <v>1266.5360000000001</v>
      </c>
      <c r="BX140" s="4">
        <v>0.41437400000000002</v>
      </c>
      <c r="BY140" s="4">
        <v>-5</v>
      </c>
      <c r="BZ140" s="4">
        <v>1.3391379999999999</v>
      </c>
      <c r="CA140" s="4">
        <v>10.126265</v>
      </c>
      <c r="CB140" s="4">
        <v>27.050588000000001</v>
      </c>
    </row>
    <row r="141" spans="1:80">
      <c r="A141" s="2">
        <v>42440</v>
      </c>
      <c r="B141" s="29">
        <v>0.52027124999999996</v>
      </c>
      <c r="C141" s="4">
        <v>10.911</v>
      </c>
      <c r="D141" s="4">
        <v>0.1084</v>
      </c>
      <c r="E141" s="4" t="s">
        <v>155</v>
      </c>
      <c r="F141" s="4">
        <v>1083.9123239999999</v>
      </c>
      <c r="G141" s="4">
        <v>887.2</v>
      </c>
      <c r="H141" s="4">
        <v>14.2</v>
      </c>
      <c r="I141" s="4">
        <v>5039.3999999999996</v>
      </c>
      <c r="K141" s="4">
        <v>5.9</v>
      </c>
      <c r="L141" s="4">
        <v>532</v>
      </c>
      <c r="M141" s="4">
        <v>0.89749999999999996</v>
      </c>
      <c r="N141" s="4">
        <v>9.7926000000000002</v>
      </c>
      <c r="O141" s="4">
        <v>9.7299999999999998E-2</v>
      </c>
      <c r="P141" s="4">
        <v>796.19939999999997</v>
      </c>
      <c r="Q141" s="4">
        <v>12.776400000000001</v>
      </c>
      <c r="R141" s="4">
        <v>809</v>
      </c>
      <c r="S141" s="4">
        <v>644.47550000000001</v>
      </c>
      <c r="T141" s="4">
        <v>10.341799999999999</v>
      </c>
      <c r="U141" s="4">
        <v>654.79999999999995</v>
      </c>
      <c r="V141" s="4">
        <v>5039.4161000000004</v>
      </c>
      <c r="Y141" s="4">
        <v>477.18700000000001</v>
      </c>
      <c r="Z141" s="4">
        <v>0</v>
      </c>
      <c r="AA141" s="4">
        <v>5.2975000000000003</v>
      </c>
      <c r="AB141" s="4" t="s">
        <v>384</v>
      </c>
      <c r="AC141" s="4">
        <v>0</v>
      </c>
      <c r="AD141" s="4">
        <v>11.9</v>
      </c>
      <c r="AE141" s="4">
        <v>860</v>
      </c>
      <c r="AF141" s="4">
        <v>887</v>
      </c>
      <c r="AG141" s="4">
        <v>877</v>
      </c>
      <c r="AH141" s="4">
        <v>64.400000000000006</v>
      </c>
      <c r="AI141" s="4">
        <v>24.91</v>
      </c>
      <c r="AJ141" s="4">
        <v>0.56999999999999995</v>
      </c>
      <c r="AK141" s="4">
        <v>987</v>
      </c>
      <c r="AL141" s="4">
        <v>5</v>
      </c>
      <c r="AM141" s="4">
        <v>0</v>
      </c>
      <c r="AN141" s="4">
        <v>36</v>
      </c>
      <c r="AO141" s="4">
        <v>190</v>
      </c>
      <c r="AP141" s="4">
        <v>189</v>
      </c>
      <c r="AQ141" s="4">
        <v>1.3</v>
      </c>
      <c r="AR141" s="4">
        <v>195</v>
      </c>
      <c r="AS141" s="4" t="s">
        <v>155</v>
      </c>
      <c r="AT141" s="4">
        <v>2</v>
      </c>
      <c r="AU141" s="5">
        <v>0.72842592592592592</v>
      </c>
      <c r="AV141" s="4">
        <v>47.162762000000001</v>
      </c>
      <c r="AW141" s="4">
        <v>-88.491928999999999</v>
      </c>
      <c r="AX141" s="4">
        <v>318.5</v>
      </c>
      <c r="AY141" s="4">
        <v>34.5</v>
      </c>
      <c r="AZ141" s="4">
        <v>12</v>
      </c>
      <c r="BA141" s="4">
        <v>11</v>
      </c>
      <c r="BB141" s="4" t="s">
        <v>421</v>
      </c>
      <c r="BC141" s="4">
        <v>1.4</v>
      </c>
      <c r="BD141" s="4">
        <v>1.1245000000000001</v>
      </c>
      <c r="BE141" s="4">
        <v>2</v>
      </c>
      <c r="BF141" s="4">
        <v>14.063000000000001</v>
      </c>
      <c r="BG141" s="4">
        <v>18.09</v>
      </c>
      <c r="BH141" s="4">
        <v>1.29</v>
      </c>
      <c r="BI141" s="4">
        <v>11.423999999999999</v>
      </c>
      <c r="BJ141" s="4">
        <v>2859.65</v>
      </c>
      <c r="BK141" s="4">
        <v>18.079999999999998</v>
      </c>
      <c r="BL141" s="4">
        <v>24.347999999999999</v>
      </c>
      <c r="BM141" s="4">
        <v>0.39100000000000001</v>
      </c>
      <c r="BN141" s="4">
        <v>24.739000000000001</v>
      </c>
      <c r="BO141" s="4">
        <v>19.709</v>
      </c>
      <c r="BP141" s="4">
        <v>0.316</v>
      </c>
      <c r="BQ141" s="4">
        <v>20.024999999999999</v>
      </c>
      <c r="BR141" s="4">
        <v>48.662100000000002</v>
      </c>
      <c r="BU141" s="4">
        <v>27.646999999999998</v>
      </c>
      <c r="BW141" s="4">
        <v>1124.826</v>
      </c>
      <c r="BX141" s="4">
        <v>0.49855500000000003</v>
      </c>
      <c r="BY141" s="4">
        <v>-5</v>
      </c>
      <c r="BZ141" s="4">
        <v>1.337569</v>
      </c>
      <c r="CA141" s="4">
        <v>12.183449</v>
      </c>
      <c r="CB141" s="4">
        <v>27.018902000000001</v>
      </c>
    </row>
    <row r="142" spans="1:80">
      <c r="A142" s="2">
        <v>42440</v>
      </c>
      <c r="B142" s="29">
        <v>0.52028282407407411</v>
      </c>
      <c r="C142" s="4">
        <v>10.534000000000001</v>
      </c>
      <c r="D142" s="4">
        <v>6.5699999999999995E-2</v>
      </c>
      <c r="E142" s="4" t="s">
        <v>155</v>
      </c>
      <c r="F142" s="4">
        <v>656.61248899999998</v>
      </c>
      <c r="G142" s="4">
        <v>981.3</v>
      </c>
      <c r="H142" s="4">
        <v>14.3</v>
      </c>
      <c r="I142" s="4">
        <v>4787.6000000000004</v>
      </c>
      <c r="K142" s="4">
        <v>5.2</v>
      </c>
      <c r="L142" s="4">
        <v>531</v>
      </c>
      <c r="M142" s="4">
        <v>0.9012</v>
      </c>
      <c r="N142" s="4">
        <v>9.4932999999999996</v>
      </c>
      <c r="O142" s="4">
        <v>5.9200000000000003E-2</v>
      </c>
      <c r="P142" s="4">
        <v>884.3098</v>
      </c>
      <c r="Q142" s="4">
        <v>12.9193</v>
      </c>
      <c r="R142" s="4">
        <v>897.2</v>
      </c>
      <c r="S142" s="4">
        <v>716.39909999999998</v>
      </c>
      <c r="T142" s="4">
        <v>10.466200000000001</v>
      </c>
      <c r="U142" s="4">
        <v>726.9</v>
      </c>
      <c r="V142" s="4">
        <v>4787.6426000000001</v>
      </c>
      <c r="Y142" s="4">
        <v>478.34399999999999</v>
      </c>
      <c r="Z142" s="4">
        <v>0</v>
      </c>
      <c r="AA142" s="4">
        <v>4.6860999999999997</v>
      </c>
      <c r="AB142" s="4" t="s">
        <v>384</v>
      </c>
      <c r="AC142" s="4">
        <v>0</v>
      </c>
      <c r="AD142" s="4">
        <v>11.8</v>
      </c>
      <c r="AE142" s="4">
        <v>860</v>
      </c>
      <c r="AF142" s="4">
        <v>887</v>
      </c>
      <c r="AG142" s="4">
        <v>876</v>
      </c>
      <c r="AH142" s="4">
        <v>65</v>
      </c>
      <c r="AI142" s="4">
        <v>25.13</v>
      </c>
      <c r="AJ142" s="4">
        <v>0.57999999999999996</v>
      </c>
      <c r="AK142" s="4">
        <v>987</v>
      </c>
      <c r="AL142" s="4">
        <v>5</v>
      </c>
      <c r="AM142" s="4">
        <v>0</v>
      </c>
      <c r="AN142" s="4">
        <v>36</v>
      </c>
      <c r="AO142" s="4">
        <v>190</v>
      </c>
      <c r="AP142" s="4">
        <v>189</v>
      </c>
      <c r="AQ142" s="4">
        <v>1.5</v>
      </c>
      <c r="AR142" s="4">
        <v>195</v>
      </c>
      <c r="AS142" s="4" t="s">
        <v>155</v>
      </c>
      <c r="AT142" s="4">
        <v>2</v>
      </c>
      <c r="AU142" s="5">
        <v>0.72843750000000007</v>
      </c>
      <c r="AV142" s="4">
        <v>47.162610999999998</v>
      </c>
      <c r="AW142" s="4">
        <v>-88.491900999999999</v>
      </c>
      <c r="AX142" s="4">
        <v>318.3</v>
      </c>
      <c r="AY142" s="4">
        <v>35.799999999999997</v>
      </c>
      <c r="AZ142" s="4">
        <v>12</v>
      </c>
      <c r="BA142" s="4">
        <v>11</v>
      </c>
      <c r="BB142" s="4" t="s">
        <v>421</v>
      </c>
      <c r="BC142" s="4">
        <v>1.4</v>
      </c>
      <c r="BD142" s="4">
        <v>1.2</v>
      </c>
      <c r="BE142" s="4">
        <v>2</v>
      </c>
      <c r="BF142" s="4">
        <v>14.063000000000001</v>
      </c>
      <c r="BG142" s="4">
        <v>18.79</v>
      </c>
      <c r="BH142" s="4">
        <v>1.34</v>
      </c>
      <c r="BI142" s="4">
        <v>10.965999999999999</v>
      </c>
      <c r="BJ142" s="4">
        <v>2872.8530000000001</v>
      </c>
      <c r="BK142" s="4">
        <v>11.397</v>
      </c>
      <c r="BL142" s="4">
        <v>28.024000000000001</v>
      </c>
      <c r="BM142" s="4">
        <v>0.40899999999999997</v>
      </c>
      <c r="BN142" s="4">
        <v>28.434000000000001</v>
      </c>
      <c r="BO142" s="4">
        <v>22.702999999999999</v>
      </c>
      <c r="BP142" s="4">
        <v>0.33200000000000002</v>
      </c>
      <c r="BQ142" s="4">
        <v>23.035</v>
      </c>
      <c r="BR142" s="4">
        <v>47.908499999999997</v>
      </c>
      <c r="BU142" s="4">
        <v>28.72</v>
      </c>
      <c r="BW142" s="4">
        <v>1031.1120000000001</v>
      </c>
      <c r="BX142" s="4">
        <v>0.52197800000000005</v>
      </c>
      <c r="BY142" s="4">
        <v>-5</v>
      </c>
      <c r="BZ142" s="4">
        <v>1.337861</v>
      </c>
      <c r="CA142" s="4">
        <v>12.755837</v>
      </c>
      <c r="CB142" s="4">
        <v>27.024788999999998</v>
      </c>
    </row>
    <row r="143" spans="1:80">
      <c r="A143" s="2">
        <v>42440</v>
      </c>
      <c r="B143" s="29">
        <v>0.52029439814814815</v>
      </c>
      <c r="C143" s="4">
        <v>10.351000000000001</v>
      </c>
      <c r="D143" s="4">
        <v>5.5399999999999998E-2</v>
      </c>
      <c r="E143" s="4" t="s">
        <v>155</v>
      </c>
      <c r="F143" s="4">
        <v>553.96064999999999</v>
      </c>
      <c r="G143" s="4">
        <v>852.1</v>
      </c>
      <c r="H143" s="4">
        <v>23.5</v>
      </c>
      <c r="I143" s="4">
        <v>4661.3999999999996</v>
      </c>
      <c r="K143" s="4">
        <v>5.27</v>
      </c>
      <c r="L143" s="4">
        <v>538</v>
      </c>
      <c r="M143" s="4">
        <v>0.90290000000000004</v>
      </c>
      <c r="N143" s="4">
        <v>9.3455999999999992</v>
      </c>
      <c r="O143" s="4">
        <v>0.05</v>
      </c>
      <c r="P143" s="4">
        <v>769.38739999999996</v>
      </c>
      <c r="Q143" s="4">
        <v>21.2179</v>
      </c>
      <c r="R143" s="4">
        <v>790.6</v>
      </c>
      <c r="S143" s="4">
        <v>623.29790000000003</v>
      </c>
      <c r="T143" s="4">
        <v>17.1891</v>
      </c>
      <c r="U143" s="4">
        <v>640.5</v>
      </c>
      <c r="V143" s="4">
        <v>4661.4375</v>
      </c>
      <c r="Y143" s="4">
        <v>485.35300000000001</v>
      </c>
      <c r="Z143" s="4">
        <v>0</v>
      </c>
      <c r="AA143" s="4">
        <v>4.7565</v>
      </c>
      <c r="AB143" s="4" t="s">
        <v>384</v>
      </c>
      <c r="AC143" s="4">
        <v>0</v>
      </c>
      <c r="AD143" s="4">
        <v>11.9</v>
      </c>
      <c r="AE143" s="4">
        <v>859</v>
      </c>
      <c r="AF143" s="4">
        <v>887</v>
      </c>
      <c r="AG143" s="4">
        <v>876</v>
      </c>
      <c r="AH143" s="4">
        <v>65</v>
      </c>
      <c r="AI143" s="4">
        <v>25.13</v>
      </c>
      <c r="AJ143" s="4">
        <v>0.57999999999999996</v>
      </c>
      <c r="AK143" s="4">
        <v>987</v>
      </c>
      <c r="AL143" s="4">
        <v>5</v>
      </c>
      <c r="AM143" s="4">
        <v>0</v>
      </c>
      <c r="AN143" s="4">
        <v>36</v>
      </c>
      <c r="AO143" s="4">
        <v>190</v>
      </c>
      <c r="AP143" s="4">
        <v>189</v>
      </c>
      <c r="AQ143" s="4">
        <v>1.5</v>
      </c>
      <c r="AR143" s="4">
        <v>195</v>
      </c>
      <c r="AS143" s="4" t="s">
        <v>155</v>
      </c>
      <c r="AT143" s="4">
        <v>2</v>
      </c>
      <c r="AU143" s="5">
        <v>0.728449074074074</v>
      </c>
      <c r="AV143" s="4">
        <v>47.162449000000002</v>
      </c>
      <c r="AW143" s="4">
        <v>-88.491850999999997</v>
      </c>
      <c r="AX143" s="4">
        <v>318.10000000000002</v>
      </c>
      <c r="AY143" s="4">
        <v>38.1</v>
      </c>
      <c r="AZ143" s="4">
        <v>12</v>
      </c>
      <c r="BA143" s="4">
        <v>11</v>
      </c>
      <c r="BB143" s="4" t="s">
        <v>421</v>
      </c>
      <c r="BC143" s="4">
        <v>1.4</v>
      </c>
      <c r="BD143" s="4">
        <v>1.2</v>
      </c>
      <c r="BE143" s="4">
        <v>2</v>
      </c>
      <c r="BF143" s="4">
        <v>14.063000000000001</v>
      </c>
      <c r="BG143" s="4">
        <v>19.13</v>
      </c>
      <c r="BH143" s="4">
        <v>1.36</v>
      </c>
      <c r="BI143" s="4">
        <v>10.756</v>
      </c>
      <c r="BJ143" s="4">
        <v>2876.9540000000002</v>
      </c>
      <c r="BK143" s="4">
        <v>9.8000000000000007</v>
      </c>
      <c r="BL143" s="4">
        <v>24.803000000000001</v>
      </c>
      <c r="BM143" s="4">
        <v>0.68400000000000005</v>
      </c>
      <c r="BN143" s="4">
        <v>25.486999999999998</v>
      </c>
      <c r="BO143" s="4">
        <v>20.094000000000001</v>
      </c>
      <c r="BP143" s="4">
        <v>0.55400000000000005</v>
      </c>
      <c r="BQ143" s="4">
        <v>20.648</v>
      </c>
      <c r="BR143" s="4">
        <v>47.450800000000001</v>
      </c>
      <c r="BU143" s="4">
        <v>29.643999999999998</v>
      </c>
      <c r="BW143" s="4">
        <v>1064.662</v>
      </c>
      <c r="BX143" s="4">
        <v>0.526675</v>
      </c>
      <c r="BY143" s="4">
        <v>-5</v>
      </c>
      <c r="BZ143" s="4">
        <v>1.3368450000000001</v>
      </c>
      <c r="CA143" s="4">
        <v>12.870621</v>
      </c>
      <c r="CB143" s="4">
        <v>27.004269000000001</v>
      </c>
    </row>
    <row r="144" spans="1:80">
      <c r="A144" s="2">
        <v>42440</v>
      </c>
      <c r="B144" s="29">
        <v>0.52030597222222219</v>
      </c>
      <c r="C144" s="4">
        <v>10.316000000000001</v>
      </c>
      <c r="D144" s="4">
        <v>6.6400000000000001E-2</v>
      </c>
      <c r="E144" s="4" t="s">
        <v>155</v>
      </c>
      <c r="F144" s="4">
        <v>663.94936700000005</v>
      </c>
      <c r="G144" s="4">
        <v>668.9</v>
      </c>
      <c r="H144" s="4">
        <v>23.5</v>
      </c>
      <c r="I144" s="4">
        <v>4739.3999999999996</v>
      </c>
      <c r="K144" s="4">
        <v>5.61</v>
      </c>
      <c r="L144" s="4">
        <v>559</v>
      </c>
      <c r="M144" s="4">
        <v>0.90300000000000002</v>
      </c>
      <c r="N144" s="4">
        <v>9.3149999999999995</v>
      </c>
      <c r="O144" s="4">
        <v>0.06</v>
      </c>
      <c r="P144" s="4">
        <v>604.00630000000001</v>
      </c>
      <c r="Q144" s="4">
        <v>21.251899999999999</v>
      </c>
      <c r="R144" s="4">
        <v>625.29999999999995</v>
      </c>
      <c r="S144" s="4">
        <v>489.31900000000002</v>
      </c>
      <c r="T144" s="4">
        <v>17.2166</v>
      </c>
      <c r="U144" s="4">
        <v>506.5</v>
      </c>
      <c r="V144" s="4">
        <v>4739.3715000000002</v>
      </c>
      <c r="Y144" s="4">
        <v>504.91800000000001</v>
      </c>
      <c r="Z144" s="4">
        <v>0</v>
      </c>
      <c r="AA144" s="4">
        <v>5.0667999999999997</v>
      </c>
      <c r="AB144" s="4" t="s">
        <v>384</v>
      </c>
      <c r="AC144" s="4">
        <v>0</v>
      </c>
      <c r="AD144" s="4">
        <v>11.8</v>
      </c>
      <c r="AE144" s="4">
        <v>860</v>
      </c>
      <c r="AF144" s="4">
        <v>887</v>
      </c>
      <c r="AG144" s="4">
        <v>875</v>
      </c>
      <c r="AH144" s="4">
        <v>65</v>
      </c>
      <c r="AI144" s="4">
        <v>25.13</v>
      </c>
      <c r="AJ144" s="4">
        <v>0.57999999999999996</v>
      </c>
      <c r="AK144" s="4">
        <v>987</v>
      </c>
      <c r="AL144" s="4">
        <v>5</v>
      </c>
      <c r="AM144" s="4">
        <v>0</v>
      </c>
      <c r="AN144" s="4">
        <v>36</v>
      </c>
      <c r="AO144" s="4">
        <v>190</v>
      </c>
      <c r="AP144" s="4">
        <v>189</v>
      </c>
      <c r="AQ144" s="4">
        <v>1.3</v>
      </c>
      <c r="AR144" s="4">
        <v>195</v>
      </c>
      <c r="AS144" s="4" t="s">
        <v>155</v>
      </c>
      <c r="AT144" s="4">
        <v>2</v>
      </c>
      <c r="AU144" s="5">
        <v>0.72846064814814815</v>
      </c>
      <c r="AV144" s="4">
        <v>47.162281999999998</v>
      </c>
      <c r="AW144" s="4">
        <v>-88.491782000000001</v>
      </c>
      <c r="AX144" s="4">
        <v>317.89999999999998</v>
      </c>
      <c r="AY144" s="4">
        <v>40.200000000000003</v>
      </c>
      <c r="AZ144" s="4">
        <v>12</v>
      </c>
      <c r="BA144" s="4">
        <v>11</v>
      </c>
      <c r="BB144" s="4" t="s">
        <v>421</v>
      </c>
      <c r="BC144" s="4">
        <v>1.4</v>
      </c>
      <c r="BD144" s="4">
        <v>1.2</v>
      </c>
      <c r="BE144" s="4">
        <v>2</v>
      </c>
      <c r="BF144" s="4">
        <v>14.063000000000001</v>
      </c>
      <c r="BG144" s="4">
        <v>19.16</v>
      </c>
      <c r="BH144" s="4">
        <v>1.36</v>
      </c>
      <c r="BI144" s="4">
        <v>10.747999999999999</v>
      </c>
      <c r="BJ144" s="4">
        <v>2871.297</v>
      </c>
      <c r="BK144" s="4">
        <v>11.762</v>
      </c>
      <c r="BL144" s="4">
        <v>19.497</v>
      </c>
      <c r="BM144" s="4">
        <v>0.68600000000000005</v>
      </c>
      <c r="BN144" s="4">
        <v>20.183</v>
      </c>
      <c r="BO144" s="4">
        <v>15.795</v>
      </c>
      <c r="BP144" s="4">
        <v>0.55600000000000005</v>
      </c>
      <c r="BQ144" s="4">
        <v>16.350999999999999</v>
      </c>
      <c r="BR144" s="4">
        <v>48.307299999999998</v>
      </c>
      <c r="BU144" s="4">
        <v>30.879000000000001</v>
      </c>
      <c r="BW144" s="4">
        <v>1135.597</v>
      </c>
      <c r="BX144" s="4">
        <v>0.44822699999999999</v>
      </c>
      <c r="BY144" s="4">
        <v>-5</v>
      </c>
      <c r="BZ144" s="4">
        <v>1.3340000000000001</v>
      </c>
      <c r="CA144" s="4">
        <v>10.953547</v>
      </c>
      <c r="CB144" s="4">
        <v>26.9468</v>
      </c>
    </row>
    <row r="145" spans="1:80">
      <c r="A145" s="2">
        <v>42440</v>
      </c>
      <c r="B145" s="29">
        <v>0.52031754629629623</v>
      </c>
      <c r="C145" s="4">
        <v>10.401</v>
      </c>
      <c r="D145" s="4">
        <v>0.11409999999999999</v>
      </c>
      <c r="E145" s="4" t="s">
        <v>155</v>
      </c>
      <c r="F145" s="4">
        <v>1141.1977489999999</v>
      </c>
      <c r="G145" s="4">
        <v>612.6</v>
      </c>
      <c r="H145" s="4">
        <v>23.8</v>
      </c>
      <c r="I145" s="4">
        <v>4741.8</v>
      </c>
      <c r="K145" s="4">
        <v>5.8</v>
      </c>
      <c r="L145" s="4">
        <v>542</v>
      </c>
      <c r="M145" s="4">
        <v>0.90180000000000005</v>
      </c>
      <c r="N145" s="4">
        <v>9.3796999999999997</v>
      </c>
      <c r="O145" s="4">
        <v>0.10290000000000001</v>
      </c>
      <c r="P145" s="4">
        <v>552.44280000000003</v>
      </c>
      <c r="Q145" s="4">
        <v>21.463999999999999</v>
      </c>
      <c r="R145" s="4">
        <v>573.9</v>
      </c>
      <c r="S145" s="4">
        <v>447.5462</v>
      </c>
      <c r="T145" s="4">
        <v>17.388400000000001</v>
      </c>
      <c r="U145" s="4">
        <v>464.9</v>
      </c>
      <c r="V145" s="4">
        <v>4741.7775000000001</v>
      </c>
      <c r="Y145" s="4">
        <v>488.57900000000001</v>
      </c>
      <c r="Z145" s="4">
        <v>0</v>
      </c>
      <c r="AA145" s="4">
        <v>5.2306999999999997</v>
      </c>
      <c r="AB145" s="4" t="s">
        <v>384</v>
      </c>
      <c r="AC145" s="4">
        <v>0</v>
      </c>
      <c r="AD145" s="4">
        <v>11.9</v>
      </c>
      <c r="AE145" s="4">
        <v>859</v>
      </c>
      <c r="AF145" s="4">
        <v>888</v>
      </c>
      <c r="AG145" s="4">
        <v>876</v>
      </c>
      <c r="AH145" s="4">
        <v>65</v>
      </c>
      <c r="AI145" s="4">
        <v>25.13</v>
      </c>
      <c r="AJ145" s="4">
        <v>0.57999999999999996</v>
      </c>
      <c r="AK145" s="4">
        <v>987</v>
      </c>
      <c r="AL145" s="4">
        <v>5</v>
      </c>
      <c r="AM145" s="4">
        <v>0</v>
      </c>
      <c r="AN145" s="4">
        <v>36</v>
      </c>
      <c r="AO145" s="4">
        <v>190</v>
      </c>
      <c r="AP145" s="4">
        <v>189</v>
      </c>
      <c r="AQ145" s="4">
        <v>1.4</v>
      </c>
      <c r="AR145" s="4">
        <v>195</v>
      </c>
      <c r="AS145" s="4" t="s">
        <v>155</v>
      </c>
      <c r="AT145" s="4">
        <v>2</v>
      </c>
      <c r="AU145" s="5">
        <v>0.7284722222222223</v>
      </c>
      <c r="AV145" s="4">
        <v>47.162118</v>
      </c>
      <c r="AW145" s="4">
        <v>-88.491698999999997</v>
      </c>
      <c r="AX145" s="4">
        <v>317.7</v>
      </c>
      <c r="AY145" s="4">
        <v>41.3</v>
      </c>
      <c r="AZ145" s="4">
        <v>12</v>
      </c>
      <c r="BA145" s="4">
        <v>11</v>
      </c>
      <c r="BB145" s="4" t="s">
        <v>421</v>
      </c>
      <c r="BC145" s="4">
        <v>1.3758239999999999</v>
      </c>
      <c r="BD145" s="4">
        <v>1.2</v>
      </c>
      <c r="BE145" s="4">
        <v>1.975824</v>
      </c>
      <c r="BF145" s="4">
        <v>14.063000000000001</v>
      </c>
      <c r="BG145" s="4">
        <v>18.93</v>
      </c>
      <c r="BH145" s="4">
        <v>1.35</v>
      </c>
      <c r="BI145" s="4">
        <v>10.884</v>
      </c>
      <c r="BJ145" s="4">
        <v>2859.7779999999998</v>
      </c>
      <c r="BK145" s="4">
        <v>19.972000000000001</v>
      </c>
      <c r="BL145" s="4">
        <v>17.638999999999999</v>
      </c>
      <c r="BM145" s="4">
        <v>0.68500000000000005</v>
      </c>
      <c r="BN145" s="4">
        <v>18.324000000000002</v>
      </c>
      <c r="BO145" s="4">
        <v>14.29</v>
      </c>
      <c r="BP145" s="4">
        <v>0.55500000000000005</v>
      </c>
      <c r="BQ145" s="4">
        <v>14.845000000000001</v>
      </c>
      <c r="BR145" s="4">
        <v>47.805900000000001</v>
      </c>
      <c r="BU145" s="4">
        <v>29.555</v>
      </c>
      <c r="BW145" s="4">
        <v>1159.586</v>
      </c>
      <c r="BX145" s="4">
        <v>0.40487899999999999</v>
      </c>
      <c r="BY145" s="4">
        <v>-5</v>
      </c>
      <c r="BZ145" s="4">
        <v>1.3331379999999999</v>
      </c>
      <c r="CA145" s="4">
        <v>9.8942300000000003</v>
      </c>
      <c r="CB145" s="4">
        <v>26.929387999999999</v>
      </c>
    </row>
    <row r="146" spans="1:80">
      <c r="A146" s="2">
        <v>42440</v>
      </c>
      <c r="B146" s="29">
        <v>0.52032912037037038</v>
      </c>
      <c r="C146" s="4">
        <v>10.763999999999999</v>
      </c>
      <c r="D146" s="4">
        <v>0.13239999999999999</v>
      </c>
      <c r="E146" s="4" t="s">
        <v>155</v>
      </c>
      <c r="F146" s="4">
        <v>1324.242424</v>
      </c>
      <c r="G146" s="4">
        <v>640.4</v>
      </c>
      <c r="H146" s="4">
        <v>23.3</v>
      </c>
      <c r="I146" s="4">
        <v>4657.8</v>
      </c>
      <c r="K146" s="4">
        <v>5.8</v>
      </c>
      <c r="L146" s="4">
        <v>516</v>
      </c>
      <c r="M146" s="4">
        <v>0.89880000000000004</v>
      </c>
      <c r="N146" s="4">
        <v>9.6743000000000006</v>
      </c>
      <c r="O146" s="4">
        <v>0.11899999999999999</v>
      </c>
      <c r="P146" s="4">
        <v>575.55759999999998</v>
      </c>
      <c r="Q146" s="4">
        <v>20.948399999999999</v>
      </c>
      <c r="R146" s="4">
        <v>596.5</v>
      </c>
      <c r="S146" s="4">
        <v>466.27199999999999</v>
      </c>
      <c r="T146" s="4">
        <v>16.970800000000001</v>
      </c>
      <c r="U146" s="4">
        <v>483.2</v>
      </c>
      <c r="V146" s="4">
        <v>4657.7963</v>
      </c>
      <c r="Y146" s="4">
        <v>463.661</v>
      </c>
      <c r="Z146" s="4">
        <v>0</v>
      </c>
      <c r="AA146" s="4">
        <v>5.2129000000000003</v>
      </c>
      <c r="AB146" s="4" t="s">
        <v>384</v>
      </c>
      <c r="AC146" s="4">
        <v>0</v>
      </c>
      <c r="AD146" s="4">
        <v>11.9</v>
      </c>
      <c r="AE146" s="4">
        <v>859</v>
      </c>
      <c r="AF146" s="4">
        <v>888</v>
      </c>
      <c r="AG146" s="4">
        <v>877</v>
      </c>
      <c r="AH146" s="4">
        <v>65</v>
      </c>
      <c r="AI146" s="4">
        <v>25.13</v>
      </c>
      <c r="AJ146" s="4">
        <v>0.57999999999999996</v>
      </c>
      <c r="AK146" s="4">
        <v>987</v>
      </c>
      <c r="AL146" s="4">
        <v>5</v>
      </c>
      <c r="AM146" s="4">
        <v>0</v>
      </c>
      <c r="AN146" s="4">
        <v>36</v>
      </c>
      <c r="AO146" s="4">
        <v>190</v>
      </c>
      <c r="AP146" s="4">
        <v>189</v>
      </c>
      <c r="AQ146" s="4">
        <v>1.4</v>
      </c>
      <c r="AR146" s="4">
        <v>195</v>
      </c>
      <c r="AS146" s="4" t="s">
        <v>155</v>
      </c>
      <c r="AT146" s="4">
        <v>2</v>
      </c>
      <c r="AU146" s="5">
        <v>0.72848379629629623</v>
      </c>
      <c r="AV146" s="4">
        <v>47.161957000000001</v>
      </c>
      <c r="AW146" s="4">
        <v>-88.491613999999998</v>
      </c>
      <c r="AX146" s="4">
        <v>317.3</v>
      </c>
      <c r="AY146" s="4">
        <v>41.7</v>
      </c>
      <c r="AZ146" s="4">
        <v>12</v>
      </c>
      <c r="BA146" s="4">
        <v>11</v>
      </c>
      <c r="BB146" s="4" t="s">
        <v>421</v>
      </c>
      <c r="BC146" s="4">
        <v>1.348152</v>
      </c>
      <c r="BD146" s="4">
        <v>1.2722279999999999</v>
      </c>
      <c r="BE146" s="4">
        <v>1.9722280000000001</v>
      </c>
      <c r="BF146" s="4">
        <v>14.063000000000001</v>
      </c>
      <c r="BG146" s="4">
        <v>18.34</v>
      </c>
      <c r="BH146" s="4">
        <v>1.3</v>
      </c>
      <c r="BI146" s="4">
        <v>11.262</v>
      </c>
      <c r="BJ146" s="4">
        <v>2862.3440000000001</v>
      </c>
      <c r="BK146" s="4">
        <v>22.413</v>
      </c>
      <c r="BL146" s="4">
        <v>17.832999999999998</v>
      </c>
      <c r="BM146" s="4">
        <v>0.64900000000000002</v>
      </c>
      <c r="BN146" s="4">
        <v>18.481999999999999</v>
      </c>
      <c r="BO146" s="4">
        <v>14.446999999999999</v>
      </c>
      <c r="BP146" s="4">
        <v>0.52600000000000002</v>
      </c>
      <c r="BQ146" s="4">
        <v>14.973000000000001</v>
      </c>
      <c r="BR146" s="4">
        <v>45.570099999999996</v>
      </c>
      <c r="BU146" s="4">
        <v>27.218</v>
      </c>
      <c r="BW146" s="4">
        <v>1121.4590000000001</v>
      </c>
      <c r="BX146" s="4">
        <v>0.43241200000000002</v>
      </c>
      <c r="BY146" s="4">
        <v>-5</v>
      </c>
      <c r="BZ146" s="4">
        <v>1.3298449999999999</v>
      </c>
      <c r="CA146" s="4">
        <v>10.567068000000001</v>
      </c>
      <c r="CB146" s="4">
        <v>26.862869</v>
      </c>
    </row>
    <row r="147" spans="1:80">
      <c r="A147" s="2">
        <v>42440</v>
      </c>
      <c r="B147" s="29">
        <v>0.52034069444444442</v>
      </c>
      <c r="C147" s="4">
        <v>11.117000000000001</v>
      </c>
      <c r="D147" s="4">
        <v>0.1067</v>
      </c>
      <c r="E147" s="4" t="s">
        <v>155</v>
      </c>
      <c r="F147" s="4">
        <v>1066.5638389999999</v>
      </c>
      <c r="G147" s="4">
        <v>766.4</v>
      </c>
      <c r="H147" s="4">
        <v>16.2</v>
      </c>
      <c r="I147" s="4">
        <v>4609.3999999999996</v>
      </c>
      <c r="K147" s="4">
        <v>5.63</v>
      </c>
      <c r="L147" s="4">
        <v>521</v>
      </c>
      <c r="M147" s="4">
        <v>0.8962</v>
      </c>
      <c r="N147" s="4">
        <v>9.9629999999999992</v>
      </c>
      <c r="O147" s="4">
        <v>9.5600000000000004E-2</v>
      </c>
      <c r="P147" s="4">
        <v>686.82259999999997</v>
      </c>
      <c r="Q147" s="4">
        <v>14.536300000000001</v>
      </c>
      <c r="R147" s="4">
        <v>701.4</v>
      </c>
      <c r="S147" s="4">
        <v>556.41030000000001</v>
      </c>
      <c r="T147" s="4">
        <v>11.776199999999999</v>
      </c>
      <c r="U147" s="4">
        <v>568.20000000000005</v>
      </c>
      <c r="V147" s="4">
        <v>4609.4278000000004</v>
      </c>
      <c r="Y147" s="4">
        <v>467.19400000000002</v>
      </c>
      <c r="Z147" s="4">
        <v>0</v>
      </c>
      <c r="AA147" s="4">
        <v>5.048</v>
      </c>
      <c r="AB147" s="4" t="s">
        <v>384</v>
      </c>
      <c r="AC147" s="4">
        <v>0</v>
      </c>
      <c r="AD147" s="4">
        <v>11.8</v>
      </c>
      <c r="AE147" s="4">
        <v>860</v>
      </c>
      <c r="AF147" s="4">
        <v>887</v>
      </c>
      <c r="AG147" s="4">
        <v>878</v>
      </c>
      <c r="AH147" s="4">
        <v>65</v>
      </c>
      <c r="AI147" s="4">
        <v>25.13</v>
      </c>
      <c r="AJ147" s="4">
        <v>0.57999999999999996</v>
      </c>
      <c r="AK147" s="4">
        <v>987</v>
      </c>
      <c r="AL147" s="4">
        <v>5</v>
      </c>
      <c r="AM147" s="4">
        <v>0</v>
      </c>
      <c r="AN147" s="4">
        <v>36</v>
      </c>
      <c r="AO147" s="4">
        <v>190</v>
      </c>
      <c r="AP147" s="4">
        <v>189</v>
      </c>
      <c r="AQ147" s="4">
        <v>1.3</v>
      </c>
      <c r="AR147" s="4">
        <v>195</v>
      </c>
      <c r="AS147" s="4" t="s">
        <v>155</v>
      </c>
      <c r="AT147" s="4">
        <v>2</v>
      </c>
      <c r="AU147" s="5">
        <v>0.72849537037037038</v>
      </c>
      <c r="AV147" s="4">
        <v>47.161802999999999</v>
      </c>
      <c r="AW147" s="4">
        <v>-88.491522000000003</v>
      </c>
      <c r="AX147" s="4">
        <v>317</v>
      </c>
      <c r="AY147" s="4">
        <v>41.4</v>
      </c>
      <c r="AZ147" s="4">
        <v>12</v>
      </c>
      <c r="BA147" s="4">
        <v>11</v>
      </c>
      <c r="BB147" s="4" t="s">
        <v>421</v>
      </c>
      <c r="BC147" s="4">
        <v>1.523976</v>
      </c>
      <c r="BD147" s="4">
        <v>1.38012</v>
      </c>
      <c r="BE147" s="4">
        <v>2.2000000000000002</v>
      </c>
      <c r="BF147" s="4">
        <v>14.063000000000001</v>
      </c>
      <c r="BG147" s="4">
        <v>17.86</v>
      </c>
      <c r="BH147" s="4">
        <v>1.27</v>
      </c>
      <c r="BI147" s="4">
        <v>11.586</v>
      </c>
      <c r="BJ147" s="4">
        <v>2874.51</v>
      </c>
      <c r="BK147" s="4">
        <v>17.552</v>
      </c>
      <c r="BL147" s="4">
        <v>20.751999999999999</v>
      </c>
      <c r="BM147" s="4">
        <v>0.439</v>
      </c>
      <c r="BN147" s="4">
        <v>21.190999999999999</v>
      </c>
      <c r="BO147" s="4">
        <v>16.812000000000001</v>
      </c>
      <c r="BP147" s="4">
        <v>0.35599999999999998</v>
      </c>
      <c r="BQ147" s="4">
        <v>17.167000000000002</v>
      </c>
      <c r="BR147" s="4">
        <v>43.976399999999998</v>
      </c>
      <c r="BU147" s="4">
        <v>26.744</v>
      </c>
      <c r="BW147" s="4">
        <v>1059.001</v>
      </c>
      <c r="BX147" s="4">
        <v>0.50509999999999999</v>
      </c>
      <c r="BY147" s="4">
        <v>-5</v>
      </c>
      <c r="BZ147" s="4">
        <v>1.327431</v>
      </c>
      <c r="CA147" s="4">
        <v>12.343381000000001</v>
      </c>
      <c r="CB147" s="4">
        <v>26.814105999999999</v>
      </c>
    </row>
    <row r="148" spans="1:80">
      <c r="A148" s="2">
        <v>42440</v>
      </c>
      <c r="B148" s="29">
        <v>0.52035226851851857</v>
      </c>
      <c r="C148" s="4">
        <v>11.16</v>
      </c>
      <c r="D148" s="4">
        <v>0.121</v>
      </c>
      <c r="E148" s="4" t="s">
        <v>155</v>
      </c>
      <c r="F148" s="4">
        <v>1210.3942079999999</v>
      </c>
      <c r="G148" s="4">
        <v>829.3</v>
      </c>
      <c r="H148" s="4">
        <v>14.1</v>
      </c>
      <c r="I148" s="4">
        <v>4646.7</v>
      </c>
      <c r="K148" s="4">
        <v>5.36</v>
      </c>
      <c r="L148" s="4">
        <v>502</v>
      </c>
      <c r="M148" s="4">
        <v>0.89559999999999995</v>
      </c>
      <c r="N148" s="4">
        <v>9.9948999999999995</v>
      </c>
      <c r="O148" s="4">
        <v>0.1084</v>
      </c>
      <c r="P148" s="4">
        <v>742.72029999999995</v>
      </c>
      <c r="Q148" s="4">
        <v>12.6279</v>
      </c>
      <c r="R148" s="4">
        <v>755.3</v>
      </c>
      <c r="S148" s="4">
        <v>602.07849999999996</v>
      </c>
      <c r="T148" s="4">
        <v>10.236700000000001</v>
      </c>
      <c r="U148" s="4">
        <v>612.29999999999995</v>
      </c>
      <c r="V148" s="4">
        <v>4646.6980000000003</v>
      </c>
      <c r="Y148" s="4">
        <v>449.83699999999999</v>
      </c>
      <c r="Z148" s="4">
        <v>0</v>
      </c>
      <c r="AA148" s="4">
        <v>4.8007</v>
      </c>
      <c r="AB148" s="4" t="s">
        <v>384</v>
      </c>
      <c r="AC148" s="4">
        <v>0</v>
      </c>
      <c r="AD148" s="4">
        <v>11.9</v>
      </c>
      <c r="AE148" s="4">
        <v>860</v>
      </c>
      <c r="AF148" s="4">
        <v>887</v>
      </c>
      <c r="AG148" s="4">
        <v>877</v>
      </c>
      <c r="AH148" s="4">
        <v>65.400000000000006</v>
      </c>
      <c r="AI148" s="4">
        <v>25.3</v>
      </c>
      <c r="AJ148" s="4">
        <v>0.57999999999999996</v>
      </c>
      <c r="AK148" s="4">
        <v>987</v>
      </c>
      <c r="AL148" s="4">
        <v>5</v>
      </c>
      <c r="AM148" s="4">
        <v>0</v>
      </c>
      <c r="AN148" s="4">
        <v>36</v>
      </c>
      <c r="AO148" s="4">
        <v>190</v>
      </c>
      <c r="AP148" s="4">
        <v>189</v>
      </c>
      <c r="AQ148" s="4">
        <v>1.2</v>
      </c>
      <c r="AR148" s="4">
        <v>195</v>
      </c>
      <c r="AS148" s="4" t="s">
        <v>155</v>
      </c>
      <c r="AT148" s="4">
        <v>2</v>
      </c>
      <c r="AU148" s="5">
        <v>0.72850694444444442</v>
      </c>
      <c r="AV148" s="4">
        <v>47.161653000000001</v>
      </c>
      <c r="AW148" s="4">
        <v>-88.491421000000003</v>
      </c>
      <c r="AX148" s="4">
        <v>316.8</v>
      </c>
      <c r="AY148" s="4">
        <v>41</v>
      </c>
      <c r="AZ148" s="4">
        <v>12</v>
      </c>
      <c r="BA148" s="4">
        <v>10</v>
      </c>
      <c r="BB148" s="4" t="s">
        <v>422</v>
      </c>
      <c r="BC148" s="4">
        <v>1.6</v>
      </c>
      <c r="BD148" s="4">
        <v>1</v>
      </c>
      <c r="BE148" s="4">
        <v>2.2000000000000002</v>
      </c>
      <c r="BF148" s="4">
        <v>14.063000000000001</v>
      </c>
      <c r="BG148" s="4">
        <v>17.77</v>
      </c>
      <c r="BH148" s="4">
        <v>1.26</v>
      </c>
      <c r="BI148" s="4">
        <v>11.657</v>
      </c>
      <c r="BJ148" s="4">
        <v>2870.444</v>
      </c>
      <c r="BK148" s="4">
        <v>19.815000000000001</v>
      </c>
      <c r="BL148" s="4">
        <v>22.337</v>
      </c>
      <c r="BM148" s="4">
        <v>0.38</v>
      </c>
      <c r="BN148" s="4">
        <v>22.716999999999999</v>
      </c>
      <c r="BO148" s="4">
        <v>18.108000000000001</v>
      </c>
      <c r="BP148" s="4">
        <v>0.308</v>
      </c>
      <c r="BQ148" s="4">
        <v>18.414999999999999</v>
      </c>
      <c r="BR148" s="4">
        <v>44.127800000000001</v>
      </c>
      <c r="BU148" s="4">
        <v>25.632000000000001</v>
      </c>
      <c r="BW148" s="4">
        <v>1002.472</v>
      </c>
      <c r="BX148" s="4">
        <v>0.55079400000000001</v>
      </c>
      <c r="BY148" s="4">
        <v>-5</v>
      </c>
      <c r="BZ148" s="4">
        <v>1.3271379999999999</v>
      </c>
      <c r="CA148" s="4">
        <v>13.460027999999999</v>
      </c>
      <c r="CB148" s="4">
        <v>26.808188000000001</v>
      </c>
    </row>
    <row r="149" spans="1:80">
      <c r="A149" s="2">
        <v>42440</v>
      </c>
      <c r="B149" s="29">
        <v>0.52036384259259261</v>
      </c>
      <c r="C149" s="4">
        <v>10.512</v>
      </c>
      <c r="D149" s="4">
        <v>8.4000000000000005E-2</v>
      </c>
      <c r="E149" s="4" t="s">
        <v>155</v>
      </c>
      <c r="F149" s="4">
        <v>840.32180200000005</v>
      </c>
      <c r="G149" s="4">
        <v>856.5</v>
      </c>
      <c r="H149" s="4">
        <v>18.8</v>
      </c>
      <c r="I149" s="4">
        <v>3876.4</v>
      </c>
      <c r="K149" s="4">
        <v>4.78</v>
      </c>
      <c r="L149" s="4">
        <v>449</v>
      </c>
      <c r="M149" s="4">
        <v>0.90180000000000005</v>
      </c>
      <c r="N149" s="4">
        <v>9.4797999999999991</v>
      </c>
      <c r="O149" s="4">
        <v>7.5800000000000006E-2</v>
      </c>
      <c r="P149" s="4">
        <v>772.44470000000001</v>
      </c>
      <c r="Q149" s="4">
        <v>16.939800000000002</v>
      </c>
      <c r="R149" s="4">
        <v>789.4</v>
      </c>
      <c r="S149" s="4">
        <v>626.70270000000005</v>
      </c>
      <c r="T149" s="4">
        <v>13.743600000000001</v>
      </c>
      <c r="U149" s="4">
        <v>640.4</v>
      </c>
      <c r="V149" s="4">
        <v>3876.424</v>
      </c>
      <c r="Y149" s="4">
        <v>404.55599999999998</v>
      </c>
      <c r="Z149" s="4">
        <v>0</v>
      </c>
      <c r="AA149" s="4">
        <v>4.3108000000000004</v>
      </c>
      <c r="AB149" s="4" t="s">
        <v>384</v>
      </c>
      <c r="AC149" s="4">
        <v>0</v>
      </c>
      <c r="AD149" s="4">
        <v>11.8</v>
      </c>
      <c r="AE149" s="4">
        <v>860</v>
      </c>
      <c r="AF149" s="4">
        <v>887</v>
      </c>
      <c r="AG149" s="4">
        <v>878</v>
      </c>
      <c r="AH149" s="4">
        <v>66</v>
      </c>
      <c r="AI149" s="4">
        <v>25.52</v>
      </c>
      <c r="AJ149" s="4">
        <v>0.59</v>
      </c>
      <c r="AK149" s="4">
        <v>987</v>
      </c>
      <c r="AL149" s="4">
        <v>5</v>
      </c>
      <c r="AM149" s="4">
        <v>0</v>
      </c>
      <c r="AN149" s="4">
        <v>36</v>
      </c>
      <c r="AO149" s="4">
        <v>190</v>
      </c>
      <c r="AP149" s="4">
        <v>189</v>
      </c>
      <c r="AQ149" s="4">
        <v>1</v>
      </c>
      <c r="AR149" s="4">
        <v>195</v>
      </c>
      <c r="AS149" s="4" t="s">
        <v>155</v>
      </c>
      <c r="AT149" s="4">
        <v>2</v>
      </c>
      <c r="AU149" s="5">
        <v>0.72851851851851857</v>
      </c>
      <c r="AV149" s="4">
        <v>47.161501999999999</v>
      </c>
      <c r="AW149" s="4">
        <v>-88.491318000000007</v>
      </c>
      <c r="AX149" s="4">
        <v>316.5</v>
      </c>
      <c r="AY149" s="4">
        <v>41.3</v>
      </c>
      <c r="AZ149" s="4">
        <v>12</v>
      </c>
      <c r="BA149" s="4">
        <v>10</v>
      </c>
      <c r="BB149" s="4" t="s">
        <v>422</v>
      </c>
      <c r="BC149" s="4">
        <v>1.4797979999999999</v>
      </c>
      <c r="BD149" s="4">
        <v>1.0240400000000001</v>
      </c>
      <c r="BE149" s="4">
        <v>2.1278790000000001</v>
      </c>
      <c r="BF149" s="4">
        <v>14.063000000000001</v>
      </c>
      <c r="BG149" s="4">
        <v>18.97</v>
      </c>
      <c r="BH149" s="4">
        <v>1.35</v>
      </c>
      <c r="BI149" s="4">
        <v>10.887</v>
      </c>
      <c r="BJ149" s="4">
        <v>2894.259</v>
      </c>
      <c r="BK149" s="4">
        <v>14.726000000000001</v>
      </c>
      <c r="BL149" s="4">
        <v>24.696999999999999</v>
      </c>
      <c r="BM149" s="4">
        <v>0.54200000000000004</v>
      </c>
      <c r="BN149" s="4">
        <v>25.238</v>
      </c>
      <c r="BO149" s="4">
        <v>20.036999999999999</v>
      </c>
      <c r="BP149" s="4">
        <v>0.439</v>
      </c>
      <c r="BQ149" s="4">
        <v>20.477</v>
      </c>
      <c r="BR149" s="4">
        <v>39.134999999999998</v>
      </c>
      <c r="BU149" s="4">
        <v>24.506</v>
      </c>
      <c r="BW149" s="4">
        <v>956.95799999999997</v>
      </c>
      <c r="BX149" s="4">
        <v>0.440749</v>
      </c>
      <c r="BY149" s="4">
        <v>-5</v>
      </c>
      <c r="BZ149" s="4">
        <v>1.3251379999999999</v>
      </c>
      <c r="CA149" s="4">
        <v>10.770804</v>
      </c>
      <c r="CB149" s="4">
        <v>26.767787999999999</v>
      </c>
    </row>
    <row r="150" spans="1:80">
      <c r="A150" s="2">
        <v>42440</v>
      </c>
      <c r="B150" s="29">
        <v>0.52037541666666665</v>
      </c>
      <c r="C150" s="4">
        <v>9.7370000000000001</v>
      </c>
      <c r="D150" s="4">
        <v>5.4100000000000002E-2</v>
      </c>
      <c r="E150" s="4" t="s">
        <v>155</v>
      </c>
      <c r="F150" s="4">
        <v>541.47668399999998</v>
      </c>
      <c r="G150" s="4">
        <v>506.7</v>
      </c>
      <c r="H150" s="4">
        <v>25.1</v>
      </c>
      <c r="I150" s="4">
        <v>3428.7</v>
      </c>
      <c r="K150" s="4">
        <v>4.8499999999999996</v>
      </c>
      <c r="L150" s="4">
        <v>443</v>
      </c>
      <c r="M150" s="4">
        <v>0.90890000000000004</v>
      </c>
      <c r="N150" s="4">
        <v>8.8495000000000008</v>
      </c>
      <c r="O150" s="4">
        <v>4.9200000000000001E-2</v>
      </c>
      <c r="P150" s="4">
        <v>460.51560000000001</v>
      </c>
      <c r="Q150" s="4">
        <v>22.845099999999999</v>
      </c>
      <c r="R150" s="4">
        <v>483.4</v>
      </c>
      <c r="S150" s="4">
        <v>373.62729999999999</v>
      </c>
      <c r="T150" s="4">
        <v>18.534800000000001</v>
      </c>
      <c r="U150" s="4">
        <v>392.2</v>
      </c>
      <c r="V150" s="4">
        <v>3428.6889999999999</v>
      </c>
      <c r="Y150" s="4">
        <v>402.79199999999997</v>
      </c>
      <c r="Z150" s="4">
        <v>0</v>
      </c>
      <c r="AA150" s="4">
        <v>4.4096000000000002</v>
      </c>
      <c r="AB150" s="4" t="s">
        <v>384</v>
      </c>
      <c r="AC150" s="4">
        <v>0</v>
      </c>
      <c r="AD150" s="4">
        <v>11.9</v>
      </c>
      <c r="AE150" s="4">
        <v>859</v>
      </c>
      <c r="AF150" s="4">
        <v>888</v>
      </c>
      <c r="AG150" s="4">
        <v>876</v>
      </c>
      <c r="AH150" s="4">
        <v>66</v>
      </c>
      <c r="AI150" s="4">
        <v>25.52</v>
      </c>
      <c r="AJ150" s="4">
        <v>0.59</v>
      </c>
      <c r="AK150" s="4">
        <v>987</v>
      </c>
      <c r="AL150" s="4">
        <v>5</v>
      </c>
      <c r="AM150" s="4">
        <v>0</v>
      </c>
      <c r="AN150" s="4">
        <v>36</v>
      </c>
      <c r="AO150" s="4">
        <v>190</v>
      </c>
      <c r="AP150" s="4">
        <v>189</v>
      </c>
      <c r="AQ150" s="4">
        <v>0.9</v>
      </c>
      <c r="AR150" s="4">
        <v>195</v>
      </c>
      <c r="AS150" s="4" t="s">
        <v>155</v>
      </c>
      <c r="AT150" s="4">
        <v>2</v>
      </c>
      <c r="AU150" s="5">
        <v>0.72853009259259249</v>
      </c>
      <c r="AV150" s="4">
        <v>47.161355999999998</v>
      </c>
      <c r="AW150" s="4">
        <v>-88.491184000000004</v>
      </c>
      <c r="AX150" s="4">
        <v>316.3</v>
      </c>
      <c r="AY150" s="4">
        <v>42.2</v>
      </c>
      <c r="AZ150" s="4">
        <v>12</v>
      </c>
      <c r="BA150" s="4">
        <v>10</v>
      </c>
      <c r="BB150" s="4" t="s">
        <v>422</v>
      </c>
      <c r="BC150" s="4">
        <v>1.1000000000000001</v>
      </c>
      <c r="BD150" s="4">
        <v>1.1000000000000001</v>
      </c>
      <c r="BE150" s="4">
        <v>1.9</v>
      </c>
      <c r="BF150" s="4">
        <v>14.063000000000001</v>
      </c>
      <c r="BG150" s="4">
        <v>20.49</v>
      </c>
      <c r="BH150" s="4">
        <v>1.46</v>
      </c>
      <c r="BI150" s="4">
        <v>10.028</v>
      </c>
      <c r="BJ150" s="4">
        <v>2907.8409999999999</v>
      </c>
      <c r="BK150" s="4">
        <v>10.292</v>
      </c>
      <c r="BL150" s="4">
        <v>15.846</v>
      </c>
      <c r="BM150" s="4">
        <v>0.78600000000000003</v>
      </c>
      <c r="BN150" s="4">
        <v>16.632000000000001</v>
      </c>
      <c r="BO150" s="4">
        <v>12.856999999999999</v>
      </c>
      <c r="BP150" s="4">
        <v>0.63800000000000001</v>
      </c>
      <c r="BQ150" s="4">
        <v>13.494</v>
      </c>
      <c r="BR150" s="4">
        <v>37.254100000000001</v>
      </c>
      <c r="BU150" s="4">
        <v>26.259</v>
      </c>
      <c r="BW150" s="4">
        <v>1053.5329999999999</v>
      </c>
      <c r="BX150" s="4">
        <v>0.28353699999999998</v>
      </c>
      <c r="BY150" s="4">
        <v>-5</v>
      </c>
      <c r="BZ150" s="4">
        <v>1.323569</v>
      </c>
      <c r="CA150" s="4">
        <v>6.9289360000000002</v>
      </c>
      <c r="CB150" s="4">
        <v>26.736094000000001</v>
      </c>
    </row>
    <row r="151" spans="1:80">
      <c r="A151" s="2">
        <v>42440</v>
      </c>
      <c r="B151" s="29">
        <v>0.52038699074074068</v>
      </c>
      <c r="C151" s="4">
        <v>9.33</v>
      </c>
      <c r="D151" s="4">
        <v>4.1200000000000001E-2</v>
      </c>
      <c r="E151" s="4" t="s">
        <v>155</v>
      </c>
      <c r="F151" s="4">
        <v>411.82329299999998</v>
      </c>
      <c r="G151" s="4">
        <v>323.5</v>
      </c>
      <c r="H151" s="4">
        <v>21.6</v>
      </c>
      <c r="I151" s="4">
        <v>3517.2</v>
      </c>
      <c r="K151" s="4">
        <v>5.95</v>
      </c>
      <c r="L151" s="4">
        <v>459</v>
      </c>
      <c r="M151" s="4">
        <v>0.9123</v>
      </c>
      <c r="N151" s="4">
        <v>8.5113000000000003</v>
      </c>
      <c r="O151" s="4">
        <v>3.7600000000000001E-2</v>
      </c>
      <c r="P151" s="4">
        <v>295.06779999999998</v>
      </c>
      <c r="Q151" s="4">
        <v>19.671900000000001</v>
      </c>
      <c r="R151" s="4">
        <v>314.7</v>
      </c>
      <c r="S151" s="4">
        <v>239.3853</v>
      </c>
      <c r="T151" s="4">
        <v>15.9596</v>
      </c>
      <c r="U151" s="4">
        <v>255.3</v>
      </c>
      <c r="V151" s="4">
        <v>3517.2352000000001</v>
      </c>
      <c r="Y151" s="4">
        <v>419.04599999999999</v>
      </c>
      <c r="Z151" s="4">
        <v>0</v>
      </c>
      <c r="AA151" s="4">
        <v>5.4240000000000004</v>
      </c>
      <c r="AB151" s="4" t="s">
        <v>384</v>
      </c>
      <c r="AC151" s="4">
        <v>0</v>
      </c>
      <c r="AD151" s="4">
        <v>11.9</v>
      </c>
      <c r="AE151" s="4">
        <v>858</v>
      </c>
      <c r="AF151" s="4">
        <v>887</v>
      </c>
      <c r="AG151" s="4">
        <v>875</v>
      </c>
      <c r="AH151" s="4">
        <v>66</v>
      </c>
      <c r="AI151" s="4">
        <v>25.51</v>
      </c>
      <c r="AJ151" s="4">
        <v>0.59</v>
      </c>
      <c r="AK151" s="4">
        <v>987</v>
      </c>
      <c r="AL151" s="4">
        <v>5</v>
      </c>
      <c r="AM151" s="4">
        <v>0</v>
      </c>
      <c r="AN151" s="4">
        <v>36</v>
      </c>
      <c r="AO151" s="4">
        <v>190</v>
      </c>
      <c r="AP151" s="4">
        <v>189</v>
      </c>
      <c r="AQ151" s="4">
        <v>0.8</v>
      </c>
      <c r="AR151" s="4">
        <v>195</v>
      </c>
      <c r="AS151" s="4" t="s">
        <v>155</v>
      </c>
      <c r="AT151" s="4">
        <v>2</v>
      </c>
      <c r="AU151" s="5">
        <v>0.72854166666666664</v>
      </c>
      <c r="AV151" s="4">
        <v>47.161216000000003</v>
      </c>
      <c r="AW151" s="4">
        <v>-88.491035999999994</v>
      </c>
      <c r="AX151" s="4">
        <v>316.10000000000002</v>
      </c>
      <c r="AY151" s="4">
        <v>42.5</v>
      </c>
      <c r="AZ151" s="4">
        <v>12</v>
      </c>
      <c r="BA151" s="4">
        <v>10</v>
      </c>
      <c r="BB151" s="4" t="s">
        <v>422</v>
      </c>
      <c r="BC151" s="4">
        <v>1.1986030000000001</v>
      </c>
      <c r="BD151" s="4">
        <v>1.0753490000000001</v>
      </c>
      <c r="BE151" s="4">
        <v>1.9986029999999999</v>
      </c>
      <c r="BF151" s="4">
        <v>14.063000000000001</v>
      </c>
      <c r="BG151" s="4">
        <v>21.32</v>
      </c>
      <c r="BH151" s="4">
        <v>1.52</v>
      </c>
      <c r="BI151" s="4">
        <v>9.6189999999999998</v>
      </c>
      <c r="BJ151" s="4">
        <v>2904.3380000000002</v>
      </c>
      <c r="BK151" s="4">
        <v>8.1590000000000007</v>
      </c>
      <c r="BL151" s="4">
        <v>10.544</v>
      </c>
      <c r="BM151" s="4">
        <v>0.70299999999999996</v>
      </c>
      <c r="BN151" s="4">
        <v>11.247</v>
      </c>
      <c r="BO151" s="4">
        <v>8.5540000000000003</v>
      </c>
      <c r="BP151" s="4">
        <v>0.56999999999999995</v>
      </c>
      <c r="BQ151" s="4">
        <v>9.125</v>
      </c>
      <c r="BR151" s="4">
        <v>39.687100000000001</v>
      </c>
      <c r="BU151" s="4">
        <v>28.37</v>
      </c>
      <c r="BW151" s="4">
        <v>1345.7619999999999</v>
      </c>
      <c r="BX151" s="4">
        <v>0.24113799999999999</v>
      </c>
      <c r="BY151" s="4">
        <v>-5</v>
      </c>
      <c r="BZ151" s="4">
        <v>1.320845</v>
      </c>
      <c r="CA151" s="4">
        <v>5.8928099999999999</v>
      </c>
      <c r="CB151" s="4">
        <v>26.681069000000001</v>
      </c>
    </row>
    <row r="152" spans="1:80">
      <c r="A152" s="2">
        <v>42440</v>
      </c>
      <c r="B152" s="29">
        <v>0.52039856481481483</v>
      </c>
      <c r="C152" s="4">
        <v>9.3550000000000004</v>
      </c>
      <c r="D152" s="4">
        <v>3.5099999999999999E-2</v>
      </c>
      <c r="E152" s="4" t="s">
        <v>155</v>
      </c>
      <c r="F152" s="4">
        <v>350.92127299999999</v>
      </c>
      <c r="G152" s="4">
        <v>227.6</v>
      </c>
      <c r="H152" s="4">
        <v>21.4</v>
      </c>
      <c r="I152" s="4">
        <v>3523.7</v>
      </c>
      <c r="K152" s="4">
        <v>6.84</v>
      </c>
      <c r="L152" s="4">
        <v>455</v>
      </c>
      <c r="M152" s="4">
        <v>0.91210000000000002</v>
      </c>
      <c r="N152" s="4">
        <v>8.5319000000000003</v>
      </c>
      <c r="O152" s="4">
        <v>3.2000000000000001E-2</v>
      </c>
      <c r="P152" s="4">
        <v>207.5692</v>
      </c>
      <c r="Q152" s="4">
        <v>19.518000000000001</v>
      </c>
      <c r="R152" s="4">
        <v>227.1</v>
      </c>
      <c r="S152" s="4">
        <v>168.3963</v>
      </c>
      <c r="T152" s="4">
        <v>15.8345</v>
      </c>
      <c r="U152" s="4">
        <v>184.2</v>
      </c>
      <c r="V152" s="4">
        <v>3523.7282</v>
      </c>
      <c r="Y152" s="4">
        <v>415.04899999999998</v>
      </c>
      <c r="Z152" s="4">
        <v>0</v>
      </c>
      <c r="AA152" s="4">
        <v>6.2394999999999996</v>
      </c>
      <c r="AB152" s="4" t="s">
        <v>384</v>
      </c>
      <c r="AC152" s="4">
        <v>0</v>
      </c>
      <c r="AD152" s="4">
        <v>11.8</v>
      </c>
      <c r="AE152" s="4">
        <v>858</v>
      </c>
      <c r="AF152" s="4">
        <v>886</v>
      </c>
      <c r="AG152" s="4">
        <v>875</v>
      </c>
      <c r="AH152" s="4">
        <v>66</v>
      </c>
      <c r="AI152" s="4">
        <v>25.51</v>
      </c>
      <c r="AJ152" s="4">
        <v>0.59</v>
      </c>
      <c r="AK152" s="4">
        <v>988</v>
      </c>
      <c r="AL152" s="4">
        <v>5</v>
      </c>
      <c r="AM152" s="4">
        <v>0</v>
      </c>
      <c r="AN152" s="4">
        <v>36</v>
      </c>
      <c r="AO152" s="4">
        <v>190</v>
      </c>
      <c r="AP152" s="4">
        <v>189</v>
      </c>
      <c r="AQ152" s="4">
        <v>0.7</v>
      </c>
      <c r="AR152" s="4">
        <v>195</v>
      </c>
      <c r="AS152" s="4" t="s">
        <v>155</v>
      </c>
      <c r="AT152" s="4">
        <v>2</v>
      </c>
      <c r="AU152" s="5">
        <v>0.72855324074074079</v>
      </c>
      <c r="AV152" s="4">
        <v>47.161085</v>
      </c>
      <c r="AW152" s="4">
        <v>-88.490853999999999</v>
      </c>
      <c r="AX152" s="4">
        <v>315.60000000000002</v>
      </c>
      <c r="AY152" s="4">
        <v>42.3</v>
      </c>
      <c r="AZ152" s="4">
        <v>12</v>
      </c>
      <c r="BA152" s="4">
        <v>10</v>
      </c>
      <c r="BB152" s="4" t="s">
        <v>422</v>
      </c>
      <c r="BC152" s="4">
        <v>1.3776219999999999</v>
      </c>
      <c r="BD152" s="4">
        <v>1.0244759999999999</v>
      </c>
      <c r="BE152" s="4">
        <v>2.1776219999999999</v>
      </c>
      <c r="BF152" s="4">
        <v>14.063000000000001</v>
      </c>
      <c r="BG152" s="4">
        <v>21.28</v>
      </c>
      <c r="BH152" s="4">
        <v>1.51</v>
      </c>
      <c r="BI152" s="4">
        <v>9.6419999999999995</v>
      </c>
      <c r="BJ152" s="4">
        <v>2906.2220000000002</v>
      </c>
      <c r="BK152" s="4">
        <v>6.9390000000000001</v>
      </c>
      <c r="BL152" s="4">
        <v>7.4039999999999999</v>
      </c>
      <c r="BM152" s="4">
        <v>0.69599999999999995</v>
      </c>
      <c r="BN152" s="4">
        <v>8.1010000000000009</v>
      </c>
      <c r="BO152" s="4">
        <v>6.0069999999999997</v>
      </c>
      <c r="BP152" s="4">
        <v>0.56499999999999995</v>
      </c>
      <c r="BQ152" s="4">
        <v>6.5720000000000001</v>
      </c>
      <c r="BR152" s="4">
        <v>39.690199999999997</v>
      </c>
      <c r="BU152" s="4">
        <v>28.05</v>
      </c>
      <c r="BW152" s="4">
        <v>1545.357</v>
      </c>
      <c r="BX152" s="4">
        <v>0.26198100000000002</v>
      </c>
      <c r="BY152" s="4">
        <v>-5</v>
      </c>
      <c r="BZ152" s="4">
        <v>1.319293</v>
      </c>
      <c r="CA152" s="4">
        <v>6.4021600000000003</v>
      </c>
      <c r="CB152" s="4">
        <v>26.649719000000001</v>
      </c>
    </row>
    <row r="153" spans="1:80">
      <c r="A153" s="2">
        <v>42440</v>
      </c>
      <c r="B153" s="29">
        <v>0.52041013888888887</v>
      </c>
      <c r="C153" s="4">
        <v>9.6509999999999998</v>
      </c>
      <c r="D153" s="4">
        <v>2.9600000000000001E-2</v>
      </c>
      <c r="E153" s="4" t="s">
        <v>155</v>
      </c>
      <c r="F153" s="4">
        <v>296.02319799999998</v>
      </c>
      <c r="G153" s="4">
        <v>204.4</v>
      </c>
      <c r="H153" s="4">
        <v>21.4</v>
      </c>
      <c r="I153" s="4">
        <v>3392.1</v>
      </c>
      <c r="K153" s="4">
        <v>7.16</v>
      </c>
      <c r="L153" s="4">
        <v>439</v>
      </c>
      <c r="M153" s="4">
        <v>0.90969999999999995</v>
      </c>
      <c r="N153" s="4">
        <v>8.7792999999999992</v>
      </c>
      <c r="O153" s="4">
        <v>2.69E-2</v>
      </c>
      <c r="P153" s="4">
        <v>185.9607</v>
      </c>
      <c r="Q153" s="4">
        <v>19.435199999999998</v>
      </c>
      <c r="R153" s="4">
        <v>205.4</v>
      </c>
      <c r="S153" s="4">
        <v>150.96430000000001</v>
      </c>
      <c r="T153" s="4">
        <v>15.7776</v>
      </c>
      <c r="U153" s="4">
        <v>166.7</v>
      </c>
      <c r="V153" s="4">
        <v>3392.0996</v>
      </c>
      <c r="Y153" s="4">
        <v>399.279</v>
      </c>
      <c r="Z153" s="4">
        <v>0</v>
      </c>
      <c r="AA153" s="4">
        <v>6.5125999999999999</v>
      </c>
      <c r="AB153" s="4" t="s">
        <v>384</v>
      </c>
      <c r="AC153" s="4">
        <v>0</v>
      </c>
      <c r="AD153" s="4">
        <v>11.9</v>
      </c>
      <c r="AE153" s="4">
        <v>857</v>
      </c>
      <c r="AF153" s="4">
        <v>886</v>
      </c>
      <c r="AG153" s="4">
        <v>874</v>
      </c>
      <c r="AH153" s="4">
        <v>66.400000000000006</v>
      </c>
      <c r="AI153" s="4">
        <v>25.68</v>
      </c>
      <c r="AJ153" s="4">
        <v>0.59</v>
      </c>
      <c r="AK153" s="4">
        <v>987</v>
      </c>
      <c r="AL153" s="4">
        <v>5</v>
      </c>
      <c r="AM153" s="4">
        <v>0</v>
      </c>
      <c r="AN153" s="4">
        <v>36</v>
      </c>
      <c r="AO153" s="4">
        <v>190</v>
      </c>
      <c r="AP153" s="4">
        <v>189</v>
      </c>
      <c r="AQ153" s="4">
        <v>0.7</v>
      </c>
      <c r="AR153" s="4">
        <v>195</v>
      </c>
      <c r="AS153" s="4" t="s">
        <v>155</v>
      </c>
      <c r="AT153" s="4">
        <v>2</v>
      </c>
      <c r="AU153" s="5">
        <v>0.72856481481481483</v>
      </c>
      <c r="AV153" s="4">
        <v>47.160952999999999</v>
      </c>
      <c r="AW153" s="4">
        <v>-88.490725999999995</v>
      </c>
      <c r="AX153" s="4">
        <v>315.3</v>
      </c>
      <c r="AY153" s="4">
        <v>38.799999999999997</v>
      </c>
      <c r="AZ153" s="4">
        <v>12</v>
      </c>
      <c r="BA153" s="4">
        <v>10</v>
      </c>
      <c r="BB153" s="4" t="s">
        <v>422</v>
      </c>
      <c r="BC153" s="4">
        <v>1</v>
      </c>
      <c r="BD153" s="4">
        <v>1.1000000000000001</v>
      </c>
      <c r="BE153" s="4">
        <v>1.8</v>
      </c>
      <c r="BF153" s="4">
        <v>14.063000000000001</v>
      </c>
      <c r="BG153" s="4">
        <v>20.72</v>
      </c>
      <c r="BH153" s="4">
        <v>1.47</v>
      </c>
      <c r="BI153" s="4">
        <v>9.9239999999999995</v>
      </c>
      <c r="BJ153" s="4">
        <v>2915.2330000000002</v>
      </c>
      <c r="BK153" s="4">
        <v>5.6909999999999998</v>
      </c>
      <c r="BL153" s="4">
        <v>6.4669999999999996</v>
      </c>
      <c r="BM153" s="4">
        <v>0.67600000000000005</v>
      </c>
      <c r="BN153" s="4">
        <v>7.1420000000000003</v>
      </c>
      <c r="BO153" s="4">
        <v>5.25</v>
      </c>
      <c r="BP153" s="4">
        <v>0.54900000000000004</v>
      </c>
      <c r="BQ153" s="4">
        <v>5.798</v>
      </c>
      <c r="BR153" s="4">
        <v>37.246000000000002</v>
      </c>
      <c r="BU153" s="4">
        <v>26.305</v>
      </c>
      <c r="BW153" s="4">
        <v>1572.423</v>
      </c>
      <c r="BX153" s="4">
        <v>0.26169199999999998</v>
      </c>
      <c r="BY153" s="4">
        <v>-5</v>
      </c>
      <c r="BZ153" s="4">
        <v>1.319707</v>
      </c>
      <c r="CA153" s="4">
        <v>6.3950979999999999</v>
      </c>
      <c r="CB153" s="4">
        <v>26.658080999999999</v>
      </c>
    </row>
    <row r="154" spans="1:80">
      <c r="A154" s="2">
        <v>42440</v>
      </c>
      <c r="B154" s="29">
        <v>0.52042171296296302</v>
      </c>
      <c r="C154" s="4">
        <v>9.9529999999999994</v>
      </c>
      <c r="D154" s="4">
        <v>2.8000000000000001E-2</v>
      </c>
      <c r="E154" s="4" t="s">
        <v>155</v>
      </c>
      <c r="F154" s="4">
        <v>280</v>
      </c>
      <c r="G154" s="4">
        <v>177.1</v>
      </c>
      <c r="H154" s="4">
        <v>21.3</v>
      </c>
      <c r="I154" s="4">
        <v>3213.5</v>
      </c>
      <c r="K154" s="4">
        <v>7.19</v>
      </c>
      <c r="L154" s="4">
        <v>430</v>
      </c>
      <c r="M154" s="4">
        <v>0.9073</v>
      </c>
      <c r="N154" s="4">
        <v>9.0302000000000007</v>
      </c>
      <c r="O154" s="4">
        <v>2.5399999999999999E-2</v>
      </c>
      <c r="P154" s="4">
        <v>160.68629999999999</v>
      </c>
      <c r="Q154" s="4">
        <v>19.325900000000001</v>
      </c>
      <c r="R154" s="4">
        <v>180</v>
      </c>
      <c r="S154" s="4">
        <v>130.54910000000001</v>
      </c>
      <c r="T154" s="4">
        <v>15.7013</v>
      </c>
      <c r="U154" s="4">
        <v>146.30000000000001</v>
      </c>
      <c r="V154" s="4">
        <v>3213.5032000000001</v>
      </c>
      <c r="Y154" s="4">
        <v>390.43400000000003</v>
      </c>
      <c r="Z154" s="4">
        <v>0</v>
      </c>
      <c r="AA154" s="4">
        <v>6.5242000000000004</v>
      </c>
      <c r="AB154" s="4" t="s">
        <v>384</v>
      </c>
      <c r="AC154" s="4">
        <v>0</v>
      </c>
      <c r="AD154" s="4">
        <v>11.9</v>
      </c>
      <c r="AE154" s="4">
        <v>858</v>
      </c>
      <c r="AF154" s="4">
        <v>886</v>
      </c>
      <c r="AG154" s="4">
        <v>875</v>
      </c>
      <c r="AH154" s="4">
        <v>67</v>
      </c>
      <c r="AI154" s="4">
        <v>25.88</v>
      </c>
      <c r="AJ154" s="4">
        <v>0.59</v>
      </c>
      <c r="AK154" s="4">
        <v>988</v>
      </c>
      <c r="AL154" s="4">
        <v>5</v>
      </c>
      <c r="AM154" s="4">
        <v>0</v>
      </c>
      <c r="AN154" s="4">
        <v>36</v>
      </c>
      <c r="AO154" s="4">
        <v>190</v>
      </c>
      <c r="AP154" s="4">
        <v>189</v>
      </c>
      <c r="AQ154" s="4">
        <v>0.6</v>
      </c>
      <c r="AR154" s="4">
        <v>195</v>
      </c>
      <c r="AS154" s="4" t="s">
        <v>155</v>
      </c>
      <c r="AT154" s="4">
        <v>2</v>
      </c>
      <c r="AU154" s="5">
        <v>0.72857638888888887</v>
      </c>
      <c r="AV154" s="4">
        <v>47.160822000000003</v>
      </c>
      <c r="AW154" s="4">
        <v>-88.490616000000003</v>
      </c>
      <c r="AX154" s="4">
        <v>315.2</v>
      </c>
      <c r="AY154" s="4">
        <v>37.700000000000003</v>
      </c>
      <c r="AZ154" s="4">
        <v>12</v>
      </c>
      <c r="BA154" s="4">
        <v>10</v>
      </c>
      <c r="BB154" s="4" t="s">
        <v>422</v>
      </c>
      <c r="BC154" s="4">
        <v>0.97572400000000004</v>
      </c>
      <c r="BD154" s="4">
        <v>1.1000000000000001</v>
      </c>
      <c r="BE154" s="4">
        <v>1.7271730000000001</v>
      </c>
      <c r="BF154" s="4">
        <v>14.063000000000001</v>
      </c>
      <c r="BG154" s="4">
        <v>20.190000000000001</v>
      </c>
      <c r="BH154" s="4">
        <v>1.44</v>
      </c>
      <c r="BI154" s="4">
        <v>10.215</v>
      </c>
      <c r="BJ154" s="4">
        <v>2924.1970000000001</v>
      </c>
      <c r="BK154" s="4">
        <v>5.2359999999999998</v>
      </c>
      <c r="BL154" s="4">
        <v>5.4489999999999998</v>
      </c>
      <c r="BM154" s="4">
        <v>0.65500000000000003</v>
      </c>
      <c r="BN154" s="4">
        <v>6.1040000000000001</v>
      </c>
      <c r="BO154" s="4">
        <v>4.4269999999999996</v>
      </c>
      <c r="BP154" s="4">
        <v>0.53200000000000003</v>
      </c>
      <c r="BQ154" s="4">
        <v>4.96</v>
      </c>
      <c r="BR154" s="4">
        <v>34.4099</v>
      </c>
      <c r="BU154" s="4">
        <v>25.084</v>
      </c>
      <c r="BW154" s="4">
        <v>1536.1610000000001</v>
      </c>
      <c r="BX154" s="4">
        <v>0.242395</v>
      </c>
      <c r="BY154" s="4">
        <v>-5</v>
      </c>
      <c r="BZ154" s="4">
        <v>1.317569</v>
      </c>
      <c r="CA154" s="4">
        <v>5.9235280000000001</v>
      </c>
      <c r="CB154" s="4">
        <v>26.614894</v>
      </c>
    </row>
    <row r="155" spans="1:80">
      <c r="A155" s="2">
        <v>42440</v>
      </c>
      <c r="B155" s="29">
        <v>0.52043328703703706</v>
      </c>
      <c r="C155" s="4">
        <v>10.016999999999999</v>
      </c>
      <c r="D155" s="4">
        <v>2.8000000000000001E-2</v>
      </c>
      <c r="E155" s="4" t="s">
        <v>155</v>
      </c>
      <c r="F155" s="4">
        <v>280</v>
      </c>
      <c r="G155" s="4">
        <v>148.4</v>
      </c>
      <c r="H155" s="4">
        <v>21.2</v>
      </c>
      <c r="I155" s="4">
        <v>3319.5</v>
      </c>
      <c r="K155" s="4">
        <v>6.84</v>
      </c>
      <c r="L155" s="4">
        <v>441</v>
      </c>
      <c r="M155" s="4">
        <v>0.90669999999999995</v>
      </c>
      <c r="N155" s="4">
        <v>9.0825999999999993</v>
      </c>
      <c r="O155" s="4">
        <v>2.5399999999999999E-2</v>
      </c>
      <c r="P155" s="4">
        <v>134.51</v>
      </c>
      <c r="Q155" s="4">
        <v>19.221900000000002</v>
      </c>
      <c r="R155" s="4">
        <v>153.69999999999999</v>
      </c>
      <c r="S155" s="4">
        <v>109.28230000000001</v>
      </c>
      <c r="T155" s="4">
        <v>15.6168</v>
      </c>
      <c r="U155" s="4">
        <v>124.9</v>
      </c>
      <c r="V155" s="4">
        <v>3319.5311999999999</v>
      </c>
      <c r="Y155" s="4">
        <v>399.68</v>
      </c>
      <c r="Z155" s="4">
        <v>0</v>
      </c>
      <c r="AA155" s="4">
        <v>6.2018000000000004</v>
      </c>
      <c r="AB155" s="4" t="s">
        <v>384</v>
      </c>
      <c r="AC155" s="4">
        <v>0</v>
      </c>
      <c r="AD155" s="4">
        <v>11.8</v>
      </c>
      <c r="AE155" s="4">
        <v>859</v>
      </c>
      <c r="AF155" s="4">
        <v>887</v>
      </c>
      <c r="AG155" s="4">
        <v>876</v>
      </c>
      <c r="AH155" s="4">
        <v>67</v>
      </c>
      <c r="AI155" s="4">
        <v>25.88</v>
      </c>
      <c r="AJ155" s="4">
        <v>0.59</v>
      </c>
      <c r="AK155" s="4">
        <v>988</v>
      </c>
      <c r="AL155" s="4">
        <v>5</v>
      </c>
      <c r="AM155" s="4">
        <v>0</v>
      </c>
      <c r="AN155" s="4">
        <v>36</v>
      </c>
      <c r="AO155" s="4">
        <v>190</v>
      </c>
      <c r="AP155" s="4">
        <v>189</v>
      </c>
      <c r="AQ155" s="4">
        <v>0.6</v>
      </c>
      <c r="AR155" s="4">
        <v>195</v>
      </c>
      <c r="AS155" s="4" t="s">
        <v>155</v>
      </c>
      <c r="AT155" s="4">
        <v>2</v>
      </c>
      <c r="AU155" s="5">
        <v>0.72858796296296291</v>
      </c>
      <c r="AV155" s="4">
        <v>47.160687000000003</v>
      </c>
      <c r="AW155" s="4">
        <v>-88.490581000000006</v>
      </c>
      <c r="AX155" s="4">
        <v>315</v>
      </c>
      <c r="AY155" s="4">
        <v>34.1</v>
      </c>
      <c r="AZ155" s="4">
        <v>12</v>
      </c>
      <c r="BA155" s="4">
        <v>10</v>
      </c>
      <c r="BB155" s="4" t="s">
        <v>422</v>
      </c>
      <c r="BC155" s="4">
        <v>1.0208790000000001</v>
      </c>
      <c r="BD155" s="4">
        <v>1.0758239999999999</v>
      </c>
      <c r="BE155" s="4">
        <v>1.596703</v>
      </c>
      <c r="BF155" s="4">
        <v>14.063000000000001</v>
      </c>
      <c r="BG155" s="4">
        <v>20.04</v>
      </c>
      <c r="BH155" s="4">
        <v>1.43</v>
      </c>
      <c r="BI155" s="4">
        <v>10.291</v>
      </c>
      <c r="BJ155" s="4">
        <v>2921.4580000000001</v>
      </c>
      <c r="BK155" s="4">
        <v>5.1970000000000001</v>
      </c>
      <c r="BL155" s="4">
        <v>4.5309999999999997</v>
      </c>
      <c r="BM155" s="4">
        <v>0.64700000000000002</v>
      </c>
      <c r="BN155" s="4">
        <v>5.1779999999999999</v>
      </c>
      <c r="BO155" s="4">
        <v>3.681</v>
      </c>
      <c r="BP155" s="4">
        <v>0.52600000000000002</v>
      </c>
      <c r="BQ155" s="4">
        <v>4.2069999999999999</v>
      </c>
      <c r="BR155" s="4">
        <v>35.307200000000002</v>
      </c>
      <c r="BU155" s="4">
        <v>25.506</v>
      </c>
      <c r="BW155" s="4">
        <v>1450.46</v>
      </c>
      <c r="BX155" s="4">
        <v>0.26067299999999999</v>
      </c>
      <c r="BY155" s="4">
        <v>-5</v>
      </c>
      <c r="BZ155" s="4">
        <v>1.318724</v>
      </c>
      <c r="CA155" s="4">
        <v>6.3701970000000001</v>
      </c>
      <c r="CB155" s="4">
        <v>26.638224999999998</v>
      </c>
    </row>
    <row r="156" spans="1:80">
      <c r="A156" s="2">
        <v>42440</v>
      </c>
      <c r="B156" s="29">
        <v>0.5204448611111111</v>
      </c>
      <c r="C156" s="4">
        <v>9.8770000000000007</v>
      </c>
      <c r="D156" s="4">
        <v>5.33E-2</v>
      </c>
      <c r="E156" s="4" t="s">
        <v>155</v>
      </c>
      <c r="F156" s="4">
        <v>532.72727299999997</v>
      </c>
      <c r="G156" s="4">
        <v>155.9</v>
      </c>
      <c r="H156" s="4">
        <v>25.8</v>
      </c>
      <c r="I156" s="4">
        <v>3610</v>
      </c>
      <c r="K156" s="4">
        <v>6.48</v>
      </c>
      <c r="L156" s="4">
        <v>456</v>
      </c>
      <c r="M156" s="4">
        <v>0.90739999999999998</v>
      </c>
      <c r="N156" s="4">
        <v>8.9618000000000002</v>
      </c>
      <c r="O156" s="4">
        <v>4.8300000000000003E-2</v>
      </c>
      <c r="P156" s="4">
        <v>141.44630000000001</v>
      </c>
      <c r="Q156" s="4">
        <v>23.384399999999999</v>
      </c>
      <c r="R156" s="4">
        <v>164.8</v>
      </c>
      <c r="S156" s="4">
        <v>114.9177</v>
      </c>
      <c r="T156" s="4">
        <v>18.9986</v>
      </c>
      <c r="U156" s="4">
        <v>133.9</v>
      </c>
      <c r="V156" s="4">
        <v>3610.0063</v>
      </c>
      <c r="Y156" s="4">
        <v>414.06900000000002</v>
      </c>
      <c r="Z156" s="4">
        <v>0</v>
      </c>
      <c r="AA156" s="4">
        <v>5.8811999999999998</v>
      </c>
      <c r="AB156" s="4" t="s">
        <v>384</v>
      </c>
      <c r="AC156" s="4">
        <v>0</v>
      </c>
      <c r="AD156" s="4">
        <v>11.9</v>
      </c>
      <c r="AE156" s="4">
        <v>858</v>
      </c>
      <c r="AF156" s="4">
        <v>886</v>
      </c>
      <c r="AG156" s="4">
        <v>876</v>
      </c>
      <c r="AH156" s="4">
        <v>67</v>
      </c>
      <c r="AI156" s="4">
        <v>25.88</v>
      </c>
      <c r="AJ156" s="4">
        <v>0.59</v>
      </c>
      <c r="AK156" s="4">
        <v>988</v>
      </c>
      <c r="AL156" s="4">
        <v>5</v>
      </c>
      <c r="AM156" s="4">
        <v>0</v>
      </c>
      <c r="AN156" s="4">
        <v>36</v>
      </c>
      <c r="AO156" s="4">
        <v>190</v>
      </c>
      <c r="AP156" s="4">
        <v>189</v>
      </c>
      <c r="AQ156" s="4">
        <v>0.6</v>
      </c>
      <c r="AR156" s="4">
        <v>195</v>
      </c>
      <c r="AS156" s="4" t="s">
        <v>155</v>
      </c>
      <c r="AT156" s="4">
        <v>2</v>
      </c>
      <c r="AU156" s="5">
        <v>0.72859953703703706</v>
      </c>
      <c r="AV156" s="4">
        <v>47.160553</v>
      </c>
      <c r="AW156" s="4">
        <v>-88.490589999999997</v>
      </c>
      <c r="AX156" s="4">
        <v>314.8</v>
      </c>
      <c r="AY156" s="4">
        <v>33.299999999999997</v>
      </c>
      <c r="AZ156" s="4">
        <v>12</v>
      </c>
      <c r="BA156" s="4">
        <v>11</v>
      </c>
      <c r="BB156" s="4" t="s">
        <v>421</v>
      </c>
      <c r="BC156" s="4">
        <v>1.4</v>
      </c>
      <c r="BD156" s="4">
        <v>1</v>
      </c>
      <c r="BE156" s="4">
        <v>1.8759239999999999</v>
      </c>
      <c r="BF156" s="4">
        <v>14.063000000000001</v>
      </c>
      <c r="BG156" s="4">
        <v>20.190000000000001</v>
      </c>
      <c r="BH156" s="4">
        <v>1.44</v>
      </c>
      <c r="BI156" s="4">
        <v>10.210000000000001</v>
      </c>
      <c r="BJ156" s="4">
        <v>2903.855</v>
      </c>
      <c r="BK156" s="4">
        <v>9.9689999999999994</v>
      </c>
      <c r="BL156" s="4">
        <v>4.8</v>
      </c>
      <c r="BM156" s="4">
        <v>0.79300000000000004</v>
      </c>
      <c r="BN156" s="4">
        <v>5.593</v>
      </c>
      <c r="BO156" s="4">
        <v>3.899</v>
      </c>
      <c r="BP156" s="4">
        <v>0.64500000000000002</v>
      </c>
      <c r="BQ156" s="4">
        <v>4.5439999999999996</v>
      </c>
      <c r="BR156" s="4">
        <v>38.679699999999997</v>
      </c>
      <c r="BU156" s="4">
        <v>26.619</v>
      </c>
      <c r="BW156" s="4">
        <v>1385.62</v>
      </c>
      <c r="BX156" s="4">
        <v>0.25789600000000001</v>
      </c>
      <c r="BY156" s="4">
        <v>-5</v>
      </c>
      <c r="BZ156" s="4">
        <v>1.3205690000000001</v>
      </c>
      <c r="CA156" s="4">
        <v>6.3023340000000001</v>
      </c>
      <c r="CB156" s="4">
        <v>26.675494</v>
      </c>
    </row>
    <row r="157" spans="1:80">
      <c r="A157" s="2">
        <v>42440</v>
      </c>
      <c r="B157" s="29">
        <v>0.52045643518518514</v>
      </c>
      <c r="C157" s="4">
        <v>9.69</v>
      </c>
      <c r="D157" s="4">
        <v>7.8299999999999995E-2</v>
      </c>
      <c r="E157" s="4" t="s">
        <v>155</v>
      </c>
      <c r="F157" s="4">
        <v>782.70682699999998</v>
      </c>
      <c r="G157" s="4">
        <v>227.9</v>
      </c>
      <c r="H157" s="4">
        <v>33.799999999999997</v>
      </c>
      <c r="I157" s="4">
        <v>3228.6</v>
      </c>
      <c r="K157" s="4">
        <v>6.4</v>
      </c>
      <c r="L157" s="4">
        <v>397</v>
      </c>
      <c r="M157" s="4">
        <v>0.90900000000000003</v>
      </c>
      <c r="N157" s="4">
        <v>8.8080999999999996</v>
      </c>
      <c r="O157" s="4">
        <v>7.1099999999999997E-2</v>
      </c>
      <c r="P157" s="4">
        <v>207.18360000000001</v>
      </c>
      <c r="Q157" s="4">
        <v>30.691400000000002</v>
      </c>
      <c r="R157" s="4">
        <v>237.9</v>
      </c>
      <c r="S157" s="4">
        <v>168.32570000000001</v>
      </c>
      <c r="T157" s="4">
        <v>24.935099999999998</v>
      </c>
      <c r="U157" s="4">
        <v>193.3</v>
      </c>
      <c r="V157" s="4">
        <v>3228.6448999999998</v>
      </c>
      <c r="Y157" s="4">
        <v>361.1</v>
      </c>
      <c r="Z157" s="4">
        <v>0</v>
      </c>
      <c r="AA157" s="4">
        <v>5.8174999999999999</v>
      </c>
      <c r="AB157" s="4" t="s">
        <v>384</v>
      </c>
      <c r="AC157" s="4">
        <v>0</v>
      </c>
      <c r="AD157" s="4">
        <v>11.9</v>
      </c>
      <c r="AE157" s="4">
        <v>858</v>
      </c>
      <c r="AF157" s="4">
        <v>886</v>
      </c>
      <c r="AG157" s="4">
        <v>876</v>
      </c>
      <c r="AH157" s="4">
        <v>67</v>
      </c>
      <c r="AI157" s="4">
        <v>25.88</v>
      </c>
      <c r="AJ157" s="4">
        <v>0.59</v>
      </c>
      <c r="AK157" s="4">
        <v>988</v>
      </c>
      <c r="AL157" s="4">
        <v>5</v>
      </c>
      <c r="AM157" s="4">
        <v>0</v>
      </c>
      <c r="AN157" s="4">
        <v>36</v>
      </c>
      <c r="AO157" s="4">
        <v>190.4</v>
      </c>
      <c r="AP157" s="4">
        <v>189</v>
      </c>
      <c r="AQ157" s="4">
        <v>0.5</v>
      </c>
      <c r="AR157" s="4">
        <v>195</v>
      </c>
      <c r="AS157" s="4" t="s">
        <v>155</v>
      </c>
      <c r="AT157" s="4">
        <v>2</v>
      </c>
      <c r="AU157" s="5">
        <v>0.72861111111111121</v>
      </c>
      <c r="AV157" s="4">
        <v>47.160429999999998</v>
      </c>
      <c r="AW157" s="4">
        <v>-88.490615000000005</v>
      </c>
      <c r="AX157" s="4">
        <v>314.7</v>
      </c>
      <c r="AY157" s="4">
        <v>31.8</v>
      </c>
      <c r="AZ157" s="4">
        <v>12</v>
      </c>
      <c r="BA157" s="4">
        <v>11</v>
      </c>
      <c r="BB157" s="4" t="s">
        <v>421</v>
      </c>
      <c r="BC157" s="4">
        <v>1.4</v>
      </c>
      <c r="BD157" s="4">
        <v>1</v>
      </c>
      <c r="BE157" s="4">
        <v>1.823976</v>
      </c>
      <c r="BF157" s="4">
        <v>14.063000000000001</v>
      </c>
      <c r="BG157" s="4">
        <v>20.58</v>
      </c>
      <c r="BH157" s="4">
        <v>1.46</v>
      </c>
      <c r="BI157" s="4">
        <v>10.012</v>
      </c>
      <c r="BJ157" s="4">
        <v>2906.7020000000002</v>
      </c>
      <c r="BK157" s="4">
        <v>14.944000000000001</v>
      </c>
      <c r="BL157" s="4">
        <v>7.16</v>
      </c>
      <c r="BM157" s="4">
        <v>1.0609999999999999</v>
      </c>
      <c r="BN157" s="4">
        <v>8.2210000000000001</v>
      </c>
      <c r="BO157" s="4">
        <v>5.8170000000000002</v>
      </c>
      <c r="BP157" s="4">
        <v>0.86199999999999999</v>
      </c>
      <c r="BQ157" s="4">
        <v>6.6790000000000003</v>
      </c>
      <c r="BR157" s="4">
        <v>35.2318</v>
      </c>
      <c r="BU157" s="4">
        <v>23.643000000000001</v>
      </c>
      <c r="BW157" s="4">
        <v>1395.903</v>
      </c>
      <c r="BX157" s="4">
        <v>0.283362</v>
      </c>
      <c r="BY157" s="4">
        <v>-5</v>
      </c>
      <c r="BZ157" s="4">
        <v>1.3212919999999999</v>
      </c>
      <c r="CA157" s="4">
        <v>6.9246499999999997</v>
      </c>
      <c r="CB157" s="4">
        <v>26.690093000000001</v>
      </c>
    </row>
    <row r="158" spans="1:80">
      <c r="A158" s="2">
        <v>42440</v>
      </c>
      <c r="B158" s="29">
        <v>0.52046800925925929</v>
      </c>
      <c r="C158" s="4">
        <v>9.7089999999999996</v>
      </c>
      <c r="D158" s="4">
        <v>9.9000000000000005E-2</v>
      </c>
      <c r="E158" s="4" t="s">
        <v>155</v>
      </c>
      <c r="F158" s="4">
        <v>990.302775</v>
      </c>
      <c r="G158" s="4">
        <v>368.4</v>
      </c>
      <c r="H158" s="4">
        <v>30</v>
      </c>
      <c r="I158" s="4">
        <v>2741</v>
      </c>
      <c r="K158" s="4">
        <v>6.62</v>
      </c>
      <c r="L158" s="4">
        <v>359</v>
      </c>
      <c r="M158" s="4">
        <v>0.90910000000000002</v>
      </c>
      <c r="N158" s="4">
        <v>8.8265999999999991</v>
      </c>
      <c r="O158" s="4">
        <v>0.09</v>
      </c>
      <c r="P158" s="4">
        <v>334.92919999999998</v>
      </c>
      <c r="Q158" s="4">
        <v>27.241299999999999</v>
      </c>
      <c r="R158" s="4">
        <v>362.2</v>
      </c>
      <c r="S158" s="4">
        <v>272.1123</v>
      </c>
      <c r="T158" s="4">
        <v>22.132100000000001</v>
      </c>
      <c r="U158" s="4">
        <v>294.2</v>
      </c>
      <c r="V158" s="4">
        <v>2740.9542999999999</v>
      </c>
      <c r="Y158" s="4">
        <v>326.51499999999999</v>
      </c>
      <c r="Z158" s="4">
        <v>0</v>
      </c>
      <c r="AA158" s="4">
        <v>6.0166000000000004</v>
      </c>
      <c r="AB158" s="4" t="s">
        <v>384</v>
      </c>
      <c r="AC158" s="4">
        <v>0</v>
      </c>
      <c r="AD158" s="4">
        <v>11.9</v>
      </c>
      <c r="AE158" s="4">
        <v>859</v>
      </c>
      <c r="AF158" s="4">
        <v>885</v>
      </c>
      <c r="AG158" s="4">
        <v>876</v>
      </c>
      <c r="AH158" s="4">
        <v>67</v>
      </c>
      <c r="AI158" s="4">
        <v>25.88</v>
      </c>
      <c r="AJ158" s="4">
        <v>0.59</v>
      </c>
      <c r="AK158" s="4">
        <v>988</v>
      </c>
      <c r="AL158" s="4">
        <v>5</v>
      </c>
      <c r="AM158" s="4">
        <v>0</v>
      </c>
      <c r="AN158" s="4">
        <v>36</v>
      </c>
      <c r="AO158" s="4">
        <v>191</v>
      </c>
      <c r="AP158" s="4">
        <v>189</v>
      </c>
      <c r="AQ158" s="4">
        <v>0.5</v>
      </c>
      <c r="AR158" s="4">
        <v>195</v>
      </c>
      <c r="AS158" s="4" t="s">
        <v>155</v>
      </c>
      <c r="AT158" s="4">
        <v>2</v>
      </c>
      <c r="AU158" s="5">
        <v>0.72862268518518514</v>
      </c>
      <c r="AV158" s="4">
        <v>47.160314</v>
      </c>
      <c r="AW158" s="4">
        <v>-88.490622999999999</v>
      </c>
      <c r="AX158" s="4">
        <v>314.5</v>
      </c>
      <c r="AY158" s="4">
        <v>30.3</v>
      </c>
      <c r="AZ158" s="4">
        <v>12</v>
      </c>
      <c r="BA158" s="4">
        <v>11</v>
      </c>
      <c r="BB158" s="4" t="s">
        <v>421</v>
      </c>
      <c r="BC158" s="4">
        <v>1.4</v>
      </c>
      <c r="BD158" s="4">
        <v>1.023876</v>
      </c>
      <c r="BE158" s="4">
        <v>1.9</v>
      </c>
      <c r="BF158" s="4">
        <v>14.063000000000001</v>
      </c>
      <c r="BG158" s="4">
        <v>20.61</v>
      </c>
      <c r="BH158" s="4">
        <v>1.47</v>
      </c>
      <c r="BI158" s="4">
        <v>9.9949999999999992</v>
      </c>
      <c r="BJ158" s="4">
        <v>2916.43</v>
      </c>
      <c r="BK158" s="4">
        <v>18.934000000000001</v>
      </c>
      <c r="BL158" s="4">
        <v>11.589</v>
      </c>
      <c r="BM158" s="4">
        <v>0.94299999999999995</v>
      </c>
      <c r="BN158" s="4">
        <v>12.532</v>
      </c>
      <c r="BO158" s="4">
        <v>9.4149999999999991</v>
      </c>
      <c r="BP158" s="4">
        <v>0.76600000000000001</v>
      </c>
      <c r="BQ158" s="4">
        <v>10.180999999999999</v>
      </c>
      <c r="BR158" s="4">
        <v>29.947199999999999</v>
      </c>
      <c r="BU158" s="4">
        <v>21.405000000000001</v>
      </c>
      <c r="BW158" s="4">
        <v>1445.4580000000001</v>
      </c>
      <c r="BX158" s="4">
        <v>0.31403900000000001</v>
      </c>
      <c r="BY158" s="4">
        <v>-5</v>
      </c>
      <c r="BZ158" s="4">
        <v>1.3234300000000001</v>
      </c>
      <c r="CA158" s="4">
        <v>7.6743290000000002</v>
      </c>
      <c r="CB158" s="4">
        <v>26.733294999999998</v>
      </c>
    </row>
    <row r="159" spans="1:80">
      <c r="A159" s="2">
        <v>42440</v>
      </c>
      <c r="B159" s="29">
        <v>0.52047958333333333</v>
      </c>
      <c r="C159" s="4">
        <v>9.9770000000000003</v>
      </c>
      <c r="D159" s="4">
        <v>0.11260000000000001</v>
      </c>
      <c r="E159" s="4" t="s">
        <v>155</v>
      </c>
      <c r="F159" s="4">
        <v>1125.950413</v>
      </c>
      <c r="G159" s="4">
        <v>445.4</v>
      </c>
      <c r="H159" s="4">
        <v>22.9</v>
      </c>
      <c r="I159" s="4">
        <v>2580.1999999999998</v>
      </c>
      <c r="K159" s="4">
        <v>6.7</v>
      </c>
      <c r="L159" s="4">
        <v>348</v>
      </c>
      <c r="M159" s="4">
        <v>0.90700000000000003</v>
      </c>
      <c r="N159" s="4">
        <v>9.0492000000000008</v>
      </c>
      <c r="O159" s="4">
        <v>0.1021</v>
      </c>
      <c r="P159" s="4">
        <v>403.97969999999998</v>
      </c>
      <c r="Q159" s="4">
        <v>20.795400000000001</v>
      </c>
      <c r="R159" s="4">
        <v>424.8</v>
      </c>
      <c r="S159" s="4">
        <v>328.21210000000002</v>
      </c>
      <c r="T159" s="4">
        <v>16.895199999999999</v>
      </c>
      <c r="U159" s="4">
        <v>345.1</v>
      </c>
      <c r="V159" s="4">
        <v>2580.1547999999998</v>
      </c>
      <c r="Y159" s="4">
        <v>315.81299999999999</v>
      </c>
      <c r="Z159" s="4">
        <v>0</v>
      </c>
      <c r="AA159" s="4">
        <v>6.0768000000000004</v>
      </c>
      <c r="AB159" s="4" t="s">
        <v>384</v>
      </c>
      <c r="AC159" s="4">
        <v>0</v>
      </c>
      <c r="AD159" s="4">
        <v>11.9</v>
      </c>
      <c r="AE159" s="4">
        <v>858</v>
      </c>
      <c r="AF159" s="4">
        <v>885</v>
      </c>
      <c r="AG159" s="4">
        <v>877</v>
      </c>
      <c r="AH159" s="4">
        <v>67</v>
      </c>
      <c r="AI159" s="4">
        <v>25.88</v>
      </c>
      <c r="AJ159" s="4">
        <v>0.59</v>
      </c>
      <c r="AK159" s="4">
        <v>988</v>
      </c>
      <c r="AL159" s="4">
        <v>5</v>
      </c>
      <c r="AM159" s="4">
        <v>0</v>
      </c>
      <c r="AN159" s="4">
        <v>36</v>
      </c>
      <c r="AO159" s="4">
        <v>190.6</v>
      </c>
      <c r="AP159" s="4">
        <v>189</v>
      </c>
      <c r="AQ159" s="4">
        <v>0.7</v>
      </c>
      <c r="AR159" s="4">
        <v>195</v>
      </c>
      <c r="AS159" s="4" t="s">
        <v>155</v>
      </c>
      <c r="AT159" s="4">
        <v>2</v>
      </c>
      <c r="AU159" s="5">
        <v>0.72863425925925929</v>
      </c>
      <c r="AV159" s="4">
        <v>47.160195000000002</v>
      </c>
      <c r="AW159" s="4">
        <v>-88.490616000000003</v>
      </c>
      <c r="AX159" s="4">
        <v>314.3</v>
      </c>
      <c r="AY159" s="4">
        <v>29.7</v>
      </c>
      <c r="AZ159" s="4">
        <v>12</v>
      </c>
      <c r="BA159" s="4">
        <v>11</v>
      </c>
      <c r="BB159" s="4" t="s">
        <v>421</v>
      </c>
      <c r="BC159" s="4">
        <v>1.5442419999999999</v>
      </c>
      <c r="BD159" s="4">
        <v>1.07596</v>
      </c>
      <c r="BE159" s="4">
        <v>2.0442420000000001</v>
      </c>
      <c r="BF159" s="4">
        <v>14.063000000000001</v>
      </c>
      <c r="BG159" s="4">
        <v>20.100000000000001</v>
      </c>
      <c r="BH159" s="4">
        <v>1.43</v>
      </c>
      <c r="BI159" s="4">
        <v>10.255000000000001</v>
      </c>
      <c r="BJ159" s="4">
        <v>2920.2179999999998</v>
      </c>
      <c r="BK159" s="4">
        <v>20.975000000000001</v>
      </c>
      <c r="BL159" s="4">
        <v>13.651999999999999</v>
      </c>
      <c r="BM159" s="4">
        <v>0.70299999999999996</v>
      </c>
      <c r="BN159" s="4">
        <v>14.355</v>
      </c>
      <c r="BO159" s="4">
        <v>11.092000000000001</v>
      </c>
      <c r="BP159" s="4">
        <v>0.57099999999999995</v>
      </c>
      <c r="BQ159" s="4">
        <v>11.663</v>
      </c>
      <c r="BR159" s="4">
        <v>27.532499999999999</v>
      </c>
      <c r="BU159" s="4">
        <v>20.22</v>
      </c>
      <c r="BW159" s="4">
        <v>1425.8630000000001</v>
      </c>
      <c r="BX159" s="4">
        <v>0.36177300000000001</v>
      </c>
      <c r="BY159" s="4">
        <v>-5</v>
      </c>
      <c r="BZ159" s="4">
        <v>1.323569</v>
      </c>
      <c r="CA159" s="4">
        <v>8.8408270000000009</v>
      </c>
      <c r="CB159" s="4">
        <v>26.736094000000001</v>
      </c>
    </row>
    <row r="160" spans="1:80">
      <c r="A160" s="2">
        <v>42440</v>
      </c>
      <c r="B160" s="29">
        <v>0.52049115740740748</v>
      </c>
      <c r="C160" s="4">
        <v>10.353999999999999</v>
      </c>
      <c r="D160" s="4">
        <v>0.10970000000000001</v>
      </c>
      <c r="E160" s="4" t="s">
        <v>155</v>
      </c>
      <c r="F160" s="4">
        <v>1096.5721430000001</v>
      </c>
      <c r="G160" s="4">
        <v>515.70000000000005</v>
      </c>
      <c r="H160" s="4">
        <v>22.7</v>
      </c>
      <c r="I160" s="4">
        <v>2722</v>
      </c>
      <c r="K160" s="4">
        <v>6.69</v>
      </c>
      <c r="L160" s="4">
        <v>355</v>
      </c>
      <c r="M160" s="4">
        <v>0.90380000000000005</v>
      </c>
      <c r="N160" s="4">
        <v>9.3582999999999998</v>
      </c>
      <c r="O160" s="4">
        <v>9.9099999999999994E-2</v>
      </c>
      <c r="P160" s="4">
        <v>466.0985</v>
      </c>
      <c r="Q160" s="4">
        <v>20.5167</v>
      </c>
      <c r="R160" s="4">
        <v>486.6</v>
      </c>
      <c r="S160" s="4">
        <v>378.68040000000002</v>
      </c>
      <c r="T160" s="4">
        <v>16.668700000000001</v>
      </c>
      <c r="U160" s="4">
        <v>395.3</v>
      </c>
      <c r="V160" s="4">
        <v>2721.9794999999999</v>
      </c>
      <c r="Y160" s="4">
        <v>320.80200000000002</v>
      </c>
      <c r="Z160" s="4">
        <v>0</v>
      </c>
      <c r="AA160" s="4">
        <v>6.0467000000000004</v>
      </c>
      <c r="AB160" s="4" t="s">
        <v>384</v>
      </c>
      <c r="AC160" s="4">
        <v>0</v>
      </c>
      <c r="AD160" s="4">
        <v>11.8</v>
      </c>
      <c r="AE160" s="4">
        <v>859</v>
      </c>
      <c r="AF160" s="4">
        <v>885</v>
      </c>
      <c r="AG160" s="4">
        <v>878</v>
      </c>
      <c r="AH160" s="4">
        <v>67</v>
      </c>
      <c r="AI160" s="4">
        <v>25.88</v>
      </c>
      <c r="AJ160" s="4">
        <v>0.59</v>
      </c>
      <c r="AK160" s="4">
        <v>988</v>
      </c>
      <c r="AL160" s="4">
        <v>5</v>
      </c>
      <c r="AM160" s="4">
        <v>0</v>
      </c>
      <c r="AN160" s="4">
        <v>36</v>
      </c>
      <c r="AO160" s="4">
        <v>190.4</v>
      </c>
      <c r="AP160" s="4">
        <v>189</v>
      </c>
      <c r="AQ160" s="4">
        <v>0.8</v>
      </c>
      <c r="AR160" s="4">
        <v>195</v>
      </c>
      <c r="AS160" s="4" t="s">
        <v>155</v>
      </c>
      <c r="AT160" s="4">
        <v>2</v>
      </c>
      <c r="AU160" s="5">
        <v>0.72864583333333333</v>
      </c>
      <c r="AV160" s="4">
        <v>47.160069</v>
      </c>
      <c r="AW160" s="4">
        <v>-88.490575000000007</v>
      </c>
      <c r="AX160" s="4">
        <v>314</v>
      </c>
      <c r="AY160" s="4">
        <v>30.5</v>
      </c>
      <c r="AZ160" s="4">
        <v>12</v>
      </c>
      <c r="BA160" s="4">
        <v>11</v>
      </c>
      <c r="BB160" s="4" t="s">
        <v>421</v>
      </c>
      <c r="BC160" s="4">
        <v>2.024775</v>
      </c>
      <c r="BD160" s="4">
        <v>1.04955</v>
      </c>
      <c r="BE160" s="4">
        <v>2.524775</v>
      </c>
      <c r="BF160" s="4">
        <v>14.063000000000001</v>
      </c>
      <c r="BG160" s="4">
        <v>19.41</v>
      </c>
      <c r="BH160" s="4">
        <v>1.38</v>
      </c>
      <c r="BI160" s="4">
        <v>10.641999999999999</v>
      </c>
      <c r="BJ160" s="4">
        <v>2920.1489999999999</v>
      </c>
      <c r="BK160" s="4">
        <v>19.684000000000001</v>
      </c>
      <c r="BL160" s="4">
        <v>15.231</v>
      </c>
      <c r="BM160" s="4">
        <v>0.67</v>
      </c>
      <c r="BN160" s="4">
        <v>15.901</v>
      </c>
      <c r="BO160" s="4">
        <v>12.374000000000001</v>
      </c>
      <c r="BP160" s="4">
        <v>0.54500000000000004</v>
      </c>
      <c r="BQ160" s="4">
        <v>12.919</v>
      </c>
      <c r="BR160" s="4">
        <v>28.085999999999999</v>
      </c>
      <c r="BU160" s="4">
        <v>19.861000000000001</v>
      </c>
      <c r="BW160" s="4">
        <v>1371.9090000000001</v>
      </c>
      <c r="BX160" s="4">
        <v>0.43011899999999997</v>
      </c>
      <c r="BY160" s="4">
        <v>-5</v>
      </c>
      <c r="BZ160" s="4">
        <v>1.323431</v>
      </c>
      <c r="CA160" s="4">
        <v>10.511032999999999</v>
      </c>
      <c r="CB160" s="4">
        <v>26.733305999999999</v>
      </c>
    </row>
    <row r="161" spans="1:80">
      <c r="A161" s="2">
        <v>42440</v>
      </c>
      <c r="B161" s="29">
        <v>0.52050273148148152</v>
      </c>
      <c r="C161" s="4">
        <v>10.278</v>
      </c>
      <c r="D161" s="4">
        <v>7.1300000000000002E-2</v>
      </c>
      <c r="E161" s="4" t="s">
        <v>155</v>
      </c>
      <c r="F161" s="4">
        <v>712.91909899999996</v>
      </c>
      <c r="G161" s="4">
        <v>634.1</v>
      </c>
      <c r="H161" s="4">
        <v>22.7</v>
      </c>
      <c r="I161" s="4">
        <v>2910.1</v>
      </c>
      <c r="K161" s="4">
        <v>6.22</v>
      </c>
      <c r="L161" s="4">
        <v>362</v>
      </c>
      <c r="M161" s="4">
        <v>0.90469999999999995</v>
      </c>
      <c r="N161" s="4">
        <v>9.2987000000000002</v>
      </c>
      <c r="O161" s="4">
        <v>6.4500000000000002E-2</v>
      </c>
      <c r="P161" s="4">
        <v>573.69949999999994</v>
      </c>
      <c r="Q161" s="4">
        <v>20.536300000000001</v>
      </c>
      <c r="R161" s="4">
        <v>594.20000000000005</v>
      </c>
      <c r="S161" s="4">
        <v>466.39879999999999</v>
      </c>
      <c r="T161" s="4">
        <v>16.6953</v>
      </c>
      <c r="U161" s="4">
        <v>483.1</v>
      </c>
      <c r="V161" s="4">
        <v>2910.0585000000001</v>
      </c>
      <c r="Y161" s="4">
        <v>327.74700000000001</v>
      </c>
      <c r="Z161" s="4">
        <v>0</v>
      </c>
      <c r="AA161" s="4">
        <v>5.6279000000000003</v>
      </c>
      <c r="AB161" s="4" t="s">
        <v>384</v>
      </c>
      <c r="AC161" s="4">
        <v>0</v>
      </c>
      <c r="AD161" s="4">
        <v>11.9</v>
      </c>
      <c r="AE161" s="4">
        <v>859</v>
      </c>
      <c r="AF161" s="4">
        <v>886</v>
      </c>
      <c r="AG161" s="4">
        <v>877</v>
      </c>
      <c r="AH161" s="4">
        <v>67.400000000000006</v>
      </c>
      <c r="AI161" s="4">
        <v>26.05</v>
      </c>
      <c r="AJ161" s="4">
        <v>0.6</v>
      </c>
      <c r="AK161" s="4">
        <v>988</v>
      </c>
      <c r="AL161" s="4">
        <v>5</v>
      </c>
      <c r="AM161" s="4">
        <v>0</v>
      </c>
      <c r="AN161" s="4">
        <v>36</v>
      </c>
      <c r="AO161" s="4">
        <v>191</v>
      </c>
      <c r="AP161" s="4">
        <v>189</v>
      </c>
      <c r="AQ161" s="4">
        <v>1.1000000000000001</v>
      </c>
      <c r="AR161" s="4">
        <v>195</v>
      </c>
      <c r="AS161" s="4" t="s">
        <v>155</v>
      </c>
      <c r="AT161" s="4">
        <v>2</v>
      </c>
      <c r="AU161" s="5">
        <v>0.72865740740740748</v>
      </c>
      <c r="AV161" s="4">
        <v>47.159945999999998</v>
      </c>
      <c r="AW161" s="4">
        <v>-88.490506999999994</v>
      </c>
      <c r="AX161" s="4">
        <v>313.5</v>
      </c>
      <c r="AY161" s="4">
        <v>31.4</v>
      </c>
      <c r="AZ161" s="4">
        <v>12</v>
      </c>
      <c r="BA161" s="4">
        <v>11</v>
      </c>
      <c r="BB161" s="4" t="s">
        <v>421</v>
      </c>
      <c r="BC161" s="4">
        <v>1.8779220000000001</v>
      </c>
      <c r="BD161" s="4">
        <v>1.224675</v>
      </c>
      <c r="BE161" s="4">
        <v>2.4519479999999998</v>
      </c>
      <c r="BF161" s="4">
        <v>14.063000000000001</v>
      </c>
      <c r="BG161" s="4">
        <v>19.57</v>
      </c>
      <c r="BH161" s="4">
        <v>1.39</v>
      </c>
      <c r="BI161" s="4">
        <v>10.536</v>
      </c>
      <c r="BJ161" s="4">
        <v>2924.31</v>
      </c>
      <c r="BK161" s="4">
        <v>12.91</v>
      </c>
      <c r="BL161" s="4">
        <v>18.893999999999998</v>
      </c>
      <c r="BM161" s="4">
        <v>0.67600000000000005</v>
      </c>
      <c r="BN161" s="4">
        <v>19.57</v>
      </c>
      <c r="BO161" s="4">
        <v>15.36</v>
      </c>
      <c r="BP161" s="4">
        <v>0.55000000000000004</v>
      </c>
      <c r="BQ161" s="4">
        <v>15.91</v>
      </c>
      <c r="BR161" s="4">
        <v>30.2622</v>
      </c>
      <c r="BU161" s="4">
        <v>20.45</v>
      </c>
      <c r="BW161" s="4">
        <v>1286.915</v>
      </c>
      <c r="BX161" s="4">
        <v>0.45886199999999999</v>
      </c>
      <c r="BY161" s="4">
        <v>-5</v>
      </c>
      <c r="BZ161" s="4">
        <v>1.3231379999999999</v>
      </c>
      <c r="CA161" s="4">
        <v>11.21344</v>
      </c>
      <c r="CB161" s="4">
        <v>26.727388000000001</v>
      </c>
    </row>
    <row r="162" spans="1:80">
      <c r="A162" s="2">
        <v>42440</v>
      </c>
      <c r="B162" s="29">
        <v>0.52051430555555556</v>
      </c>
      <c r="C162" s="4">
        <v>9.907</v>
      </c>
      <c r="D162" s="4">
        <v>7.5800000000000006E-2</v>
      </c>
      <c r="E162" s="4" t="s">
        <v>155</v>
      </c>
      <c r="F162" s="4">
        <v>758.10344799999996</v>
      </c>
      <c r="G162" s="4">
        <v>644.70000000000005</v>
      </c>
      <c r="H162" s="4">
        <v>22.7</v>
      </c>
      <c r="I162" s="4">
        <v>2789</v>
      </c>
      <c r="K162" s="4">
        <v>5.8</v>
      </c>
      <c r="L162" s="4">
        <v>343</v>
      </c>
      <c r="M162" s="4">
        <v>0.90780000000000005</v>
      </c>
      <c r="N162" s="4">
        <v>8.9933999999999994</v>
      </c>
      <c r="O162" s="4">
        <v>6.88E-2</v>
      </c>
      <c r="P162" s="4">
        <v>585.31179999999995</v>
      </c>
      <c r="Q162" s="4">
        <v>20.607500000000002</v>
      </c>
      <c r="R162" s="4">
        <v>605.9</v>
      </c>
      <c r="S162" s="4">
        <v>476.24160000000001</v>
      </c>
      <c r="T162" s="4">
        <v>16.767399999999999</v>
      </c>
      <c r="U162" s="4">
        <v>493</v>
      </c>
      <c r="V162" s="4">
        <v>2789.0279999999998</v>
      </c>
      <c r="Y162" s="4">
        <v>311.74700000000001</v>
      </c>
      <c r="Z162" s="4">
        <v>0</v>
      </c>
      <c r="AA162" s="4">
        <v>5.2653999999999996</v>
      </c>
      <c r="AB162" s="4" t="s">
        <v>384</v>
      </c>
      <c r="AC162" s="4">
        <v>0</v>
      </c>
      <c r="AD162" s="4">
        <v>11.9</v>
      </c>
      <c r="AE162" s="4">
        <v>859</v>
      </c>
      <c r="AF162" s="4">
        <v>886</v>
      </c>
      <c r="AG162" s="4">
        <v>878</v>
      </c>
      <c r="AH162" s="4">
        <v>68</v>
      </c>
      <c r="AI162" s="4">
        <v>26.27</v>
      </c>
      <c r="AJ162" s="4">
        <v>0.6</v>
      </c>
      <c r="AK162" s="4">
        <v>988</v>
      </c>
      <c r="AL162" s="4">
        <v>5</v>
      </c>
      <c r="AM162" s="4">
        <v>0</v>
      </c>
      <c r="AN162" s="4">
        <v>36</v>
      </c>
      <c r="AO162" s="4">
        <v>191</v>
      </c>
      <c r="AP162" s="4">
        <v>189</v>
      </c>
      <c r="AQ162" s="4">
        <v>1.2</v>
      </c>
      <c r="AR162" s="4">
        <v>195</v>
      </c>
      <c r="AS162" s="4" t="s">
        <v>155</v>
      </c>
      <c r="AT162" s="4">
        <v>2</v>
      </c>
      <c r="AU162" s="5">
        <v>0.7286689814814814</v>
      </c>
      <c r="AV162" s="4">
        <v>47.159829999999999</v>
      </c>
      <c r="AW162" s="4">
        <v>-88.490423000000007</v>
      </c>
      <c r="AX162" s="4">
        <v>313.10000000000002</v>
      </c>
      <c r="AY162" s="4">
        <v>32.299999999999997</v>
      </c>
      <c r="AZ162" s="4">
        <v>12</v>
      </c>
      <c r="BA162" s="4">
        <v>11</v>
      </c>
      <c r="BB162" s="4" t="s">
        <v>421</v>
      </c>
      <c r="BC162" s="4">
        <v>1.150849</v>
      </c>
      <c r="BD162" s="4">
        <v>1.3</v>
      </c>
      <c r="BE162" s="4">
        <v>1.926274</v>
      </c>
      <c r="BF162" s="4">
        <v>14.063000000000001</v>
      </c>
      <c r="BG162" s="4">
        <v>20.27</v>
      </c>
      <c r="BH162" s="4">
        <v>1.44</v>
      </c>
      <c r="BI162" s="4">
        <v>10.154</v>
      </c>
      <c r="BJ162" s="4">
        <v>2923.4949999999999</v>
      </c>
      <c r="BK162" s="4">
        <v>14.239000000000001</v>
      </c>
      <c r="BL162" s="4">
        <v>19.925000000000001</v>
      </c>
      <c r="BM162" s="4">
        <v>0.70199999999999996</v>
      </c>
      <c r="BN162" s="4">
        <v>20.626999999999999</v>
      </c>
      <c r="BO162" s="4">
        <v>16.212</v>
      </c>
      <c r="BP162" s="4">
        <v>0.57099999999999995</v>
      </c>
      <c r="BQ162" s="4">
        <v>16.783000000000001</v>
      </c>
      <c r="BR162" s="4">
        <v>29.979800000000001</v>
      </c>
      <c r="BU162" s="4">
        <v>20.106000000000002</v>
      </c>
      <c r="BW162" s="4">
        <v>1244.53</v>
      </c>
      <c r="BX162" s="4">
        <v>0.43414000000000003</v>
      </c>
      <c r="BY162" s="4">
        <v>-5</v>
      </c>
      <c r="BZ162" s="4">
        <v>1.3220000000000001</v>
      </c>
      <c r="CA162" s="4">
        <v>10.609296000000001</v>
      </c>
      <c r="CB162" s="4">
        <v>26.7044</v>
      </c>
    </row>
    <row r="163" spans="1:80">
      <c r="A163" s="2">
        <v>42440</v>
      </c>
      <c r="B163" s="29">
        <v>0.5205258796296296</v>
      </c>
      <c r="C163" s="4">
        <v>9.5519999999999996</v>
      </c>
      <c r="D163" s="4">
        <v>8.7099999999999997E-2</v>
      </c>
      <c r="E163" s="4" t="s">
        <v>155</v>
      </c>
      <c r="F163" s="4">
        <v>870.756844</v>
      </c>
      <c r="G163" s="4">
        <v>529.70000000000005</v>
      </c>
      <c r="H163" s="4">
        <v>22.8</v>
      </c>
      <c r="I163" s="4">
        <v>2397</v>
      </c>
      <c r="K163" s="4">
        <v>6.02</v>
      </c>
      <c r="L163" s="4">
        <v>318</v>
      </c>
      <c r="M163" s="4">
        <v>0.91100000000000003</v>
      </c>
      <c r="N163" s="4">
        <v>8.7020999999999997</v>
      </c>
      <c r="O163" s="4">
        <v>7.9299999999999995E-2</v>
      </c>
      <c r="P163" s="4">
        <v>482.5403</v>
      </c>
      <c r="Q163" s="4">
        <v>20.7712</v>
      </c>
      <c r="R163" s="4">
        <v>503.3</v>
      </c>
      <c r="S163" s="4">
        <v>392.62110000000001</v>
      </c>
      <c r="T163" s="4">
        <v>16.900600000000001</v>
      </c>
      <c r="U163" s="4">
        <v>409.5</v>
      </c>
      <c r="V163" s="4">
        <v>2396.9522999999999</v>
      </c>
      <c r="Y163" s="4">
        <v>289.32600000000002</v>
      </c>
      <c r="Z163" s="4">
        <v>0</v>
      </c>
      <c r="AA163" s="4">
        <v>5.4828999999999999</v>
      </c>
      <c r="AB163" s="4" t="s">
        <v>384</v>
      </c>
      <c r="AC163" s="4">
        <v>0</v>
      </c>
      <c r="AD163" s="4">
        <v>11.9</v>
      </c>
      <c r="AE163" s="4">
        <v>859</v>
      </c>
      <c r="AF163" s="4">
        <v>886</v>
      </c>
      <c r="AG163" s="4">
        <v>877</v>
      </c>
      <c r="AH163" s="4">
        <v>68</v>
      </c>
      <c r="AI163" s="4">
        <v>26.27</v>
      </c>
      <c r="AJ163" s="4">
        <v>0.6</v>
      </c>
      <c r="AK163" s="4">
        <v>988</v>
      </c>
      <c r="AL163" s="4">
        <v>5</v>
      </c>
      <c r="AM163" s="4">
        <v>0</v>
      </c>
      <c r="AN163" s="4">
        <v>36</v>
      </c>
      <c r="AO163" s="4">
        <v>191</v>
      </c>
      <c r="AP163" s="4">
        <v>189</v>
      </c>
      <c r="AQ163" s="4">
        <v>1.2</v>
      </c>
      <c r="AR163" s="4">
        <v>195</v>
      </c>
      <c r="AS163" s="4" t="s">
        <v>155</v>
      </c>
      <c r="AT163" s="4">
        <v>2</v>
      </c>
      <c r="AU163" s="5">
        <v>0.72868055555555555</v>
      </c>
      <c r="AV163" s="4">
        <v>47.15972</v>
      </c>
      <c r="AW163" s="4">
        <v>-88.490294000000006</v>
      </c>
      <c r="AX163" s="4">
        <v>313</v>
      </c>
      <c r="AY163" s="4">
        <v>34.9</v>
      </c>
      <c r="AZ163" s="4">
        <v>12</v>
      </c>
      <c r="BA163" s="4">
        <v>11</v>
      </c>
      <c r="BB163" s="4" t="s">
        <v>421</v>
      </c>
      <c r="BC163" s="4">
        <v>1</v>
      </c>
      <c r="BD163" s="4">
        <v>1.3</v>
      </c>
      <c r="BE163" s="4">
        <v>1.7</v>
      </c>
      <c r="BF163" s="4">
        <v>14.063000000000001</v>
      </c>
      <c r="BG163" s="4">
        <v>21.02</v>
      </c>
      <c r="BH163" s="4">
        <v>1.49</v>
      </c>
      <c r="BI163" s="4">
        <v>9.7669999999999995</v>
      </c>
      <c r="BJ163" s="4">
        <v>2929.59</v>
      </c>
      <c r="BK163" s="4">
        <v>16.997</v>
      </c>
      <c r="BL163" s="4">
        <v>17.012</v>
      </c>
      <c r="BM163" s="4">
        <v>0.73199999999999998</v>
      </c>
      <c r="BN163" s="4">
        <v>17.744</v>
      </c>
      <c r="BO163" s="4">
        <v>13.842000000000001</v>
      </c>
      <c r="BP163" s="4">
        <v>0.59599999999999997</v>
      </c>
      <c r="BQ163" s="4">
        <v>14.438000000000001</v>
      </c>
      <c r="BR163" s="4">
        <v>26.683299999999999</v>
      </c>
      <c r="BU163" s="4">
        <v>19.324999999999999</v>
      </c>
      <c r="BW163" s="4">
        <v>1342.12</v>
      </c>
      <c r="BX163" s="4">
        <v>0.37888100000000002</v>
      </c>
      <c r="BY163" s="4">
        <v>-5</v>
      </c>
      <c r="BZ163" s="4">
        <v>1.322862</v>
      </c>
      <c r="CA163" s="4">
        <v>9.2589039999999994</v>
      </c>
      <c r="CB163" s="4">
        <v>26.721812</v>
      </c>
    </row>
    <row r="164" spans="1:80">
      <c r="A164" s="2">
        <v>42440</v>
      </c>
      <c r="B164" s="29">
        <v>0.52053745370370363</v>
      </c>
      <c r="C164" s="4">
        <v>9.5660000000000007</v>
      </c>
      <c r="D164" s="4">
        <v>9.7100000000000006E-2</v>
      </c>
      <c r="E164" s="4" t="s">
        <v>155</v>
      </c>
      <c r="F164" s="4">
        <v>971.44097199999999</v>
      </c>
      <c r="G164" s="4">
        <v>448.2</v>
      </c>
      <c r="H164" s="4">
        <v>22.8</v>
      </c>
      <c r="I164" s="4">
        <v>2214.9</v>
      </c>
      <c r="K164" s="4">
        <v>6.54</v>
      </c>
      <c r="L164" s="4">
        <v>304</v>
      </c>
      <c r="M164" s="4">
        <v>0.91100000000000003</v>
      </c>
      <c r="N164" s="4">
        <v>8.7144999999999992</v>
      </c>
      <c r="O164" s="4">
        <v>8.8499999999999995E-2</v>
      </c>
      <c r="P164" s="4">
        <v>408.27870000000001</v>
      </c>
      <c r="Q164" s="4">
        <v>20.7699</v>
      </c>
      <c r="R164" s="4">
        <v>429</v>
      </c>
      <c r="S164" s="4">
        <v>332.1979</v>
      </c>
      <c r="T164" s="4">
        <v>16.8995</v>
      </c>
      <c r="U164" s="4">
        <v>349.1</v>
      </c>
      <c r="V164" s="4">
        <v>2214.8849</v>
      </c>
      <c r="Y164" s="4">
        <v>277.31299999999999</v>
      </c>
      <c r="Z164" s="4">
        <v>0</v>
      </c>
      <c r="AA164" s="4">
        <v>5.9542000000000002</v>
      </c>
      <c r="AB164" s="4" t="s">
        <v>384</v>
      </c>
      <c r="AC164" s="4">
        <v>0</v>
      </c>
      <c r="AD164" s="4">
        <v>12</v>
      </c>
      <c r="AE164" s="4">
        <v>858</v>
      </c>
      <c r="AF164" s="4">
        <v>885</v>
      </c>
      <c r="AG164" s="4">
        <v>876</v>
      </c>
      <c r="AH164" s="4">
        <v>68</v>
      </c>
      <c r="AI164" s="4">
        <v>26.27</v>
      </c>
      <c r="AJ164" s="4">
        <v>0.6</v>
      </c>
      <c r="AK164" s="4">
        <v>988</v>
      </c>
      <c r="AL164" s="4">
        <v>5</v>
      </c>
      <c r="AM164" s="4">
        <v>0</v>
      </c>
      <c r="AN164" s="4">
        <v>36</v>
      </c>
      <c r="AO164" s="4">
        <v>191</v>
      </c>
      <c r="AP164" s="4">
        <v>189</v>
      </c>
      <c r="AQ164" s="4">
        <v>1.1000000000000001</v>
      </c>
      <c r="AR164" s="4">
        <v>195</v>
      </c>
      <c r="AS164" s="4" t="s">
        <v>155</v>
      </c>
      <c r="AT164" s="4">
        <v>2</v>
      </c>
      <c r="AU164" s="5">
        <v>0.7286921296296297</v>
      </c>
      <c r="AV164" s="4">
        <v>47.159618000000002</v>
      </c>
      <c r="AW164" s="4">
        <v>-88.490144999999998</v>
      </c>
      <c r="AX164" s="4">
        <v>313</v>
      </c>
      <c r="AY164" s="4">
        <v>35.799999999999997</v>
      </c>
      <c r="AZ164" s="4">
        <v>12</v>
      </c>
      <c r="BA164" s="4">
        <v>11</v>
      </c>
      <c r="BB164" s="4" t="s">
        <v>421</v>
      </c>
      <c r="BC164" s="4">
        <v>1</v>
      </c>
      <c r="BD164" s="4">
        <v>1.324376</v>
      </c>
      <c r="BE164" s="4">
        <v>1.7</v>
      </c>
      <c r="BF164" s="4">
        <v>14.063000000000001</v>
      </c>
      <c r="BG164" s="4">
        <v>21.01</v>
      </c>
      <c r="BH164" s="4">
        <v>1.49</v>
      </c>
      <c r="BI164" s="4">
        <v>9.7739999999999991</v>
      </c>
      <c r="BJ164" s="4">
        <v>2932.6669999999999</v>
      </c>
      <c r="BK164" s="4">
        <v>18.954000000000001</v>
      </c>
      <c r="BL164" s="4">
        <v>14.388</v>
      </c>
      <c r="BM164" s="4">
        <v>0.73199999999999998</v>
      </c>
      <c r="BN164" s="4">
        <v>15.12</v>
      </c>
      <c r="BO164" s="4">
        <v>11.707000000000001</v>
      </c>
      <c r="BP164" s="4">
        <v>0.59599999999999997</v>
      </c>
      <c r="BQ164" s="4">
        <v>12.303000000000001</v>
      </c>
      <c r="BR164" s="4">
        <v>24.647099999999998</v>
      </c>
      <c r="BU164" s="4">
        <v>18.515999999999998</v>
      </c>
      <c r="BW164" s="4">
        <v>1456.9469999999999</v>
      </c>
      <c r="BX164" s="4">
        <v>0.37987700000000002</v>
      </c>
      <c r="BY164" s="4">
        <v>-5</v>
      </c>
      <c r="BZ164" s="4">
        <v>1.323569</v>
      </c>
      <c r="CA164" s="4">
        <v>9.2832439999999998</v>
      </c>
      <c r="CB164" s="4">
        <v>26.736094000000001</v>
      </c>
    </row>
    <row r="165" spans="1:80">
      <c r="A165" s="2">
        <v>42440</v>
      </c>
      <c r="B165" s="29">
        <v>0.52054902777777778</v>
      </c>
      <c r="C165" s="4">
        <v>9.6549999999999994</v>
      </c>
      <c r="D165" s="4">
        <v>0.1075</v>
      </c>
      <c r="E165" s="4" t="s">
        <v>155</v>
      </c>
      <c r="F165" s="4">
        <v>1075.25</v>
      </c>
      <c r="G165" s="4">
        <v>453.7</v>
      </c>
      <c r="H165" s="4">
        <v>24.9</v>
      </c>
      <c r="I165" s="4">
        <v>2143.6</v>
      </c>
      <c r="K165" s="4">
        <v>6.8</v>
      </c>
      <c r="L165" s="4">
        <v>300</v>
      </c>
      <c r="M165" s="4">
        <v>0.91020000000000001</v>
      </c>
      <c r="N165" s="4">
        <v>8.7883999999999993</v>
      </c>
      <c r="O165" s="4">
        <v>9.7900000000000001E-2</v>
      </c>
      <c r="P165" s="4">
        <v>412.96129999999999</v>
      </c>
      <c r="Q165" s="4">
        <v>22.659500000000001</v>
      </c>
      <c r="R165" s="4">
        <v>435.6</v>
      </c>
      <c r="S165" s="4">
        <v>336.00779999999997</v>
      </c>
      <c r="T165" s="4">
        <v>18.437000000000001</v>
      </c>
      <c r="U165" s="4">
        <v>354.4</v>
      </c>
      <c r="V165" s="4">
        <v>2143.6079</v>
      </c>
      <c r="Y165" s="4">
        <v>272.685</v>
      </c>
      <c r="Z165" s="4">
        <v>0</v>
      </c>
      <c r="AA165" s="4">
        <v>6.1894999999999998</v>
      </c>
      <c r="AB165" s="4" t="s">
        <v>384</v>
      </c>
      <c r="AC165" s="4">
        <v>0</v>
      </c>
      <c r="AD165" s="4">
        <v>11.9</v>
      </c>
      <c r="AE165" s="4">
        <v>858</v>
      </c>
      <c r="AF165" s="4">
        <v>885</v>
      </c>
      <c r="AG165" s="4">
        <v>877</v>
      </c>
      <c r="AH165" s="4">
        <v>68</v>
      </c>
      <c r="AI165" s="4">
        <v>26.27</v>
      </c>
      <c r="AJ165" s="4">
        <v>0.6</v>
      </c>
      <c r="AK165" s="4">
        <v>988</v>
      </c>
      <c r="AL165" s="4">
        <v>5</v>
      </c>
      <c r="AM165" s="4">
        <v>0</v>
      </c>
      <c r="AN165" s="4">
        <v>36</v>
      </c>
      <c r="AO165" s="4">
        <v>191</v>
      </c>
      <c r="AP165" s="4">
        <v>189</v>
      </c>
      <c r="AQ165" s="4">
        <v>1.2</v>
      </c>
      <c r="AR165" s="4">
        <v>195</v>
      </c>
      <c r="AS165" s="4" t="s">
        <v>155</v>
      </c>
      <c r="AT165" s="4">
        <v>2</v>
      </c>
      <c r="AU165" s="5">
        <v>0.72870370370370363</v>
      </c>
      <c r="AV165" s="4">
        <v>47.159520999999998</v>
      </c>
      <c r="AW165" s="4">
        <v>-88.489988999999994</v>
      </c>
      <c r="AX165" s="4">
        <v>313.10000000000002</v>
      </c>
      <c r="AY165" s="4">
        <v>35.799999999999997</v>
      </c>
      <c r="AZ165" s="4">
        <v>12</v>
      </c>
      <c r="BA165" s="4">
        <v>11</v>
      </c>
      <c r="BB165" s="4" t="s">
        <v>421</v>
      </c>
      <c r="BC165" s="4">
        <v>1</v>
      </c>
      <c r="BD165" s="4">
        <v>1.4</v>
      </c>
      <c r="BE165" s="4">
        <v>1.7</v>
      </c>
      <c r="BF165" s="4">
        <v>14.063000000000001</v>
      </c>
      <c r="BG165" s="4">
        <v>20.83</v>
      </c>
      <c r="BH165" s="4">
        <v>1.48</v>
      </c>
      <c r="BI165" s="4">
        <v>9.8629999999999995</v>
      </c>
      <c r="BJ165" s="4">
        <v>2932.68</v>
      </c>
      <c r="BK165" s="4">
        <v>20.786999999999999</v>
      </c>
      <c r="BL165" s="4">
        <v>14.430999999999999</v>
      </c>
      <c r="BM165" s="4">
        <v>0.79200000000000004</v>
      </c>
      <c r="BN165" s="4">
        <v>15.223000000000001</v>
      </c>
      <c r="BO165" s="4">
        <v>11.742000000000001</v>
      </c>
      <c r="BP165" s="4">
        <v>0.64400000000000002</v>
      </c>
      <c r="BQ165" s="4">
        <v>12.385999999999999</v>
      </c>
      <c r="BR165" s="4">
        <v>23.653500000000001</v>
      </c>
      <c r="BU165" s="4">
        <v>18.053999999999998</v>
      </c>
      <c r="BW165" s="4">
        <v>1501.79</v>
      </c>
      <c r="BX165" s="4">
        <v>0.40076000000000001</v>
      </c>
      <c r="BY165" s="4">
        <v>-5</v>
      </c>
      <c r="BZ165" s="4">
        <v>1.323431</v>
      </c>
      <c r="CA165" s="4">
        <v>9.7935719999999993</v>
      </c>
      <c r="CB165" s="4">
        <v>26.733305999999999</v>
      </c>
    </row>
    <row r="166" spans="1:80">
      <c r="A166" s="2">
        <v>42440</v>
      </c>
      <c r="B166" s="29">
        <v>0.52056060185185182</v>
      </c>
      <c r="C166" s="4">
        <v>10.170999999999999</v>
      </c>
      <c r="D166" s="4">
        <v>0.1172</v>
      </c>
      <c r="E166" s="4" t="s">
        <v>155</v>
      </c>
      <c r="F166" s="4">
        <v>1172.159549</v>
      </c>
      <c r="G166" s="4">
        <v>473</v>
      </c>
      <c r="H166" s="4">
        <v>29.3</v>
      </c>
      <c r="I166" s="4">
        <v>2212.1</v>
      </c>
      <c r="K166" s="4">
        <v>6.8</v>
      </c>
      <c r="L166" s="4">
        <v>308</v>
      </c>
      <c r="M166" s="4">
        <v>0.90580000000000005</v>
      </c>
      <c r="N166" s="4">
        <v>9.2131000000000007</v>
      </c>
      <c r="O166" s="4">
        <v>0.1062</v>
      </c>
      <c r="P166" s="4">
        <v>428.45929999999998</v>
      </c>
      <c r="Q166" s="4">
        <v>26.540900000000001</v>
      </c>
      <c r="R166" s="4">
        <v>455</v>
      </c>
      <c r="S166" s="4">
        <v>348.61790000000002</v>
      </c>
      <c r="T166" s="4">
        <v>21.595099999999999</v>
      </c>
      <c r="U166" s="4">
        <v>370.2</v>
      </c>
      <c r="V166" s="4">
        <v>2212.0524</v>
      </c>
      <c r="Y166" s="4">
        <v>279.17700000000002</v>
      </c>
      <c r="Z166" s="4">
        <v>0</v>
      </c>
      <c r="AA166" s="4">
        <v>6.1597</v>
      </c>
      <c r="AB166" s="4" t="s">
        <v>384</v>
      </c>
      <c r="AC166" s="4">
        <v>0</v>
      </c>
      <c r="AD166" s="4">
        <v>12</v>
      </c>
      <c r="AE166" s="4">
        <v>858</v>
      </c>
      <c r="AF166" s="4">
        <v>884</v>
      </c>
      <c r="AG166" s="4">
        <v>876</v>
      </c>
      <c r="AH166" s="4">
        <v>68</v>
      </c>
      <c r="AI166" s="4">
        <v>26.27</v>
      </c>
      <c r="AJ166" s="4">
        <v>0.6</v>
      </c>
      <c r="AK166" s="4">
        <v>988</v>
      </c>
      <c r="AL166" s="4">
        <v>5</v>
      </c>
      <c r="AM166" s="4">
        <v>0</v>
      </c>
      <c r="AN166" s="4">
        <v>36</v>
      </c>
      <c r="AO166" s="4">
        <v>191</v>
      </c>
      <c r="AP166" s="4">
        <v>189.4</v>
      </c>
      <c r="AQ166" s="4">
        <v>1.3</v>
      </c>
      <c r="AR166" s="4">
        <v>195</v>
      </c>
      <c r="AS166" s="4" t="s">
        <v>155</v>
      </c>
      <c r="AT166" s="4">
        <v>2</v>
      </c>
      <c r="AU166" s="5">
        <v>0.72871527777777778</v>
      </c>
      <c r="AV166" s="4">
        <v>47.159422999999997</v>
      </c>
      <c r="AW166" s="4">
        <v>-88.489834999999999</v>
      </c>
      <c r="AX166" s="4">
        <v>313</v>
      </c>
      <c r="AY166" s="4">
        <v>35.799999999999997</v>
      </c>
      <c r="AZ166" s="4">
        <v>12</v>
      </c>
      <c r="BA166" s="4">
        <v>10</v>
      </c>
      <c r="BB166" s="4" t="s">
        <v>422</v>
      </c>
      <c r="BC166" s="4">
        <v>1.024176</v>
      </c>
      <c r="BD166" s="4">
        <v>1.4</v>
      </c>
      <c r="BE166" s="4">
        <v>1.7241759999999999</v>
      </c>
      <c r="BF166" s="4">
        <v>14.063000000000001</v>
      </c>
      <c r="BG166" s="4">
        <v>19.82</v>
      </c>
      <c r="BH166" s="4">
        <v>1.41</v>
      </c>
      <c r="BI166" s="4">
        <v>10.396000000000001</v>
      </c>
      <c r="BJ166" s="4">
        <v>2932.067</v>
      </c>
      <c r="BK166" s="4">
        <v>21.507000000000001</v>
      </c>
      <c r="BL166" s="4">
        <v>14.28</v>
      </c>
      <c r="BM166" s="4">
        <v>0.88500000000000001</v>
      </c>
      <c r="BN166" s="4">
        <v>15.164</v>
      </c>
      <c r="BO166" s="4">
        <v>11.619</v>
      </c>
      <c r="BP166" s="4">
        <v>0.72</v>
      </c>
      <c r="BQ166" s="4">
        <v>12.337999999999999</v>
      </c>
      <c r="BR166" s="4">
        <v>23.2788</v>
      </c>
      <c r="BU166" s="4">
        <v>17.628</v>
      </c>
      <c r="BW166" s="4">
        <v>1425.3610000000001</v>
      </c>
      <c r="BX166" s="4">
        <v>0.399119</v>
      </c>
      <c r="BY166" s="4">
        <v>-5</v>
      </c>
      <c r="BZ166" s="4">
        <v>1.3227070000000001</v>
      </c>
      <c r="CA166" s="4">
        <v>9.7534709999999993</v>
      </c>
      <c r="CB166" s="4">
        <v>26.718681</v>
      </c>
    </row>
    <row r="167" spans="1:80">
      <c r="A167" s="2">
        <v>42440</v>
      </c>
      <c r="B167" s="29">
        <v>0.52057217592592597</v>
      </c>
      <c r="C167" s="4">
        <v>10.657999999999999</v>
      </c>
      <c r="D167" s="4">
        <v>9.5500000000000002E-2</v>
      </c>
      <c r="E167" s="4" t="s">
        <v>155</v>
      </c>
      <c r="F167" s="4">
        <v>954.59307000000001</v>
      </c>
      <c r="G167" s="4">
        <v>517.4</v>
      </c>
      <c r="H167" s="4">
        <v>29.8</v>
      </c>
      <c r="I167" s="4">
        <v>2611</v>
      </c>
      <c r="K167" s="4">
        <v>6.68</v>
      </c>
      <c r="L167" s="4">
        <v>331</v>
      </c>
      <c r="M167" s="4">
        <v>0.90159999999999996</v>
      </c>
      <c r="N167" s="4">
        <v>9.6096000000000004</v>
      </c>
      <c r="O167" s="4">
        <v>8.6099999999999996E-2</v>
      </c>
      <c r="P167" s="4">
        <v>466.46030000000002</v>
      </c>
      <c r="Q167" s="4">
        <v>26.896599999999999</v>
      </c>
      <c r="R167" s="4">
        <v>493.4</v>
      </c>
      <c r="S167" s="4">
        <v>379.78089999999997</v>
      </c>
      <c r="T167" s="4">
        <v>21.898599999999998</v>
      </c>
      <c r="U167" s="4">
        <v>401.7</v>
      </c>
      <c r="V167" s="4">
        <v>2610.9537</v>
      </c>
      <c r="Y167" s="4">
        <v>298.52499999999998</v>
      </c>
      <c r="Z167" s="4">
        <v>0</v>
      </c>
      <c r="AA167" s="4">
        <v>6.0209999999999999</v>
      </c>
      <c r="AB167" s="4" t="s">
        <v>384</v>
      </c>
      <c r="AC167" s="4">
        <v>0</v>
      </c>
      <c r="AD167" s="4">
        <v>12</v>
      </c>
      <c r="AE167" s="4">
        <v>858</v>
      </c>
      <c r="AF167" s="4">
        <v>883</v>
      </c>
      <c r="AG167" s="4">
        <v>876</v>
      </c>
      <c r="AH167" s="4">
        <v>68.400000000000006</v>
      </c>
      <c r="AI167" s="4">
        <v>26.44</v>
      </c>
      <c r="AJ167" s="4">
        <v>0.61</v>
      </c>
      <c r="AK167" s="4">
        <v>988</v>
      </c>
      <c r="AL167" s="4">
        <v>5</v>
      </c>
      <c r="AM167" s="4">
        <v>0</v>
      </c>
      <c r="AN167" s="4">
        <v>35.569000000000003</v>
      </c>
      <c r="AO167" s="4">
        <v>191.4</v>
      </c>
      <c r="AP167" s="4">
        <v>189.6</v>
      </c>
      <c r="AQ167" s="4">
        <v>1.2</v>
      </c>
      <c r="AR167" s="4">
        <v>195</v>
      </c>
      <c r="AS167" s="4" t="s">
        <v>155</v>
      </c>
      <c r="AT167" s="4">
        <v>2</v>
      </c>
      <c r="AU167" s="5">
        <v>0.72872685185185182</v>
      </c>
      <c r="AV167" s="4">
        <v>47.159322000000003</v>
      </c>
      <c r="AW167" s="4">
        <v>-88.489683999999997</v>
      </c>
      <c r="AX167" s="4">
        <v>313</v>
      </c>
      <c r="AY167" s="4">
        <v>35.6</v>
      </c>
      <c r="AZ167" s="4">
        <v>12</v>
      </c>
      <c r="BA167" s="4">
        <v>10</v>
      </c>
      <c r="BB167" s="4" t="s">
        <v>422</v>
      </c>
      <c r="BC167" s="4">
        <v>1.0518479999999999</v>
      </c>
      <c r="BD167" s="4">
        <v>1.3759239999999999</v>
      </c>
      <c r="BE167" s="4">
        <v>1.7518480000000001</v>
      </c>
      <c r="BF167" s="4">
        <v>14.063000000000001</v>
      </c>
      <c r="BG167" s="4">
        <v>18.95</v>
      </c>
      <c r="BH167" s="4">
        <v>1.35</v>
      </c>
      <c r="BI167" s="4">
        <v>10.914</v>
      </c>
      <c r="BJ167" s="4">
        <v>2929.88</v>
      </c>
      <c r="BK167" s="4">
        <v>16.702000000000002</v>
      </c>
      <c r="BL167" s="4">
        <v>14.894</v>
      </c>
      <c r="BM167" s="4">
        <v>0.85899999999999999</v>
      </c>
      <c r="BN167" s="4">
        <v>15.752000000000001</v>
      </c>
      <c r="BO167" s="4">
        <v>12.125999999999999</v>
      </c>
      <c r="BP167" s="4">
        <v>0.69899999999999995</v>
      </c>
      <c r="BQ167" s="4">
        <v>12.824999999999999</v>
      </c>
      <c r="BR167" s="4">
        <v>26.323399999999999</v>
      </c>
      <c r="BU167" s="4">
        <v>18.058</v>
      </c>
      <c r="BW167" s="4">
        <v>1334.797</v>
      </c>
      <c r="BX167" s="4">
        <v>0.49294300000000002</v>
      </c>
      <c r="BY167" s="4">
        <v>-5</v>
      </c>
      <c r="BZ167" s="4">
        <v>1.3205690000000001</v>
      </c>
      <c r="CA167" s="4">
        <v>12.046295000000001</v>
      </c>
      <c r="CB167" s="4">
        <v>26.675494</v>
      </c>
    </row>
    <row r="168" spans="1:80">
      <c r="A168" s="2">
        <v>42440</v>
      </c>
      <c r="B168" s="29">
        <v>0.52058375000000001</v>
      </c>
      <c r="C168" s="4">
        <v>10.9</v>
      </c>
      <c r="D168" s="4">
        <v>6.4500000000000002E-2</v>
      </c>
      <c r="E168" s="4" t="s">
        <v>155</v>
      </c>
      <c r="F168" s="4">
        <v>644.97418200000004</v>
      </c>
      <c r="G168" s="4">
        <v>815.2</v>
      </c>
      <c r="H168" s="4">
        <v>30.6</v>
      </c>
      <c r="I168" s="4">
        <v>2971.1</v>
      </c>
      <c r="K168" s="4">
        <v>5.97</v>
      </c>
      <c r="L168" s="4">
        <v>354</v>
      </c>
      <c r="M168" s="4">
        <v>0.89949999999999997</v>
      </c>
      <c r="N168" s="4">
        <v>9.8049999999999997</v>
      </c>
      <c r="O168" s="4">
        <v>5.8000000000000003E-2</v>
      </c>
      <c r="P168" s="4">
        <v>733.31830000000002</v>
      </c>
      <c r="Q168" s="4">
        <v>27.526</v>
      </c>
      <c r="R168" s="4">
        <v>760.8</v>
      </c>
      <c r="S168" s="4">
        <v>597.55610000000001</v>
      </c>
      <c r="T168" s="4">
        <v>22.43</v>
      </c>
      <c r="U168" s="4">
        <v>620</v>
      </c>
      <c r="V168" s="4">
        <v>2971.1462000000001</v>
      </c>
      <c r="Y168" s="4">
        <v>318.798</v>
      </c>
      <c r="Z168" s="4">
        <v>0</v>
      </c>
      <c r="AA168" s="4">
        <v>5.3686999999999996</v>
      </c>
      <c r="AB168" s="4" t="s">
        <v>384</v>
      </c>
      <c r="AC168" s="4">
        <v>0</v>
      </c>
      <c r="AD168" s="4">
        <v>11.9</v>
      </c>
      <c r="AE168" s="4">
        <v>859</v>
      </c>
      <c r="AF168" s="4">
        <v>883</v>
      </c>
      <c r="AG168" s="4">
        <v>877</v>
      </c>
      <c r="AH168" s="4">
        <v>69</v>
      </c>
      <c r="AI168" s="4">
        <v>26.66</v>
      </c>
      <c r="AJ168" s="4">
        <v>0.61</v>
      </c>
      <c r="AK168" s="4">
        <v>988</v>
      </c>
      <c r="AL168" s="4">
        <v>5</v>
      </c>
      <c r="AM168" s="4">
        <v>0</v>
      </c>
      <c r="AN168" s="4">
        <v>35</v>
      </c>
      <c r="AO168" s="4">
        <v>192</v>
      </c>
      <c r="AP168" s="4">
        <v>189</v>
      </c>
      <c r="AQ168" s="4">
        <v>1.2</v>
      </c>
      <c r="AR168" s="4">
        <v>195</v>
      </c>
      <c r="AS168" s="4" t="s">
        <v>155</v>
      </c>
      <c r="AT168" s="4">
        <v>2</v>
      </c>
      <c r="AU168" s="5">
        <v>0.72873842592592597</v>
      </c>
      <c r="AV168" s="4">
        <v>47.159221000000002</v>
      </c>
      <c r="AW168" s="4">
        <v>-88.489536000000001</v>
      </c>
      <c r="AX168" s="4">
        <v>312.89999999999998</v>
      </c>
      <c r="AY168" s="4">
        <v>35.6</v>
      </c>
      <c r="AZ168" s="4">
        <v>12</v>
      </c>
      <c r="BA168" s="4">
        <v>10</v>
      </c>
      <c r="BB168" s="4" t="s">
        <v>422</v>
      </c>
      <c r="BC168" s="4">
        <v>0.9</v>
      </c>
      <c r="BD168" s="4">
        <v>1.3</v>
      </c>
      <c r="BE168" s="4">
        <v>1.6</v>
      </c>
      <c r="BF168" s="4">
        <v>14.063000000000001</v>
      </c>
      <c r="BG168" s="4">
        <v>18.55</v>
      </c>
      <c r="BH168" s="4">
        <v>1.32</v>
      </c>
      <c r="BI168" s="4">
        <v>11.167999999999999</v>
      </c>
      <c r="BJ168" s="4">
        <v>2929.384</v>
      </c>
      <c r="BK168" s="4">
        <v>11.032</v>
      </c>
      <c r="BL168" s="4">
        <v>22.943000000000001</v>
      </c>
      <c r="BM168" s="4">
        <v>0.86099999999999999</v>
      </c>
      <c r="BN168" s="4">
        <v>23.805</v>
      </c>
      <c r="BO168" s="4">
        <v>18.696000000000002</v>
      </c>
      <c r="BP168" s="4">
        <v>0.70199999999999996</v>
      </c>
      <c r="BQ168" s="4">
        <v>19.398</v>
      </c>
      <c r="BR168" s="4">
        <v>29.352699999999999</v>
      </c>
      <c r="BU168" s="4">
        <v>18.896999999999998</v>
      </c>
      <c r="BW168" s="4">
        <v>1166.259</v>
      </c>
      <c r="BX168" s="4">
        <v>0.61577300000000001</v>
      </c>
      <c r="BY168" s="4">
        <v>-5</v>
      </c>
      <c r="BZ168" s="4">
        <v>1.320862</v>
      </c>
      <c r="CA168" s="4">
        <v>15.047953</v>
      </c>
      <c r="CB168" s="4">
        <v>26.681412000000002</v>
      </c>
    </row>
    <row r="169" spans="1:80">
      <c r="A169" s="2">
        <v>42440</v>
      </c>
      <c r="B169" s="29">
        <v>0.52059532407407405</v>
      </c>
      <c r="C169" s="4">
        <v>10.9</v>
      </c>
      <c r="D169" s="4">
        <v>5.0099999999999999E-2</v>
      </c>
      <c r="E169" s="4" t="s">
        <v>155</v>
      </c>
      <c r="F169" s="4">
        <v>501.07289100000003</v>
      </c>
      <c r="G169" s="4">
        <v>946.9</v>
      </c>
      <c r="H169" s="4">
        <v>25.8</v>
      </c>
      <c r="I169" s="4">
        <v>3033.6</v>
      </c>
      <c r="K169" s="4">
        <v>5.34</v>
      </c>
      <c r="L169" s="4">
        <v>354</v>
      </c>
      <c r="M169" s="4">
        <v>0.89970000000000006</v>
      </c>
      <c r="N169" s="4">
        <v>9.8063000000000002</v>
      </c>
      <c r="O169" s="4">
        <v>4.5100000000000001E-2</v>
      </c>
      <c r="P169" s="4">
        <v>851.85170000000005</v>
      </c>
      <c r="Q169" s="4">
        <v>23.211300000000001</v>
      </c>
      <c r="R169" s="4">
        <v>875.1</v>
      </c>
      <c r="S169" s="4">
        <v>694.14490000000001</v>
      </c>
      <c r="T169" s="4">
        <v>18.914100000000001</v>
      </c>
      <c r="U169" s="4">
        <v>713.1</v>
      </c>
      <c r="V169" s="4">
        <v>3033.6417999999999</v>
      </c>
      <c r="Y169" s="4">
        <v>318.84100000000001</v>
      </c>
      <c r="Z169" s="4">
        <v>0</v>
      </c>
      <c r="AA169" s="4">
        <v>4.8037999999999998</v>
      </c>
      <c r="AB169" s="4" t="s">
        <v>384</v>
      </c>
      <c r="AC169" s="4">
        <v>0</v>
      </c>
      <c r="AD169" s="4">
        <v>12</v>
      </c>
      <c r="AE169" s="4">
        <v>858</v>
      </c>
      <c r="AF169" s="4">
        <v>885</v>
      </c>
      <c r="AG169" s="4">
        <v>877</v>
      </c>
      <c r="AH169" s="4">
        <v>69</v>
      </c>
      <c r="AI169" s="4">
        <v>26.66</v>
      </c>
      <c r="AJ169" s="4">
        <v>0.61</v>
      </c>
      <c r="AK169" s="4">
        <v>988</v>
      </c>
      <c r="AL169" s="4">
        <v>5</v>
      </c>
      <c r="AM169" s="4">
        <v>0</v>
      </c>
      <c r="AN169" s="4">
        <v>35</v>
      </c>
      <c r="AO169" s="4">
        <v>192</v>
      </c>
      <c r="AP169" s="4">
        <v>189.4</v>
      </c>
      <c r="AQ169" s="4">
        <v>1.4</v>
      </c>
      <c r="AR169" s="4">
        <v>195</v>
      </c>
      <c r="AS169" s="4" t="s">
        <v>155</v>
      </c>
      <c r="AT169" s="4">
        <v>2</v>
      </c>
      <c r="AU169" s="5">
        <v>0.7287499999999999</v>
      </c>
      <c r="AV169" s="4">
        <v>47.159123999999998</v>
      </c>
      <c r="AW169" s="4">
        <v>-88.489377000000005</v>
      </c>
      <c r="AX169" s="4">
        <v>313</v>
      </c>
      <c r="AY169" s="4">
        <v>35.799999999999997</v>
      </c>
      <c r="AZ169" s="4">
        <v>12</v>
      </c>
      <c r="BA169" s="4">
        <v>10</v>
      </c>
      <c r="BB169" s="4" t="s">
        <v>422</v>
      </c>
      <c r="BC169" s="4">
        <v>0.92387600000000003</v>
      </c>
      <c r="BD169" s="4">
        <v>1.228372</v>
      </c>
      <c r="BE169" s="4">
        <v>1.6</v>
      </c>
      <c r="BF169" s="4">
        <v>14.063000000000001</v>
      </c>
      <c r="BG169" s="4">
        <v>18.559999999999999</v>
      </c>
      <c r="BH169" s="4">
        <v>1.32</v>
      </c>
      <c r="BI169" s="4">
        <v>11.153</v>
      </c>
      <c r="BJ169" s="4">
        <v>2931.3339999999998</v>
      </c>
      <c r="BK169" s="4">
        <v>8.577</v>
      </c>
      <c r="BL169" s="4">
        <v>26.666</v>
      </c>
      <c r="BM169" s="4">
        <v>0.72699999999999998</v>
      </c>
      <c r="BN169" s="4">
        <v>27.393000000000001</v>
      </c>
      <c r="BO169" s="4">
        <v>21.728999999999999</v>
      </c>
      <c r="BP169" s="4">
        <v>0.59199999999999997</v>
      </c>
      <c r="BQ169" s="4">
        <v>22.321000000000002</v>
      </c>
      <c r="BR169" s="4">
        <v>29.9861</v>
      </c>
      <c r="BU169" s="4">
        <v>18.91</v>
      </c>
      <c r="BW169" s="4">
        <v>1044.1010000000001</v>
      </c>
      <c r="BX169" s="4">
        <v>0.58542000000000005</v>
      </c>
      <c r="BY169" s="4">
        <v>-5</v>
      </c>
      <c r="BZ169" s="4">
        <v>1.3207070000000001</v>
      </c>
      <c r="CA169" s="4">
        <v>14.306201</v>
      </c>
      <c r="CB169" s="4">
        <v>26.678280999999998</v>
      </c>
    </row>
    <row r="170" spans="1:80">
      <c r="A170" s="2">
        <v>42440</v>
      </c>
      <c r="B170" s="29">
        <v>0.52060689814814809</v>
      </c>
      <c r="C170" s="4">
        <v>10.88</v>
      </c>
      <c r="D170" s="4">
        <v>4.6600000000000003E-2</v>
      </c>
      <c r="E170" s="4" t="s">
        <v>155</v>
      </c>
      <c r="F170" s="4">
        <v>466.22734800000001</v>
      </c>
      <c r="G170" s="4">
        <v>930.1</v>
      </c>
      <c r="H170" s="4">
        <v>20.8</v>
      </c>
      <c r="I170" s="4">
        <v>3043.5</v>
      </c>
      <c r="K170" s="4">
        <v>5.2</v>
      </c>
      <c r="L170" s="4">
        <v>354</v>
      </c>
      <c r="M170" s="4">
        <v>0.89990000000000003</v>
      </c>
      <c r="N170" s="4">
        <v>9.7909000000000006</v>
      </c>
      <c r="O170" s="4">
        <v>4.2000000000000003E-2</v>
      </c>
      <c r="P170" s="4">
        <v>836.95069999999998</v>
      </c>
      <c r="Q170" s="4">
        <v>18.722300000000001</v>
      </c>
      <c r="R170" s="4">
        <v>855.7</v>
      </c>
      <c r="S170" s="4">
        <v>682.00260000000003</v>
      </c>
      <c r="T170" s="4">
        <v>15.2562</v>
      </c>
      <c r="U170" s="4">
        <v>697.3</v>
      </c>
      <c r="V170" s="4">
        <v>3043.4915000000001</v>
      </c>
      <c r="Y170" s="4">
        <v>318.26400000000001</v>
      </c>
      <c r="Z170" s="4">
        <v>0</v>
      </c>
      <c r="AA170" s="4">
        <v>4.6792999999999996</v>
      </c>
      <c r="AB170" s="4" t="s">
        <v>384</v>
      </c>
      <c r="AC170" s="4">
        <v>0</v>
      </c>
      <c r="AD170" s="4">
        <v>11.9</v>
      </c>
      <c r="AE170" s="4">
        <v>858</v>
      </c>
      <c r="AF170" s="4">
        <v>886</v>
      </c>
      <c r="AG170" s="4">
        <v>877</v>
      </c>
      <c r="AH170" s="4">
        <v>69</v>
      </c>
      <c r="AI170" s="4">
        <v>26.66</v>
      </c>
      <c r="AJ170" s="4">
        <v>0.61</v>
      </c>
      <c r="AK170" s="4">
        <v>988</v>
      </c>
      <c r="AL170" s="4">
        <v>5</v>
      </c>
      <c r="AM170" s="4">
        <v>0</v>
      </c>
      <c r="AN170" s="4">
        <v>35</v>
      </c>
      <c r="AO170" s="4">
        <v>192</v>
      </c>
      <c r="AP170" s="4">
        <v>190</v>
      </c>
      <c r="AQ170" s="4">
        <v>1.5</v>
      </c>
      <c r="AR170" s="4">
        <v>195</v>
      </c>
      <c r="AS170" s="4" t="s">
        <v>155</v>
      </c>
      <c r="AT170" s="4">
        <v>2</v>
      </c>
      <c r="AU170" s="5">
        <v>0.72876157407407405</v>
      </c>
      <c r="AV170" s="4">
        <v>47.159044000000002</v>
      </c>
      <c r="AW170" s="4">
        <v>-88.489172999999994</v>
      </c>
      <c r="AX170" s="4">
        <v>313</v>
      </c>
      <c r="AY170" s="4">
        <v>37.1</v>
      </c>
      <c r="AZ170" s="4">
        <v>12</v>
      </c>
      <c r="BA170" s="4">
        <v>10</v>
      </c>
      <c r="BB170" s="4" t="s">
        <v>422</v>
      </c>
      <c r="BC170" s="4">
        <v>1</v>
      </c>
      <c r="BD170" s="4">
        <v>1.0240400000000001</v>
      </c>
      <c r="BE170" s="4">
        <v>1.6240399999999999</v>
      </c>
      <c r="BF170" s="4">
        <v>14.063000000000001</v>
      </c>
      <c r="BG170" s="4">
        <v>18.600000000000001</v>
      </c>
      <c r="BH170" s="4">
        <v>1.32</v>
      </c>
      <c r="BI170" s="4">
        <v>11.127000000000001</v>
      </c>
      <c r="BJ170" s="4">
        <v>2931.8139999999999</v>
      </c>
      <c r="BK170" s="4">
        <v>7.9960000000000004</v>
      </c>
      <c r="BL170" s="4">
        <v>26.245000000000001</v>
      </c>
      <c r="BM170" s="4">
        <v>0.58699999999999997</v>
      </c>
      <c r="BN170" s="4">
        <v>26.832000000000001</v>
      </c>
      <c r="BO170" s="4">
        <v>21.385999999999999</v>
      </c>
      <c r="BP170" s="4">
        <v>0.47799999999999998</v>
      </c>
      <c r="BQ170" s="4">
        <v>21.864999999999998</v>
      </c>
      <c r="BR170" s="4">
        <v>30.1358</v>
      </c>
      <c r="BU170" s="4">
        <v>18.908000000000001</v>
      </c>
      <c r="BW170" s="4">
        <v>1018.817</v>
      </c>
      <c r="BX170" s="4">
        <v>0.49851600000000001</v>
      </c>
      <c r="BY170" s="4">
        <v>-5</v>
      </c>
      <c r="BZ170" s="4">
        <v>1.319</v>
      </c>
      <c r="CA170" s="4">
        <v>12.182485</v>
      </c>
      <c r="CB170" s="4">
        <v>26.643799999999999</v>
      </c>
    </row>
    <row r="171" spans="1:80">
      <c r="A171" s="2">
        <v>42440</v>
      </c>
      <c r="B171" s="29">
        <v>0.52061847222222224</v>
      </c>
      <c r="C171" s="4">
        <v>10.631</v>
      </c>
      <c r="D171" s="4">
        <v>4.6199999999999998E-2</v>
      </c>
      <c r="E171" s="4" t="s">
        <v>155</v>
      </c>
      <c r="F171" s="4">
        <v>462.01652899999999</v>
      </c>
      <c r="G171" s="4">
        <v>886.3</v>
      </c>
      <c r="H171" s="4">
        <v>19</v>
      </c>
      <c r="I171" s="4">
        <v>2962.1</v>
      </c>
      <c r="K171" s="4">
        <v>5.2</v>
      </c>
      <c r="L171" s="4">
        <v>362</v>
      </c>
      <c r="M171" s="4">
        <v>0.90200000000000002</v>
      </c>
      <c r="N171" s="4">
        <v>9.5891999999999999</v>
      </c>
      <c r="O171" s="4">
        <v>4.1700000000000001E-2</v>
      </c>
      <c r="P171" s="4">
        <v>799.44960000000003</v>
      </c>
      <c r="Q171" s="4">
        <v>17.137499999999999</v>
      </c>
      <c r="R171" s="4">
        <v>816.6</v>
      </c>
      <c r="S171" s="4">
        <v>651.44420000000002</v>
      </c>
      <c r="T171" s="4">
        <v>13.9648</v>
      </c>
      <c r="U171" s="4">
        <v>665.4</v>
      </c>
      <c r="V171" s="4">
        <v>2962.1288</v>
      </c>
      <c r="Y171" s="4">
        <v>326.08300000000003</v>
      </c>
      <c r="Z171" s="4">
        <v>0</v>
      </c>
      <c r="AA171" s="4">
        <v>4.6902999999999997</v>
      </c>
      <c r="AB171" s="4" t="s">
        <v>384</v>
      </c>
      <c r="AC171" s="4">
        <v>0</v>
      </c>
      <c r="AD171" s="4">
        <v>12</v>
      </c>
      <c r="AE171" s="4">
        <v>859</v>
      </c>
      <c r="AF171" s="4">
        <v>885</v>
      </c>
      <c r="AG171" s="4">
        <v>876</v>
      </c>
      <c r="AH171" s="4">
        <v>69</v>
      </c>
      <c r="AI171" s="4">
        <v>26.66</v>
      </c>
      <c r="AJ171" s="4">
        <v>0.61</v>
      </c>
      <c r="AK171" s="4">
        <v>988</v>
      </c>
      <c r="AL171" s="4">
        <v>5</v>
      </c>
      <c r="AM171" s="4">
        <v>0</v>
      </c>
      <c r="AN171" s="4">
        <v>35</v>
      </c>
      <c r="AO171" s="4">
        <v>192</v>
      </c>
      <c r="AP171" s="4">
        <v>190</v>
      </c>
      <c r="AQ171" s="4">
        <v>1.4</v>
      </c>
      <c r="AR171" s="4">
        <v>195</v>
      </c>
      <c r="AS171" s="4" t="s">
        <v>155</v>
      </c>
      <c r="AT171" s="4">
        <v>2</v>
      </c>
      <c r="AU171" s="5">
        <v>0.7287731481481482</v>
      </c>
      <c r="AV171" s="4">
        <v>47.158985000000001</v>
      </c>
      <c r="AW171" s="4">
        <v>-88.488935999999995</v>
      </c>
      <c r="AX171" s="4">
        <v>312.89999999999998</v>
      </c>
      <c r="AY171" s="4">
        <v>39.4</v>
      </c>
      <c r="AZ171" s="4">
        <v>12</v>
      </c>
      <c r="BA171" s="4">
        <v>10</v>
      </c>
      <c r="BB171" s="4" t="s">
        <v>422</v>
      </c>
      <c r="BC171" s="4">
        <v>1</v>
      </c>
      <c r="BD171" s="4">
        <v>1.1000000000000001</v>
      </c>
      <c r="BE171" s="4">
        <v>1.7</v>
      </c>
      <c r="BF171" s="4">
        <v>14.063000000000001</v>
      </c>
      <c r="BG171" s="4">
        <v>19.010000000000002</v>
      </c>
      <c r="BH171" s="4">
        <v>1.35</v>
      </c>
      <c r="BI171" s="4">
        <v>10.868</v>
      </c>
      <c r="BJ171" s="4">
        <v>2932.4380000000001</v>
      </c>
      <c r="BK171" s="4">
        <v>8.1110000000000007</v>
      </c>
      <c r="BL171" s="4">
        <v>25.602</v>
      </c>
      <c r="BM171" s="4">
        <v>0.54900000000000004</v>
      </c>
      <c r="BN171" s="4">
        <v>26.151</v>
      </c>
      <c r="BO171" s="4">
        <v>20.861999999999998</v>
      </c>
      <c r="BP171" s="4">
        <v>0.44700000000000001</v>
      </c>
      <c r="BQ171" s="4">
        <v>21.309000000000001</v>
      </c>
      <c r="BR171" s="4">
        <v>29.953499999999998</v>
      </c>
      <c r="BU171" s="4">
        <v>19.783999999999999</v>
      </c>
      <c r="BW171" s="4">
        <v>1042.9010000000001</v>
      </c>
      <c r="BX171" s="4">
        <v>0.51382799999999995</v>
      </c>
      <c r="BY171" s="4">
        <v>-5</v>
      </c>
      <c r="BZ171" s="4">
        <v>1.318138</v>
      </c>
      <c r="CA171" s="4">
        <v>12.556672000000001</v>
      </c>
      <c r="CB171" s="4">
        <v>26.626387999999999</v>
      </c>
    </row>
    <row r="172" spans="1:80">
      <c r="A172" s="2">
        <v>42440</v>
      </c>
      <c r="B172" s="29">
        <v>0.52063004629629628</v>
      </c>
      <c r="C172" s="4">
        <v>10.885999999999999</v>
      </c>
      <c r="D172" s="4">
        <v>4.7399999999999998E-2</v>
      </c>
      <c r="E172" s="4" t="s">
        <v>155</v>
      </c>
      <c r="F172" s="4">
        <v>473.96666699999997</v>
      </c>
      <c r="G172" s="4">
        <v>790.6</v>
      </c>
      <c r="H172" s="4">
        <v>19</v>
      </c>
      <c r="I172" s="4">
        <v>3162.3</v>
      </c>
      <c r="K172" s="4">
        <v>5.21</v>
      </c>
      <c r="L172" s="4">
        <v>380</v>
      </c>
      <c r="M172" s="4">
        <v>0.89970000000000006</v>
      </c>
      <c r="N172" s="4">
        <v>9.7939000000000007</v>
      </c>
      <c r="O172" s="4">
        <v>4.2599999999999999E-2</v>
      </c>
      <c r="P172" s="4">
        <v>711.28020000000004</v>
      </c>
      <c r="Q172" s="4">
        <v>17.093800000000002</v>
      </c>
      <c r="R172" s="4">
        <v>728.4</v>
      </c>
      <c r="S172" s="4">
        <v>579.97019999999998</v>
      </c>
      <c r="T172" s="4">
        <v>13.9381</v>
      </c>
      <c r="U172" s="4">
        <v>593.9</v>
      </c>
      <c r="V172" s="4">
        <v>3162.2856999999999</v>
      </c>
      <c r="Y172" s="4">
        <v>341.72500000000002</v>
      </c>
      <c r="Z172" s="4">
        <v>0</v>
      </c>
      <c r="AA172" s="4">
        <v>4.6868999999999996</v>
      </c>
      <c r="AB172" s="4" t="s">
        <v>384</v>
      </c>
      <c r="AC172" s="4">
        <v>0</v>
      </c>
      <c r="AD172" s="4">
        <v>12</v>
      </c>
      <c r="AE172" s="4">
        <v>859</v>
      </c>
      <c r="AF172" s="4">
        <v>886</v>
      </c>
      <c r="AG172" s="4">
        <v>876</v>
      </c>
      <c r="AH172" s="4">
        <v>69.400000000000006</v>
      </c>
      <c r="AI172" s="4">
        <v>26.83</v>
      </c>
      <c r="AJ172" s="4">
        <v>0.62</v>
      </c>
      <c r="AK172" s="4">
        <v>988</v>
      </c>
      <c r="AL172" s="4">
        <v>5</v>
      </c>
      <c r="AM172" s="4">
        <v>0</v>
      </c>
      <c r="AN172" s="4">
        <v>35</v>
      </c>
      <c r="AO172" s="4">
        <v>192</v>
      </c>
      <c r="AP172" s="4">
        <v>189.6</v>
      </c>
      <c r="AQ172" s="4">
        <v>1.5</v>
      </c>
      <c r="AR172" s="4">
        <v>195</v>
      </c>
      <c r="AS172" s="4" t="s">
        <v>155</v>
      </c>
      <c r="AT172" s="4">
        <v>2</v>
      </c>
      <c r="AU172" s="5">
        <v>0.72878472222222224</v>
      </c>
      <c r="AV172" s="4">
        <v>47.158935999999997</v>
      </c>
      <c r="AW172" s="4">
        <v>-88.488708000000003</v>
      </c>
      <c r="AX172" s="4">
        <v>312.7</v>
      </c>
      <c r="AY172" s="4">
        <v>40.4</v>
      </c>
      <c r="AZ172" s="4">
        <v>12</v>
      </c>
      <c r="BA172" s="4">
        <v>10</v>
      </c>
      <c r="BB172" s="4" t="s">
        <v>422</v>
      </c>
      <c r="BC172" s="4">
        <v>1.0493509999999999</v>
      </c>
      <c r="BD172" s="4">
        <v>1.149351</v>
      </c>
      <c r="BE172" s="4">
        <v>1.7493510000000001</v>
      </c>
      <c r="BF172" s="4">
        <v>14.063000000000001</v>
      </c>
      <c r="BG172" s="4">
        <v>18.559999999999999</v>
      </c>
      <c r="BH172" s="4">
        <v>1.32</v>
      </c>
      <c r="BI172" s="4">
        <v>11.151999999999999</v>
      </c>
      <c r="BJ172" s="4">
        <v>2928.1979999999999</v>
      </c>
      <c r="BK172" s="4">
        <v>8.1140000000000008</v>
      </c>
      <c r="BL172" s="4">
        <v>22.27</v>
      </c>
      <c r="BM172" s="4">
        <v>0.53500000000000003</v>
      </c>
      <c r="BN172" s="4">
        <v>22.805</v>
      </c>
      <c r="BO172" s="4">
        <v>18.158999999999999</v>
      </c>
      <c r="BP172" s="4">
        <v>0.436</v>
      </c>
      <c r="BQ172" s="4">
        <v>18.594999999999999</v>
      </c>
      <c r="BR172" s="4">
        <v>31.2639</v>
      </c>
      <c r="BU172" s="4">
        <v>20.271000000000001</v>
      </c>
      <c r="BW172" s="4">
        <v>1018.899</v>
      </c>
      <c r="BX172" s="4">
        <v>0.48544999999999999</v>
      </c>
      <c r="BY172" s="4">
        <v>-5</v>
      </c>
      <c r="BZ172" s="4">
        <v>1.316138</v>
      </c>
      <c r="CA172" s="4">
        <v>11.863185</v>
      </c>
      <c r="CB172" s="4">
        <v>26.585988</v>
      </c>
    </row>
    <row r="173" spans="1:80">
      <c r="A173" s="2">
        <v>42440</v>
      </c>
      <c r="B173" s="29">
        <v>0.52064162037037043</v>
      </c>
      <c r="C173" s="4">
        <v>11.196</v>
      </c>
      <c r="D173" s="4">
        <v>5.91E-2</v>
      </c>
      <c r="E173" s="4" t="s">
        <v>155</v>
      </c>
      <c r="F173" s="4">
        <v>590.63333299999999</v>
      </c>
      <c r="G173" s="4">
        <v>772.4</v>
      </c>
      <c r="H173" s="4">
        <v>19</v>
      </c>
      <c r="I173" s="4">
        <v>3540</v>
      </c>
      <c r="K173" s="4">
        <v>5.4</v>
      </c>
      <c r="L173" s="4">
        <v>399</v>
      </c>
      <c r="M173" s="4">
        <v>0.89659999999999995</v>
      </c>
      <c r="N173" s="4">
        <v>10.0389</v>
      </c>
      <c r="O173" s="4">
        <v>5.2999999999999999E-2</v>
      </c>
      <c r="P173" s="4">
        <v>692.55600000000004</v>
      </c>
      <c r="Q173" s="4">
        <v>17.068100000000001</v>
      </c>
      <c r="R173" s="4">
        <v>709.6</v>
      </c>
      <c r="S173" s="4">
        <v>565.18179999999995</v>
      </c>
      <c r="T173" s="4">
        <v>13.928900000000001</v>
      </c>
      <c r="U173" s="4">
        <v>579.1</v>
      </c>
      <c r="V173" s="4">
        <v>3539.9881</v>
      </c>
      <c r="Y173" s="4">
        <v>357.846</v>
      </c>
      <c r="Z173" s="4">
        <v>0</v>
      </c>
      <c r="AA173" s="4">
        <v>4.8418000000000001</v>
      </c>
      <c r="AB173" s="4" t="s">
        <v>384</v>
      </c>
      <c r="AC173" s="4">
        <v>0</v>
      </c>
      <c r="AD173" s="4">
        <v>11.9</v>
      </c>
      <c r="AE173" s="4">
        <v>860</v>
      </c>
      <c r="AF173" s="4">
        <v>886</v>
      </c>
      <c r="AG173" s="4">
        <v>877</v>
      </c>
      <c r="AH173" s="4">
        <v>70</v>
      </c>
      <c r="AI173" s="4">
        <v>27.05</v>
      </c>
      <c r="AJ173" s="4">
        <v>0.62</v>
      </c>
      <c r="AK173" s="4">
        <v>988</v>
      </c>
      <c r="AL173" s="4">
        <v>5</v>
      </c>
      <c r="AM173" s="4">
        <v>0</v>
      </c>
      <c r="AN173" s="4">
        <v>35</v>
      </c>
      <c r="AO173" s="4">
        <v>192</v>
      </c>
      <c r="AP173" s="4">
        <v>189</v>
      </c>
      <c r="AQ173" s="4">
        <v>1.4</v>
      </c>
      <c r="AR173" s="4">
        <v>195</v>
      </c>
      <c r="AS173" s="4" t="s">
        <v>155</v>
      </c>
      <c r="AT173" s="4">
        <v>2</v>
      </c>
      <c r="AU173" s="5">
        <v>0.72879629629629628</v>
      </c>
      <c r="AV173" s="4">
        <v>47.158903000000002</v>
      </c>
      <c r="AW173" s="4">
        <v>-88.488466000000003</v>
      </c>
      <c r="AX173" s="4">
        <v>312.5</v>
      </c>
      <c r="AY173" s="4">
        <v>41.3</v>
      </c>
      <c r="AZ173" s="4">
        <v>12</v>
      </c>
      <c r="BA173" s="4">
        <v>10</v>
      </c>
      <c r="BB173" s="4" t="s">
        <v>422</v>
      </c>
      <c r="BC173" s="4">
        <v>1.150849</v>
      </c>
      <c r="BD173" s="4">
        <v>1.3</v>
      </c>
      <c r="BE173" s="4">
        <v>1.850849</v>
      </c>
      <c r="BF173" s="4">
        <v>14.063000000000001</v>
      </c>
      <c r="BG173" s="4">
        <v>18.010000000000002</v>
      </c>
      <c r="BH173" s="4">
        <v>1.28</v>
      </c>
      <c r="BI173" s="4">
        <v>11.528</v>
      </c>
      <c r="BJ173" s="4">
        <v>2916.9110000000001</v>
      </c>
      <c r="BK173" s="4">
        <v>9.7940000000000005</v>
      </c>
      <c r="BL173" s="4">
        <v>21.073</v>
      </c>
      <c r="BM173" s="4">
        <v>0.51900000000000002</v>
      </c>
      <c r="BN173" s="4">
        <v>21.593</v>
      </c>
      <c r="BO173" s="4">
        <v>17.196999999999999</v>
      </c>
      <c r="BP173" s="4">
        <v>0.42399999999999999</v>
      </c>
      <c r="BQ173" s="4">
        <v>17.620999999999999</v>
      </c>
      <c r="BR173" s="4">
        <v>34.0124</v>
      </c>
      <c r="BU173" s="4">
        <v>20.629000000000001</v>
      </c>
      <c r="BW173" s="4">
        <v>1022.93</v>
      </c>
      <c r="BX173" s="4">
        <v>0.50009999999999999</v>
      </c>
      <c r="BY173" s="4">
        <v>-5</v>
      </c>
      <c r="BZ173" s="4">
        <v>1.3162929999999999</v>
      </c>
      <c r="CA173" s="4">
        <v>12.221194000000001</v>
      </c>
      <c r="CB173" s="4">
        <v>26.589119</v>
      </c>
    </row>
    <row r="174" spans="1:80">
      <c r="A174" s="2">
        <v>42440</v>
      </c>
      <c r="B174" s="29">
        <v>0.52065319444444447</v>
      </c>
      <c r="C174" s="4">
        <v>11.36</v>
      </c>
      <c r="D174" s="4">
        <v>5.96E-2</v>
      </c>
      <c r="E174" s="4" t="s">
        <v>155</v>
      </c>
      <c r="F174" s="4">
        <v>595.657782</v>
      </c>
      <c r="G174" s="4">
        <v>879.2</v>
      </c>
      <c r="H174" s="4">
        <v>19.100000000000001</v>
      </c>
      <c r="I174" s="4">
        <v>3615.9</v>
      </c>
      <c r="K174" s="4">
        <v>5.07</v>
      </c>
      <c r="L174" s="4">
        <v>398</v>
      </c>
      <c r="M174" s="4">
        <v>0.8952</v>
      </c>
      <c r="N174" s="4">
        <v>10.169499999999999</v>
      </c>
      <c r="O174" s="4">
        <v>5.33E-2</v>
      </c>
      <c r="P174" s="4">
        <v>787.03489999999999</v>
      </c>
      <c r="Q174" s="4">
        <v>17.065999999999999</v>
      </c>
      <c r="R174" s="4">
        <v>804.1</v>
      </c>
      <c r="S174" s="4">
        <v>642.28430000000003</v>
      </c>
      <c r="T174" s="4">
        <v>13.927300000000001</v>
      </c>
      <c r="U174" s="4">
        <v>656.2</v>
      </c>
      <c r="V174" s="4">
        <v>3615.9268999999999</v>
      </c>
      <c r="Y174" s="4">
        <v>356.48700000000002</v>
      </c>
      <c r="Z174" s="4">
        <v>0</v>
      </c>
      <c r="AA174" s="4">
        <v>4.5349000000000004</v>
      </c>
      <c r="AB174" s="4" t="s">
        <v>384</v>
      </c>
      <c r="AC174" s="4">
        <v>0</v>
      </c>
      <c r="AD174" s="4">
        <v>12</v>
      </c>
      <c r="AE174" s="4">
        <v>859</v>
      </c>
      <c r="AF174" s="4">
        <v>887</v>
      </c>
      <c r="AG174" s="4">
        <v>876</v>
      </c>
      <c r="AH174" s="4">
        <v>70</v>
      </c>
      <c r="AI174" s="4">
        <v>27.05</v>
      </c>
      <c r="AJ174" s="4">
        <v>0.62</v>
      </c>
      <c r="AK174" s="4">
        <v>988</v>
      </c>
      <c r="AL174" s="4">
        <v>5</v>
      </c>
      <c r="AM174" s="4">
        <v>0</v>
      </c>
      <c r="AN174" s="4">
        <v>35</v>
      </c>
      <c r="AO174" s="4">
        <v>192</v>
      </c>
      <c r="AP174" s="4">
        <v>189.4</v>
      </c>
      <c r="AQ174" s="4">
        <v>1.3</v>
      </c>
      <c r="AR174" s="4">
        <v>195</v>
      </c>
      <c r="AS174" s="4" t="s">
        <v>155</v>
      </c>
      <c r="AT174" s="4">
        <v>2</v>
      </c>
      <c r="AU174" s="5">
        <v>0.72880787037037031</v>
      </c>
      <c r="AV174" s="4">
        <v>47.158889000000002</v>
      </c>
      <c r="AW174" s="4">
        <v>-88.488213999999999</v>
      </c>
      <c r="AX174" s="4">
        <v>312.5</v>
      </c>
      <c r="AY174" s="4">
        <v>42.4</v>
      </c>
      <c r="AZ174" s="4">
        <v>12</v>
      </c>
      <c r="BA174" s="4">
        <v>10</v>
      </c>
      <c r="BB174" s="4" t="s">
        <v>422</v>
      </c>
      <c r="BC174" s="4">
        <v>1.0244759999999999</v>
      </c>
      <c r="BD174" s="4">
        <v>1.2265729999999999</v>
      </c>
      <c r="BE174" s="4">
        <v>1.7</v>
      </c>
      <c r="BF174" s="4">
        <v>14.063000000000001</v>
      </c>
      <c r="BG174" s="4">
        <v>17.760000000000002</v>
      </c>
      <c r="BH174" s="4">
        <v>1.26</v>
      </c>
      <c r="BI174" s="4">
        <v>11.706</v>
      </c>
      <c r="BJ174" s="4">
        <v>2916.0320000000002</v>
      </c>
      <c r="BK174" s="4">
        <v>9.7319999999999993</v>
      </c>
      <c r="BL174" s="4">
        <v>23.632999999999999</v>
      </c>
      <c r="BM174" s="4">
        <v>0.51200000000000001</v>
      </c>
      <c r="BN174" s="4">
        <v>24.146000000000001</v>
      </c>
      <c r="BO174" s="4">
        <v>19.286999999999999</v>
      </c>
      <c r="BP174" s="4">
        <v>0.41799999999999998</v>
      </c>
      <c r="BQ174" s="4">
        <v>19.704999999999998</v>
      </c>
      <c r="BR174" s="4">
        <v>34.285299999999999</v>
      </c>
      <c r="BU174" s="4">
        <v>20.280999999999999</v>
      </c>
      <c r="BW174" s="4">
        <v>945.48699999999997</v>
      </c>
      <c r="BX174" s="4">
        <v>0.53889799999999999</v>
      </c>
      <c r="BY174" s="4">
        <v>-5</v>
      </c>
      <c r="BZ174" s="4">
        <v>1.3167070000000001</v>
      </c>
      <c r="CA174" s="4">
        <v>13.169320000000001</v>
      </c>
      <c r="CB174" s="4">
        <v>26.597480999999998</v>
      </c>
    </row>
    <row r="175" spans="1:80">
      <c r="A175" s="2">
        <v>42440</v>
      </c>
      <c r="B175" s="29">
        <v>0.52066476851851851</v>
      </c>
      <c r="C175" s="4">
        <v>11.292</v>
      </c>
      <c r="D175" s="4">
        <v>5.8999999999999997E-2</v>
      </c>
      <c r="E175" s="4" t="s">
        <v>155</v>
      </c>
      <c r="F175" s="4">
        <v>590</v>
      </c>
      <c r="G175" s="4">
        <v>953.1</v>
      </c>
      <c r="H175" s="4">
        <v>18.8</v>
      </c>
      <c r="I175" s="4">
        <v>3551.8</v>
      </c>
      <c r="K175" s="4">
        <v>4.6399999999999997</v>
      </c>
      <c r="L175" s="4">
        <v>385</v>
      </c>
      <c r="M175" s="4">
        <v>0.89580000000000004</v>
      </c>
      <c r="N175" s="4">
        <v>10.1152</v>
      </c>
      <c r="O175" s="4">
        <v>5.28E-2</v>
      </c>
      <c r="P175" s="4">
        <v>853.72860000000003</v>
      </c>
      <c r="Q175" s="4">
        <v>16.840299999999999</v>
      </c>
      <c r="R175" s="4">
        <v>870.6</v>
      </c>
      <c r="S175" s="4">
        <v>696.71169999999995</v>
      </c>
      <c r="T175" s="4">
        <v>13.743</v>
      </c>
      <c r="U175" s="4">
        <v>710.5</v>
      </c>
      <c r="V175" s="4">
        <v>3551.8287</v>
      </c>
      <c r="Y175" s="4">
        <v>345.10399999999998</v>
      </c>
      <c r="Z175" s="4">
        <v>0</v>
      </c>
      <c r="AA175" s="4">
        <v>4.1571999999999996</v>
      </c>
      <c r="AB175" s="4" t="s">
        <v>384</v>
      </c>
      <c r="AC175" s="4">
        <v>0</v>
      </c>
      <c r="AD175" s="4">
        <v>12</v>
      </c>
      <c r="AE175" s="4">
        <v>859</v>
      </c>
      <c r="AF175" s="4">
        <v>887</v>
      </c>
      <c r="AG175" s="4">
        <v>877</v>
      </c>
      <c r="AH175" s="4">
        <v>70</v>
      </c>
      <c r="AI175" s="4">
        <v>27.05</v>
      </c>
      <c r="AJ175" s="4">
        <v>0.62</v>
      </c>
      <c r="AK175" s="4">
        <v>988</v>
      </c>
      <c r="AL175" s="4">
        <v>5</v>
      </c>
      <c r="AM175" s="4">
        <v>0</v>
      </c>
      <c r="AN175" s="4">
        <v>35</v>
      </c>
      <c r="AO175" s="4">
        <v>192</v>
      </c>
      <c r="AP175" s="4">
        <v>190</v>
      </c>
      <c r="AQ175" s="4">
        <v>1.2</v>
      </c>
      <c r="AR175" s="4">
        <v>195</v>
      </c>
      <c r="AS175" s="4" t="s">
        <v>155</v>
      </c>
      <c r="AT175" s="4">
        <v>2</v>
      </c>
      <c r="AU175" s="5">
        <v>0.72881944444444446</v>
      </c>
      <c r="AV175" s="4">
        <v>47.158893999999997</v>
      </c>
      <c r="AW175" s="4">
        <v>-88.487954999999999</v>
      </c>
      <c r="AX175" s="4">
        <v>312.3</v>
      </c>
      <c r="AY175" s="4">
        <v>43</v>
      </c>
      <c r="AZ175" s="4">
        <v>12</v>
      </c>
      <c r="BA175" s="4">
        <v>11</v>
      </c>
      <c r="BB175" s="4" t="s">
        <v>421</v>
      </c>
      <c r="BC175" s="4">
        <v>1.0756239999999999</v>
      </c>
      <c r="BD175" s="4">
        <v>1</v>
      </c>
      <c r="BE175" s="4">
        <v>1.675624</v>
      </c>
      <c r="BF175" s="4">
        <v>14.063000000000001</v>
      </c>
      <c r="BG175" s="4">
        <v>17.87</v>
      </c>
      <c r="BH175" s="4">
        <v>1.27</v>
      </c>
      <c r="BI175" s="4">
        <v>11.637</v>
      </c>
      <c r="BJ175" s="4">
        <v>2917.3890000000001</v>
      </c>
      <c r="BK175" s="4">
        <v>9.702</v>
      </c>
      <c r="BL175" s="4">
        <v>25.785</v>
      </c>
      <c r="BM175" s="4">
        <v>0.50900000000000001</v>
      </c>
      <c r="BN175" s="4">
        <v>26.294</v>
      </c>
      <c r="BO175" s="4">
        <v>21.042999999999999</v>
      </c>
      <c r="BP175" s="4">
        <v>0.41499999999999998</v>
      </c>
      <c r="BQ175" s="4">
        <v>21.457999999999998</v>
      </c>
      <c r="BR175" s="4">
        <v>33.874099999999999</v>
      </c>
      <c r="BU175" s="4">
        <v>19.748000000000001</v>
      </c>
      <c r="BW175" s="4">
        <v>871.81399999999996</v>
      </c>
      <c r="BX175" s="4">
        <v>0.53137800000000002</v>
      </c>
      <c r="BY175" s="4">
        <v>-5</v>
      </c>
      <c r="BZ175" s="4">
        <v>1.3145690000000001</v>
      </c>
      <c r="CA175" s="4">
        <v>12.98555</v>
      </c>
      <c r="CB175" s="4">
        <v>26.554293999999999</v>
      </c>
    </row>
    <row r="176" spans="1:80">
      <c r="A176" s="2">
        <v>42440</v>
      </c>
      <c r="B176" s="29">
        <v>0.52067634259259254</v>
      </c>
      <c r="C176" s="4">
        <v>10.991</v>
      </c>
      <c r="D176" s="4">
        <v>6.4100000000000004E-2</v>
      </c>
      <c r="E176" s="4" t="s">
        <v>155</v>
      </c>
      <c r="F176" s="4">
        <v>641.15611799999999</v>
      </c>
      <c r="G176" s="4">
        <v>876.7</v>
      </c>
      <c r="H176" s="4">
        <v>18.8</v>
      </c>
      <c r="I176" s="4">
        <v>3241.8</v>
      </c>
      <c r="K176" s="4">
        <v>4.5</v>
      </c>
      <c r="L176" s="4">
        <v>351</v>
      </c>
      <c r="M176" s="4">
        <v>0.89839999999999998</v>
      </c>
      <c r="N176" s="4">
        <v>9.8743999999999996</v>
      </c>
      <c r="O176" s="4">
        <v>5.7599999999999998E-2</v>
      </c>
      <c r="P176" s="4">
        <v>787.70150000000001</v>
      </c>
      <c r="Q176" s="4">
        <v>16.8584</v>
      </c>
      <c r="R176" s="4">
        <v>804.6</v>
      </c>
      <c r="S176" s="4">
        <v>642.82830000000001</v>
      </c>
      <c r="T176" s="4">
        <v>13.7578</v>
      </c>
      <c r="U176" s="4">
        <v>656.6</v>
      </c>
      <c r="V176" s="4">
        <v>3241.8281999999999</v>
      </c>
      <c r="Y176" s="4">
        <v>315.26900000000001</v>
      </c>
      <c r="Z176" s="4">
        <v>0</v>
      </c>
      <c r="AA176" s="4">
        <v>4.0430000000000001</v>
      </c>
      <c r="AB176" s="4" t="s">
        <v>384</v>
      </c>
      <c r="AC176" s="4">
        <v>0</v>
      </c>
      <c r="AD176" s="4">
        <v>12</v>
      </c>
      <c r="AE176" s="4">
        <v>859</v>
      </c>
      <c r="AF176" s="4">
        <v>886</v>
      </c>
      <c r="AG176" s="4">
        <v>877</v>
      </c>
      <c r="AH176" s="4">
        <v>70</v>
      </c>
      <c r="AI176" s="4">
        <v>27.05</v>
      </c>
      <c r="AJ176" s="4">
        <v>0.62</v>
      </c>
      <c r="AK176" s="4">
        <v>988</v>
      </c>
      <c r="AL176" s="4">
        <v>5</v>
      </c>
      <c r="AM176" s="4">
        <v>0</v>
      </c>
      <c r="AN176" s="4">
        <v>35</v>
      </c>
      <c r="AO176" s="4">
        <v>192</v>
      </c>
      <c r="AP176" s="4">
        <v>189.6</v>
      </c>
      <c r="AQ176" s="4">
        <v>1.1000000000000001</v>
      </c>
      <c r="AR176" s="4">
        <v>195</v>
      </c>
      <c r="AS176" s="4" t="s">
        <v>155</v>
      </c>
      <c r="AT176" s="4">
        <v>2</v>
      </c>
      <c r="AU176" s="5">
        <v>0.72883101851851861</v>
      </c>
      <c r="AV176" s="4">
        <v>47.158898000000001</v>
      </c>
      <c r="AW176" s="4">
        <v>-88.487692999999993</v>
      </c>
      <c r="AX176" s="4">
        <v>312.3</v>
      </c>
      <c r="AY176" s="4">
        <v>43.9</v>
      </c>
      <c r="AZ176" s="4">
        <v>12</v>
      </c>
      <c r="BA176" s="4">
        <v>11</v>
      </c>
      <c r="BB176" s="4" t="s">
        <v>421</v>
      </c>
      <c r="BC176" s="4">
        <v>1.024276</v>
      </c>
      <c r="BD176" s="4">
        <v>1.048551</v>
      </c>
      <c r="BE176" s="4">
        <v>1.6485510000000001</v>
      </c>
      <c r="BF176" s="4">
        <v>14.063000000000001</v>
      </c>
      <c r="BG176" s="4">
        <v>18.36</v>
      </c>
      <c r="BH176" s="4">
        <v>1.31</v>
      </c>
      <c r="BI176" s="4">
        <v>11.304</v>
      </c>
      <c r="BJ176" s="4">
        <v>2922.38</v>
      </c>
      <c r="BK176" s="4">
        <v>10.851000000000001</v>
      </c>
      <c r="BL176" s="4">
        <v>24.413</v>
      </c>
      <c r="BM176" s="4">
        <v>0.52200000000000002</v>
      </c>
      <c r="BN176" s="4">
        <v>24.936</v>
      </c>
      <c r="BO176" s="4">
        <v>19.922999999999998</v>
      </c>
      <c r="BP176" s="4">
        <v>0.42599999999999999</v>
      </c>
      <c r="BQ176" s="4">
        <v>20.350000000000001</v>
      </c>
      <c r="BR176" s="4">
        <v>31.7258</v>
      </c>
      <c r="BU176" s="4">
        <v>18.512</v>
      </c>
      <c r="BW176" s="4">
        <v>870.01800000000003</v>
      </c>
      <c r="BX176" s="4">
        <v>0.51808900000000002</v>
      </c>
      <c r="BY176" s="4">
        <v>-5</v>
      </c>
      <c r="BZ176" s="4">
        <v>1.3140000000000001</v>
      </c>
      <c r="CA176" s="4">
        <v>12.6608</v>
      </c>
      <c r="CB176" s="4">
        <v>26.5428</v>
      </c>
    </row>
    <row r="177" spans="1:80">
      <c r="A177" s="2">
        <v>42440</v>
      </c>
      <c r="B177" s="29">
        <v>0.52068791666666669</v>
      </c>
      <c r="C177" s="4">
        <v>10.125</v>
      </c>
      <c r="D177" s="4">
        <v>6.9800000000000001E-2</v>
      </c>
      <c r="E177" s="4" t="s">
        <v>155</v>
      </c>
      <c r="F177" s="4">
        <v>698.17792999999995</v>
      </c>
      <c r="G177" s="4">
        <v>662.3</v>
      </c>
      <c r="H177" s="4">
        <v>6.7</v>
      </c>
      <c r="I177" s="4">
        <v>2653.8</v>
      </c>
      <c r="K177" s="4">
        <v>4.5599999999999996</v>
      </c>
      <c r="L177" s="4">
        <v>312</v>
      </c>
      <c r="M177" s="4">
        <v>0.90600000000000003</v>
      </c>
      <c r="N177" s="4">
        <v>9.1725999999999992</v>
      </c>
      <c r="O177" s="4">
        <v>6.3299999999999995E-2</v>
      </c>
      <c r="P177" s="4">
        <v>600.05319999999995</v>
      </c>
      <c r="Q177" s="4">
        <v>6.07</v>
      </c>
      <c r="R177" s="4">
        <v>606.1</v>
      </c>
      <c r="S177" s="4">
        <v>490.00709999999998</v>
      </c>
      <c r="T177" s="4">
        <v>4.9568000000000003</v>
      </c>
      <c r="U177" s="4">
        <v>495</v>
      </c>
      <c r="V177" s="4">
        <v>2653.7763</v>
      </c>
      <c r="Y177" s="4">
        <v>282.80599999999998</v>
      </c>
      <c r="Z177" s="4">
        <v>0</v>
      </c>
      <c r="AA177" s="4">
        <v>4.1310000000000002</v>
      </c>
      <c r="AB177" s="4" t="s">
        <v>384</v>
      </c>
      <c r="AC177" s="4">
        <v>0</v>
      </c>
      <c r="AD177" s="4">
        <v>12</v>
      </c>
      <c r="AE177" s="4">
        <v>858</v>
      </c>
      <c r="AF177" s="4">
        <v>885</v>
      </c>
      <c r="AG177" s="4">
        <v>876</v>
      </c>
      <c r="AH177" s="4">
        <v>70.400000000000006</v>
      </c>
      <c r="AI177" s="4">
        <v>27.22</v>
      </c>
      <c r="AJ177" s="4">
        <v>0.63</v>
      </c>
      <c r="AK177" s="4">
        <v>988</v>
      </c>
      <c r="AL177" s="4">
        <v>5</v>
      </c>
      <c r="AM177" s="4">
        <v>0</v>
      </c>
      <c r="AN177" s="4">
        <v>35</v>
      </c>
      <c r="AO177" s="4">
        <v>192</v>
      </c>
      <c r="AP177" s="4">
        <v>189</v>
      </c>
      <c r="AQ177" s="4">
        <v>1.1000000000000001</v>
      </c>
      <c r="AR177" s="4">
        <v>195</v>
      </c>
      <c r="AS177" s="4" t="s">
        <v>155</v>
      </c>
      <c r="AT177" s="4">
        <v>2</v>
      </c>
      <c r="AU177" s="5">
        <v>0.72884259259259254</v>
      </c>
      <c r="AV177" s="4">
        <v>47.158900000000003</v>
      </c>
      <c r="AW177" s="4">
        <v>-88.487425000000002</v>
      </c>
      <c r="AX177" s="4">
        <v>312</v>
      </c>
      <c r="AY177" s="4">
        <v>44.4</v>
      </c>
      <c r="AZ177" s="4">
        <v>12</v>
      </c>
      <c r="BA177" s="4">
        <v>11</v>
      </c>
      <c r="BB177" s="4" t="s">
        <v>421</v>
      </c>
      <c r="BC177" s="4">
        <v>1.1000000000000001</v>
      </c>
      <c r="BD177" s="4">
        <v>1.2</v>
      </c>
      <c r="BE177" s="4">
        <v>1.8</v>
      </c>
      <c r="BF177" s="4">
        <v>14.063000000000001</v>
      </c>
      <c r="BG177" s="4">
        <v>19.899999999999999</v>
      </c>
      <c r="BH177" s="4">
        <v>1.42</v>
      </c>
      <c r="BI177" s="4">
        <v>10.379</v>
      </c>
      <c r="BJ177" s="4">
        <v>2931.2890000000002</v>
      </c>
      <c r="BK177" s="4">
        <v>12.865</v>
      </c>
      <c r="BL177" s="4">
        <v>20.081</v>
      </c>
      <c r="BM177" s="4">
        <v>0.20300000000000001</v>
      </c>
      <c r="BN177" s="4">
        <v>20.283999999999999</v>
      </c>
      <c r="BO177" s="4">
        <v>16.399000000000001</v>
      </c>
      <c r="BP177" s="4">
        <v>0.16600000000000001</v>
      </c>
      <c r="BQ177" s="4">
        <v>16.564</v>
      </c>
      <c r="BR177" s="4">
        <v>28.043199999999999</v>
      </c>
      <c r="BU177" s="4">
        <v>17.931000000000001</v>
      </c>
      <c r="BW177" s="4">
        <v>959.88800000000003</v>
      </c>
      <c r="BX177" s="4">
        <v>0.40562599999999999</v>
      </c>
      <c r="BY177" s="4">
        <v>-5</v>
      </c>
      <c r="BZ177" s="4">
        <v>1.3127070000000001</v>
      </c>
      <c r="CA177" s="4">
        <v>9.9124850000000002</v>
      </c>
      <c r="CB177" s="4">
        <v>26.516680999999998</v>
      </c>
    </row>
    <row r="178" spans="1:80">
      <c r="A178" s="2">
        <v>42440</v>
      </c>
      <c r="B178" s="29">
        <v>0.52069949074074073</v>
      </c>
      <c r="C178" s="4">
        <v>9.5549999999999997</v>
      </c>
      <c r="D178" s="4">
        <v>5.7000000000000002E-2</v>
      </c>
      <c r="E178" s="4" t="s">
        <v>155</v>
      </c>
      <c r="F178" s="4">
        <v>569.80645200000004</v>
      </c>
      <c r="G178" s="4">
        <v>455.8</v>
      </c>
      <c r="H178" s="4">
        <v>6.7</v>
      </c>
      <c r="I178" s="4">
        <v>2209.8000000000002</v>
      </c>
      <c r="K178" s="4">
        <v>5.28</v>
      </c>
      <c r="L178" s="4">
        <v>290</v>
      </c>
      <c r="M178" s="4">
        <v>0.91110000000000002</v>
      </c>
      <c r="N178" s="4">
        <v>8.7058</v>
      </c>
      <c r="O178" s="4">
        <v>5.1900000000000002E-2</v>
      </c>
      <c r="P178" s="4">
        <v>415.28199999999998</v>
      </c>
      <c r="Q178" s="4">
        <v>6.1044</v>
      </c>
      <c r="R178" s="4">
        <v>421.4</v>
      </c>
      <c r="S178" s="4">
        <v>339.41</v>
      </c>
      <c r="T178" s="4">
        <v>4.9890999999999996</v>
      </c>
      <c r="U178" s="4">
        <v>344.4</v>
      </c>
      <c r="V178" s="4">
        <v>2209.7566999999999</v>
      </c>
      <c r="Y178" s="4">
        <v>264.23599999999999</v>
      </c>
      <c r="Z178" s="4">
        <v>0</v>
      </c>
      <c r="AA178" s="4">
        <v>4.8091999999999997</v>
      </c>
      <c r="AB178" s="4" t="s">
        <v>384</v>
      </c>
      <c r="AC178" s="4">
        <v>0</v>
      </c>
      <c r="AD178" s="4">
        <v>11.9</v>
      </c>
      <c r="AE178" s="4">
        <v>858</v>
      </c>
      <c r="AF178" s="4">
        <v>886</v>
      </c>
      <c r="AG178" s="4">
        <v>876</v>
      </c>
      <c r="AH178" s="4">
        <v>71</v>
      </c>
      <c r="AI178" s="4">
        <v>27.44</v>
      </c>
      <c r="AJ178" s="4">
        <v>0.63</v>
      </c>
      <c r="AK178" s="4">
        <v>988</v>
      </c>
      <c r="AL178" s="4">
        <v>5</v>
      </c>
      <c r="AM178" s="4">
        <v>0</v>
      </c>
      <c r="AN178" s="4">
        <v>35</v>
      </c>
      <c r="AO178" s="4">
        <v>192</v>
      </c>
      <c r="AP178" s="4">
        <v>189</v>
      </c>
      <c r="AQ178" s="4">
        <v>0.9</v>
      </c>
      <c r="AR178" s="4">
        <v>195</v>
      </c>
      <c r="AS178" s="4" t="s">
        <v>155</v>
      </c>
      <c r="AT178" s="4">
        <v>2</v>
      </c>
      <c r="AU178" s="5">
        <v>0.72885416666666669</v>
      </c>
      <c r="AV178" s="4">
        <v>47.158901999999998</v>
      </c>
      <c r="AW178" s="4">
        <v>-88.487156999999996</v>
      </c>
      <c r="AX178" s="4">
        <v>311.39999999999998</v>
      </c>
      <c r="AY178" s="4">
        <v>44.8</v>
      </c>
      <c r="AZ178" s="4">
        <v>12</v>
      </c>
      <c r="BA178" s="4">
        <v>11</v>
      </c>
      <c r="BB178" s="4" t="s">
        <v>421</v>
      </c>
      <c r="BC178" s="4">
        <v>1.1481520000000001</v>
      </c>
      <c r="BD178" s="4">
        <v>1.151848</v>
      </c>
      <c r="BE178" s="4">
        <v>1.824076</v>
      </c>
      <c r="BF178" s="4">
        <v>14.063000000000001</v>
      </c>
      <c r="BG178" s="4">
        <v>21.13</v>
      </c>
      <c r="BH178" s="4">
        <v>1.5</v>
      </c>
      <c r="BI178" s="4">
        <v>9.7569999999999997</v>
      </c>
      <c r="BJ178" s="4">
        <v>2944.7460000000001</v>
      </c>
      <c r="BK178" s="4">
        <v>11.177</v>
      </c>
      <c r="BL178" s="4">
        <v>14.71</v>
      </c>
      <c r="BM178" s="4">
        <v>0.216</v>
      </c>
      <c r="BN178" s="4">
        <v>14.926</v>
      </c>
      <c r="BO178" s="4">
        <v>12.023</v>
      </c>
      <c r="BP178" s="4">
        <v>0.17699999999999999</v>
      </c>
      <c r="BQ178" s="4">
        <v>12.199</v>
      </c>
      <c r="BR178" s="4">
        <v>24.716100000000001</v>
      </c>
      <c r="BU178" s="4">
        <v>17.733000000000001</v>
      </c>
      <c r="BW178" s="4">
        <v>1182.7940000000001</v>
      </c>
      <c r="BX178" s="4">
        <v>0.30463899999999999</v>
      </c>
      <c r="BY178" s="4">
        <v>-5</v>
      </c>
      <c r="BZ178" s="4">
        <v>1.3109999999999999</v>
      </c>
      <c r="CA178" s="4">
        <v>7.4446149999999998</v>
      </c>
      <c r="CB178" s="4">
        <v>26.482199999999999</v>
      </c>
    </row>
    <row r="179" spans="1:80">
      <c r="A179" s="2">
        <v>42440</v>
      </c>
      <c r="B179" s="29">
        <v>0.52071106481481488</v>
      </c>
      <c r="C179" s="4">
        <v>9.2650000000000006</v>
      </c>
      <c r="D179" s="4">
        <v>4.41E-2</v>
      </c>
      <c r="E179" s="4" t="s">
        <v>155</v>
      </c>
      <c r="F179" s="4">
        <v>440.77419400000002</v>
      </c>
      <c r="G179" s="4">
        <v>345.7</v>
      </c>
      <c r="H179" s="4">
        <v>19.600000000000001</v>
      </c>
      <c r="I179" s="4">
        <v>2197.3000000000002</v>
      </c>
      <c r="K179" s="4">
        <v>6.24</v>
      </c>
      <c r="L179" s="4">
        <v>293</v>
      </c>
      <c r="M179" s="4">
        <v>0.91359999999999997</v>
      </c>
      <c r="N179" s="4">
        <v>8.4648000000000003</v>
      </c>
      <c r="O179" s="4">
        <v>4.0300000000000002E-2</v>
      </c>
      <c r="P179" s="4">
        <v>315.8263</v>
      </c>
      <c r="Q179" s="4">
        <v>17.907299999999999</v>
      </c>
      <c r="R179" s="4">
        <v>333.7</v>
      </c>
      <c r="S179" s="4">
        <v>258.12490000000003</v>
      </c>
      <c r="T179" s="4">
        <v>14.6356</v>
      </c>
      <c r="U179" s="4">
        <v>272.8</v>
      </c>
      <c r="V179" s="4">
        <v>2197.3261000000002</v>
      </c>
      <c r="Y179" s="4">
        <v>268.00400000000002</v>
      </c>
      <c r="Z179" s="4">
        <v>0</v>
      </c>
      <c r="AA179" s="4">
        <v>5.7027000000000001</v>
      </c>
      <c r="AB179" s="4" t="s">
        <v>384</v>
      </c>
      <c r="AC179" s="4">
        <v>0</v>
      </c>
      <c r="AD179" s="4">
        <v>12</v>
      </c>
      <c r="AE179" s="4">
        <v>858</v>
      </c>
      <c r="AF179" s="4">
        <v>886</v>
      </c>
      <c r="AG179" s="4">
        <v>877</v>
      </c>
      <c r="AH179" s="4">
        <v>71</v>
      </c>
      <c r="AI179" s="4">
        <v>27.44</v>
      </c>
      <c r="AJ179" s="4">
        <v>0.63</v>
      </c>
      <c r="AK179" s="4">
        <v>988</v>
      </c>
      <c r="AL179" s="4">
        <v>5</v>
      </c>
      <c r="AM179" s="4">
        <v>0</v>
      </c>
      <c r="AN179" s="4">
        <v>35</v>
      </c>
      <c r="AO179" s="4">
        <v>192</v>
      </c>
      <c r="AP179" s="4">
        <v>189</v>
      </c>
      <c r="AQ179" s="4">
        <v>0.8</v>
      </c>
      <c r="AR179" s="4">
        <v>195</v>
      </c>
      <c r="AS179" s="4" t="s">
        <v>155</v>
      </c>
      <c r="AT179" s="4">
        <v>2</v>
      </c>
      <c r="AU179" s="5">
        <v>0.72886574074074073</v>
      </c>
      <c r="AV179" s="4">
        <v>47.158900000000003</v>
      </c>
      <c r="AW179" s="4">
        <v>-88.486902999999998</v>
      </c>
      <c r="AX179" s="4">
        <v>311.10000000000002</v>
      </c>
      <c r="AY179" s="4">
        <v>43.8</v>
      </c>
      <c r="AZ179" s="4">
        <v>12</v>
      </c>
      <c r="BA179" s="4">
        <v>11</v>
      </c>
      <c r="BB179" s="4" t="s">
        <v>421</v>
      </c>
      <c r="BC179" s="4">
        <v>1.323952</v>
      </c>
      <c r="BD179" s="4">
        <v>1.0479039999999999</v>
      </c>
      <c r="BE179" s="4">
        <v>1.9479040000000001</v>
      </c>
      <c r="BF179" s="4">
        <v>14.063000000000001</v>
      </c>
      <c r="BG179" s="4">
        <v>21.77</v>
      </c>
      <c r="BH179" s="4">
        <v>1.55</v>
      </c>
      <c r="BI179" s="4">
        <v>9.4529999999999994</v>
      </c>
      <c r="BJ179" s="4">
        <v>2946.9279999999999</v>
      </c>
      <c r="BK179" s="4">
        <v>8.923</v>
      </c>
      <c r="BL179" s="4">
        <v>11.513999999999999</v>
      </c>
      <c r="BM179" s="4">
        <v>0.65300000000000002</v>
      </c>
      <c r="BN179" s="4">
        <v>12.167</v>
      </c>
      <c r="BO179" s="4">
        <v>9.4109999999999996</v>
      </c>
      <c r="BP179" s="4">
        <v>0.53400000000000003</v>
      </c>
      <c r="BQ179" s="4">
        <v>9.9440000000000008</v>
      </c>
      <c r="BR179" s="4">
        <v>25.2956</v>
      </c>
      <c r="BU179" s="4">
        <v>18.512</v>
      </c>
      <c r="BW179" s="4">
        <v>1443.559</v>
      </c>
      <c r="BX179" s="4">
        <v>0.28872399999999998</v>
      </c>
      <c r="BY179" s="4">
        <v>-5</v>
      </c>
      <c r="BZ179" s="4">
        <v>1.308845</v>
      </c>
      <c r="CA179" s="4">
        <v>7.0556919999999996</v>
      </c>
      <c r="CB179" s="4">
        <v>26.438669000000001</v>
      </c>
    </row>
    <row r="180" spans="1:80">
      <c r="A180" s="2">
        <v>42440</v>
      </c>
      <c r="B180" s="29">
        <v>0.52072263888888892</v>
      </c>
      <c r="C180" s="4">
        <v>9.2729999999999997</v>
      </c>
      <c r="D180" s="4">
        <v>3.5499999999999997E-2</v>
      </c>
      <c r="E180" s="4" t="s">
        <v>155</v>
      </c>
      <c r="F180" s="4">
        <v>355.29563000000002</v>
      </c>
      <c r="G180" s="4">
        <v>275.2</v>
      </c>
      <c r="H180" s="4">
        <v>18.7</v>
      </c>
      <c r="I180" s="4">
        <v>2326.6</v>
      </c>
      <c r="K180" s="4">
        <v>6.93</v>
      </c>
      <c r="L180" s="4">
        <v>307</v>
      </c>
      <c r="M180" s="4">
        <v>0.91349999999999998</v>
      </c>
      <c r="N180" s="4">
        <v>8.4709000000000003</v>
      </c>
      <c r="O180" s="4">
        <v>3.2500000000000001E-2</v>
      </c>
      <c r="P180" s="4">
        <v>251.39160000000001</v>
      </c>
      <c r="Q180" s="4">
        <v>17.057400000000001</v>
      </c>
      <c r="R180" s="4">
        <v>268.39999999999998</v>
      </c>
      <c r="S180" s="4">
        <v>205.4623</v>
      </c>
      <c r="T180" s="4">
        <v>13.941000000000001</v>
      </c>
      <c r="U180" s="4">
        <v>219.4</v>
      </c>
      <c r="V180" s="4">
        <v>2326.616</v>
      </c>
      <c r="Y180" s="4">
        <v>280.75400000000002</v>
      </c>
      <c r="Z180" s="4">
        <v>0</v>
      </c>
      <c r="AA180" s="4">
        <v>6.3350999999999997</v>
      </c>
      <c r="AB180" s="4" t="s">
        <v>384</v>
      </c>
      <c r="AC180" s="4">
        <v>0</v>
      </c>
      <c r="AD180" s="4">
        <v>12</v>
      </c>
      <c r="AE180" s="4">
        <v>858</v>
      </c>
      <c r="AF180" s="4">
        <v>886</v>
      </c>
      <c r="AG180" s="4">
        <v>876</v>
      </c>
      <c r="AH180" s="4">
        <v>71</v>
      </c>
      <c r="AI180" s="4">
        <v>27.44</v>
      </c>
      <c r="AJ180" s="4">
        <v>0.63</v>
      </c>
      <c r="AK180" s="4">
        <v>988</v>
      </c>
      <c r="AL180" s="4">
        <v>5</v>
      </c>
      <c r="AM180" s="4">
        <v>0</v>
      </c>
      <c r="AN180" s="4">
        <v>35</v>
      </c>
      <c r="AO180" s="4">
        <v>192</v>
      </c>
      <c r="AP180" s="4">
        <v>189</v>
      </c>
      <c r="AQ180" s="4">
        <v>0.8</v>
      </c>
      <c r="AR180" s="4">
        <v>195</v>
      </c>
      <c r="AS180" s="4" t="s">
        <v>155</v>
      </c>
      <c r="AT180" s="4">
        <v>2</v>
      </c>
      <c r="AU180" s="5">
        <v>0.72887731481481488</v>
      </c>
      <c r="AV180" s="4">
        <v>47.15889</v>
      </c>
      <c r="AW180" s="4">
        <v>-88.486661999999995</v>
      </c>
      <c r="AX180" s="4">
        <v>310.60000000000002</v>
      </c>
      <c r="AY180" s="4">
        <v>41.9</v>
      </c>
      <c r="AZ180" s="4">
        <v>12</v>
      </c>
      <c r="BA180" s="4">
        <v>10</v>
      </c>
      <c r="BB180" s="4" t="s">
        <v>423</v>
      </c>
      <c r="BC180" s="4">
        <v>1.4</v>
      </c>
      <c r="BD180" s="4">
        <v>1.248081</v>
      </c>
      <c r="BE180" s="4">
        <v>2.1480809999999999</v>
      </c>
      <c r="BF180" s="4">
        <v>14.063000000000001</v>
      </c>
      <c r="BG180" s="4">
        <v>21.75</v>
      </c>
      <c r="BH180" s="4">
        <v>1.55</v>
      </c>
      <c r="BI180" s="4">
        <v>9.4659999999999993</v>
      </c>
      <c r="BJ180" s="4">
        <v>2945.2489999999998</v>
      </c>
      <c r="BK180" s="4">
        <v>7.1829999999999998</v>
      </c>
      <c r="BL180" s="4">
        <v>9.1530000000000005</v>
      </c>
      <c r="BM180" s="4">
        <v>0.621</v>
      </c>
      <c r="BN180" s="4">
        <v>9.7739999999999991</v>
      </c>
      <c r="BO180" s="4">
        <v>7.4809999999999999</v>
      </c>
      <c r="BP180" s="4">
        <v>0.50800000000000001</v>
      </c>
      <c r="BQ180" s="4">
        <v>7.9889999999999999</v>
      </c>
      <c r="BR180" s="4">
        <v>26.749300000000002</v>
      </c>
      <c r="BU180" s="4">
        <v>19.367000000000001</v>
      </c>
      <c r="BW180" s="4">
        <v>1601.56</v>
      </c>
      <c r="BX180" s="4">
        <v>0.278501</v>
      </c>
      <c r="BY180" s="4">
        <v>-5</v>
      </c>
      <c r="BZ180" s="4">
        <v>1.305569</v>
      </c>
      <c r="CA180" s="4">
        <v>6.8058680000000003</v>
      </c>
      <c r="CB180" s="4">
        <v>26.372494</v>
      </c>
    </row>
    <row r="181" spans="1:80">
      <c r="A181" s="2">
        <v>42440</v>
      </c>
      <c r="B181" s="29">
        <v>0.52073421296296296</v>
      </c>
      <c r="C181" s="4">
        <v>9.5519999999999996</v>
      </c>
      <c r="D181" s="4">
        <v>3.1899999999999998E-2</v>
      </c>
      <c r="E181" s="4" t="s">
        <v>155</v>
      </c>
      <c r="F181" s="4">
        <v>319.16129000000001</v>
      </c>
      <c r="G181" s="4">
        <v>213.5</v>
      </c>
      <c r="H181" s="4">
        <v>17.2</v>
      </c>
      <c r="I181" s="4">
        <v>2405.8000000000002</v>
      </c>
      <c r="K181" s="4">
        <v>7.26</v>
      </c>
      <c r="L181" s="4">
        <v>311</v>
      </c>
      <c r="M181" s="4">
        <v>0.91120000000000001</v>
      </c>
      <c r="N181" s="4">
        <v>8.7036999999999995</v>
      </c>
      <c r="O181" s="4">
        <v>2.9100000000000001E-2</v>
      </c>
      <c r="P181" s="4">
        <v>194.51939999999999</v>
      </c>
      <c r="Q181" s="4">
        <v>15.704599999999999</v>
      </c>
      <c r="R181" s="4">
        <v>210.2</v>
      </c>
      <c r="S181" s="4">
        <v>158.98070000000001</v>
      </c>
      <c r="T181" s="4">
        <v>12.8354</v>
      </c>
      <c r="U181" s="4">
        <v>171.8</v>
      </c>
      <c r="V181" s="4">
        <v>2405.7867000000001</v>
      </c>
      <c r="Y181" s="4">
        <v>283.06099999999998</v>
      </c>
      <c r="Z181" s="4">
        <v>0</v>
      </c>
      <c r="AA181" s="4">
        <v>6.6181000000000001</v>
      </c>
      <c r="AB181" s="4" t="s">
        <v>384</v>
      </c>
      <c r="AC181" s="4">
        <v>0</v>
      </c>
      <c r="AD181" s="4">
        <v>11.9</v>
      </c>
      <c r="AE181" s="4">
        <v>857</v>
      </c>
      <c r="AF181" s="4">
        <v>885</v>
      </c>
      <c r="AG181" s="4">
        <v>875</v>
      </c>
      <c r="AH181" s="4">
        <v>71</v>
      </c>
      <c r="AI181" s="4">
        <v>27.44</v>
      </c>
      <c r="AJ181" s="4">
        <v>0.63</v>
      </c>
      <c r="AK181" s="4">
        <v>988</v>
      </c>
      <c r="AL181" s="4">
        <v>5</v>
      </c>
      <c r="AM181" s="4">
        <v>0</v>
      </c>
      <c r="AN181" s="4">
        <v>35</v>
      </c>
      <c r="AO181" s="4">
        <v>192</v>
      </c>
      <c r="AP181" s="4">
        <v>189</v>
      </c>
      <c r="AQ181" s="4">
        <v>0.8</v>
      </c>
      <c r="AR181" s="4">
        <v>195</v>
      </c>
      <c r="AS181" s="4" t="s">
        <v>155</v>
      </c>
      <c r="AT181" s="4">
        <v>2</v>
      </c>
      <c r="AU181" s="5">
        <v>0.72888888888888881</v>
      </c>
      <c r="AV181" s="4">
        <v>47.158875999999999</v>
      </c>
      <c r="AW181" s="4">
        <v>-88.486422000000005</v>
      </c>
      <c r="AX181" s="4">
        <v>310.2</v>
      </c>
      <c r="AY181" s="4">
        <v>40.200000000000003</v>
      </c>
      <c r="AZ181" s="4">
        <v>12</v>
      </c>
      <c r="BA181" s="4">
        <v>10</v>
      </c>
      <c r="BB181" s="4" t="s">
        <v>423</v>
      </c>
      <c r="BC181" s="4">
        <v>1.300899</v>
      </c>
      <c r="BD181" s="4">
        <v>1.4</v>
      </c>
      <c r="BE181" s="4">
        <v>2.2008990000000002</v>
      </c>
      <c r="BF181" s="4">
        <v>14.063000000000001</v>
      </c>
      <c r="BG181" s="4">
        <v>21.14</v>
      </c>
      <c r="BH181" s="4">
        <v>1.5</v>
      </c>
      <c r="BI181" s="4">
        <v>9.7490000000000006</v>
      </c>
      <c r="BJ181" s="4">
        <v>2945.7939999999999</v>
      </c>
      <c r="BK181" s="4">
        <v>6.2640000000000002</v>
      </c>
      <c r="BL181" s="4">
        <v>6.8940000000000001</v>
      </c>
      <c r="BM181" s="4">
        <v>0.55700000000000005</v>
      </c>
      <c r="BN181" s="4">
        <v>7.4509999999999996</v>
      </c>
      <c r="BO181" s="4">
        <v>5.6349999999999998</v>
      </c>
      <c r="BP181" s="4">
        <v>0.45500000000000002</v>
      </c>
      <c r="BQ181" s="4">
        <v>6.09</v>
      </c>
      <c r="BR181" s="4">
        <v>26.924800000000001</v>
      </c>
      <c r="BU181" s="4">
        <v>19.007999999999999</v>
      </c>
      <c r="BW181" s="4">
        <v>1628.655</v>
      </c>
      <c r="BX181" s="4">
        <v>0.277947</v>
      </c>
      <c r="BY181" s="4">
        <v>-5</v>
      </c>
      <c r="BZ181" s="4">
        <v>1.305431</v>
      </c>
      <c r="CA181" s="4">
        <v>6.7923299999999998</v>
      </c>
      <c r="CB181" s="4">
        <v>26.369706000000001</v>
      </c>
    </row>
    <row r="182" spans="1:80">
      <c r="A182" s="2">
        <v>42440</v>
      </c>
      <c r="B182" s="29">
        <v>0.520745787037037</v>
      </c>
      <c r="C182" s="4">
        <v>9.8829999999999991</v>
      </c>
      <c r="D182" s="4">
        <v>3.0300000000000001E-2</v>
      </c>
      <c r="E182" s="4" t="s">
        <v>155</v>
      </c>
      <c r="F182" s="4">
        <v>302.73949599999997</v>
      </c>
      <c r="G182" s="4">
        <v>178.7</v>
      </c>
      <c r="H182" s="4">
        <v>17.3</v>
      </c>
      <c r="I182" s="4">
        <v>2411</v>
      </c>
      <c r="K182" s="4">
        <v>7.3</v>
      </c>
      <c r="L182" s="4">
        <v>311</v>
      </c>
      <c r="M182" s="4">
        <v>0.90849999999999997</v>
      </c>
      <c r="N182" s="4">
        <v>8.9780999999999995</v>
      </c>
      <c r="O182" s="4">
        <v>2.75E-2</v>
      </c>
      <c r="P182" s="4">
        <v>162.3477</v>
      </c>
      <c r="Q182" s="4">
        <v>15.716200000000001</v>
      </c>
      <c r="R182" s="4">
        <v>178.1</v>
      </c>
      <c r="S182" s="4">
        <v>132.68680000000001</v>
      </c>
      <c r="T182" s="4">
        <v>12.844900000000001</v>
      </c>
      <c r="U182" s="4">
        <v>145.5</v>
      </c>
      <c r="V182" s="4">
        <v>2410.9830000000002</v>
      </c>
      <c r="Y182" s="4">
        <v>282.70999999999998</v>
      </c>
      <c r="Z182" s="4">
        <v>0</v>
      </c>
      <c r="AA182" s="4">
        <v>6.6317000000000004</v>
      </c>
      <c r="AB182" s="4" t="s">
        <v>384</v>
      </c>
      <c r="AC182" s="4">
        <v>0</v>
      </c>
      <c r="AD182" s="4">
        <v>12</v>
      </c>
      <c r="AE182" s="4">
        <v>856</v>
      </c>
      <c r="AF182" s="4">
        <v>884</v>
      </c>
      <c r="AG182" s="4">
        <v>874</v>
      </c>
      <c r="AH182" s="4">
        <v>71</v>
      </c>
      <c r="AI182" s="4">
        <v>27.44</v>
      </c>
      <c r="AJ182" s="4">
        <v>0.63</v>
      </c>
      <c r="AK182" s="4">
        <v>988</v>
      </c>
      <c r="AL182" s="4">
        <v>5</v>
      </c>
      <c r="AM182" s="4">
        <v>0</v>
      </c>
      <c r="AN182" s="4">
        <v>35</v>
      </c>
      <c r="AO182" s="4">
        <v>192</v>
      </c>
      <c r="AP182" s="4">
        <v>189.4</v>
      </c>
      <c r="AQ182" s="4">
        <v>0.9</v>
      </c>
      <c r="AR182" s="4">
        <v>195</v>
      </c>
      <c r="AS182" s="4" t="s">
        <v>155</v>
      </c>
      <c r="AT182" s="4">
        <v>2</v>
      </c>
      <c r="AU182" s="5">
        <v>0.72890046296296296</v>
      </c>
      <c r="AV182" s="4">
        <v>47.158844000000002</v>
      </c>
      <c r="AW182" s="4">
        <v>-88.486205999999996</v>
      </c>
      <c r="AX182" s="4">
        <v>310</v>
      </c>
      <c r="AY182" s="4">
        <v>38</v>
      </c>
      <c r="AZ182" s="4">
        <v>12</v>
      </c>
      <c r="BA182" s="4">
        <v>11</v>
      </c>
      <c r="BB182" s="4" t="s">
        <v>421</v>
      </c>
      <c r="BC182" s="4">
        <v>1.024675</v>
      </c>
      <c r="BD182" s="4">
        <v>1.301299</v>
      </c>
      <c r="BE182" s="4">
        <v>1.9</v>
      </c>
      <c r="BF182" s="4">
        <v>14.063000000000001</v>
      </c>
      <c r="BG182" s="4">
        <v>20.49</v>
      </c>
      <c r="BH182" s="4">
        <v>1.46</v>
      </c>
      <c r="BI182" s="4">
        <v>10.077</v>
      </c>
      <c r="BJ182" s="4">
        <v>2948.4520000000002</v>
      </c>
      <c r="BK182" s="4">
        <v>5.7489999999999997</v>
      </c>
      <c r="BL182" s="4">
        <v>5.5830000000000002</v>
      </c>
      <c r="BM182" s="4">
        <v>0.54</v>
      </c>
      <c r="BN182" s="4">
        <v>6.1239999999999997</v>
      </c>
      <c r="BO182" s="4">
        <v>4.5629999999999997</v>
      </c>
      <c r="BP182" s="4">
        <v>0.442</v>
      </c>
      <c r="BQ182" s="4">
        <v>5.0049999999999999</v>
      </c>
      <c r="BR182" s="4">
        <v>26.181899999999999</v>
      </c>
      <c r="BU182" s="4">
        <v>18.420000000000002</v>
      </c>
      <c r="BW182" s="4">
        <v>1583.559</v>
      </c>
      <c r="BX182" s="4">
        <v>0.27055400000000002</v>
      </c>
      <c r="BY182" s="4">
        <v>-5</v>
      </c>
      <c r="BZ182" s="4">
        <v>1.3047070000000001</v>
      </c>
      <c r="CA182" s="4">
        <v>6.6116630000000001</v>
      </c>
      <c r="CB182" s="4">
        <v>26.355080999999998</v>
      </c>
    </row>
    <row r="183" spans="1:80">
      <c r="A183" s="2">
        <v>42440</v>
      </c>
      <c r="B183" s="29">
        <v>0.52075736111111104</v>
      </c>
      <c r="C183" s="4">
        <v>10.284000000000001</v>
      </c>
      <c r="D183" s="4">
        <v>2.9600000000000001E-2</v>
      </c>
      <c r="E183" s="4" t="s">
        <v>155</v>
      </c>
      <c r="F183" s="4">
        <v>296.00496299999998</v>
      </c>
      <c r="G183" s="4">
        <v>152.1</v>
      </c>
      <c r="H183" s="4">
        <v>17.5</v>
      </c>
      <c r="I183" s="4">
        <v>2364.5</v>
      </c>
      <c r="K183" s="4">
        <v>7.04</v>
      </c>
      <c r="L183" s="4">
        <v>311</v>
      </c>
      <c r="M183" s="4">
        <v>0.9052</v>
      </c>
      <c r="N183" s="4">
        <v>9.3087</v>
      </c>
      <c r="O183" s="4">
        <v>2.6800000000000001E-2</v>
      </c>
      <c r="P183" s="4">
        <v>137.67590000000001</v>
      </c>
      <c r="Q183" s="4">
        <v>15.8733</v>
      </c>
      <c r="R183" s="4">
        <v>153.5</v>
      </c>
      <c r="S183" s="4">
        <v>112.5951</v>
      </c>
      <c r="T183" s="4">
        <v>12.9816</v>
      </c>
      <c r="U183" s="4">
        <v>125.6</v>
      </c>
      <c r="V183" s="4">
        <v>2364.4542000000001</v>
      </c>
      <c r="Y183" s="4">
        <v>281.69099999999997</v>
      </c>
      <c r="Z183" s="4">
        <v>0</v>
      </c>
      <c r="AA183" s="4">
        <v>6.3728999999999996</v>
      </c>
      <c r="AB183" s="4" t="s">
        <v>384</v>
      </c>
      <c r="AC183" s="4">
        <v>0</v>
      </c>
      <c r="AD183" s="4">
        <v>11.9</v>
      </c>
      <c r="AE183" s="4">
        <v>857</v>
      </c>
      <c r="AF183" s="4">
        <v>884</v>
      </c>
      <c r="AG183" s="4">
        <v>875</v>
      </c>
      <c r="AH183" s="4">
        <v>71.400000000000006</v>
      </c>
      <c r="AI183" s="4">
        <v>27.61</v>
      </c>
      <c r="AJ183" s="4">
        <v>0.63</v>
      </c>
      <c r="AK183" s="4">
        <v>988</v>
      </c>
      <c r="AL183" s="4">
        <v>5</v>
      </c>
      <c r="AM183" s="4">
        <v>0</v>
      </c>
      <c r="AN183" s="4">
        <v>35</v>
      </c>
      <c r="AO183" s="4">
        <v>192</v>
      </c>
      <c r="AP183" s="4">
        <v>190</v>
      </c>
      <c r="AQ183" s="4">
        <v>0.9</v>
      </c>
      <c r="AR183" s="4">
        <v>195</v>
      </c>
      <c r="AS183" s="4" t="s">
        <v>155</v>
      </c>
      <c r="AT183" s="4">
        <v>2</v>
      </c>
      <c r="AU183" s="5">
        <v>0.72891203703703711</v>
      </c>
      <c r="AV183" s="4">
        <v>47.158793000000003</v>
      </c>
      <c r="AW183" s="4">
        <v>-88.486018000000001</v>
      </c>
      <c r="AX183" s="4">
        <v>309.8</v>
      </c>
      <c r="AY183" s="4">
        <v>35.5</v>
      </c>
      <c r="AZ183" s="4">
        <v>12</v>
      </c>
      <c r="BA183" s="4">
        <v>11</v>
      </c>
      <c r="BB183" s="4" t="s">
        <v>421</v>
      </c>
      <c r="BC183" s="4">
        <v>1.1000000000000001</v>
      </c>
      <c r="BD183" s="4">
        <v>1</v>
      </c>
      <c r="BE183" s="4">
        <v>1.8754249999999999</v>
      </c>
      <c r="BF183" s="4">
        <v>14.063000000000001</v>
      </c>
      <c r="BG183" s="4">
        <v>19.760000000000002</v>
      </c>
      <c r="BH183" s="4">
        <v>1.4</v>
      </c>
      <c r="BI183" s="4">
        <v>10.476000000000001</v>
      </c>
      <c r="BJ183" s="4">
        <v>2952.7170000000001</v>
      </c>
      <c r="BK183" s="4">
        <v>5.4089999999999998</v>
      </c>
      <c r="BL183" s="4">
        <v>4.5730000000000004</v>
      </c>
      <c r="BM183" s="4">
        <v>0.52700000000000002</v>
      </c>
      <c r="BN183" s="4">
        <v>5.101</v>
      </c>
      <c r="BO183" s="4">
        <v>3.74</v>
      </c>
      <c r="BP183" s="4">
        <v>0.43099999999999999</v>
      </c>
      <c r="BQ183" s="4">
        <v>4.1710000000000003</v>
      </c>
      <c r="BR183" s="4">
        <v>24.8005</v>
      </c>
      <c r="BU183" s="4">
        <v>17.728000000000002</v>
      </c>
      <c r="BW183" s="4">
        <v>1469.8440000000001</v>
      </c>
      <c r="BX183" s="4">
        <v>0.217053</v>
      </c>
      <c r="BY183" s="4">
        <v>-5</v>
      </c>
      <c r="BZ183" s="4">
        <v>1.3038620000000001</v>
      </c>
      <c r="CA183" s="4">
        <v>5.304233</v>
      </c>
      <c r="CB183" s="4">
        <v>26.338011999999999</v>
      </c>
    </row>
    <row r="184" spans="1:80">
      <c r="A184" s="2">
        <v>42440</v>
      </c>
      <c r="B184" s="29">
        <v>0.52076893518518519</v>
      </c>
      <c r="C184" s="4">
        <v>10.35</v>
      </c>
      <c r="D184" s="4">
        <v>3.2000000000000001E-2</v>
      </c>
      <c r="E184" s="4" t="s">
        <v>155</v>
      </c>
      <c r="F184" s="4">
        <v>320</v>
      </c>
      <c r="G184" s="4">
        <v>134</v>
      </c>
      <c r="H184" s="4">
        <v>19.100000000000001</v>
      </c>
      <c r="I184" s="4">
        <v>2379.1</v>
      </c>
      <c r="K184" s="4">
        <v>6.48</v>
      </c>
      <c r="L184" s="4">
        <v>311</v>
      </c>
      <c r="M184" s="4">
        <v>0.90459999999999996</v>
      </c>
      <c r="N184" s="4">
        <v>9.3625000000000007</v>
      </c>
      <c r="O184" s="4">
        <v>2.8899999999999999E-2</v>
      </c>
      <c r="P184" s="4">
        <v>121.194</v>
      </c>
      <c r="Q184" s="4">
        <v>17.2715</v>
      </c>
      <c r="R184" s="4">
        <v>138.5</v>
      </c>
      <c r="S184" s="4">
        <v>99.200100000000006</v>
      </c>
      <c r="T184" s="4">
        <v>14.1371</v>
      </c>
      <c r="U184" s="4">
        <v>113.3</v>
      </c>
      <c r="V184" s="4">
        <v>2379.1297</v>
      </c>
      <c r="Y184" s="4">
        <v>281.70600000000002</v>
      </c>
      <c r="Z184" s="4">
        <v>0</v>
      </c>
      <c r="AA184" s="4">
        <v>5.8630000000000004</v>
      </c>
      <c r="AB184" s="4" t="s">
        <v>384</v>
      </c>
      <c r="AC184" s="4">
        <v>0</v>
      </c>
      <c r="AD184" s="4">
        <v>12</v>
      </c>
      <c r="AE184" s="4">
        <v>857</v>
      </c>
      <c r="AF184" s="4">
        <v>885</v>
      </c>
      <c r="AG184" s="4">
        <v>875</v>
      </c>
      <c r="AH184" s="4">
        <v>72</v>
      </c>
      <c r="AI184" s="4">
        <v>27.83</v>
      </c>
      <c r="AJ184" s="4">
        <v>0.64</v>
      </c>
      <c r="AK184" s="4">
        <v>988</v>
      </c>
      <c r="AL184" s="4">
        <v>5</v>
      </c>
      <c r="AM184" s="4">
        <v>0</v>
      </c>
      <c r="AN184" s="4">
        <v>35</v>
      </c>
      <c r="AO184" s="4">
        <v>192</v>
      </c>
      <c r="AP184" s="4">
        <v>190</v>
      </c>
      <c r="AQ184" s="4">
        <v>1</v>
      </c>
      <c r="AR184" s="4">
        <v>195</v>
      </c>
      <c r="AS184" s="4" t="s">
        <v>155</v>
      </c>
      <c r="AT184" s="4">
        <v>2</v>
      </c>
      <c r="AU184" s="5">
        <v>0.72892361111111104</v>
      </c>
      <c r="AV184" s="4">
        <v>47.158741999999997</v>
      </c>
      <c r="AW184" s="4">
        <v>-88.485838999999999</v>
      </c>
      <c r="AX184" s="4">
        <v>309.8</v>
      </c>
      <c r="AY184" s="4">
        <v>33.200000000000003</v>
      </c>
      <c r="AZ184" s="4">
        <v>12</v>
      </c>
      <c r="BA184" s="4">
        <v>11</v>
      </c>
      <c r="BB184" s="4" t="s">
        <v>421</v>
      </c>
      <c r="BC184" s="4">
        <v>1.1000000000000001</v>
      </c>
      <c r="BD184" s="4">
        <v>1.0244759999999999</v>
      </c>
      <c r="BE184" s="4">
        <v>1.8</v>
      </c>
      <c r="BF184" s="4">
        <v>14.063000000000001</v>
      </c>
      <c r="BG184" s="4">
        <v>19.63</v>
      </c>
      <c r="BH184" s="4">
        <v>1.4</v>
      </c>
      <c r="BI184" s="4">
        <v>10.547000000000001</v>
      </c>
      <c r="BJ184" s="4">
        <v>2951.9989999999998</v>
      </c>
      <c r="BK184" s="4">
        <v>5.8090000000000002</v>
      </c>
      <c r="BL184" s="4">
        <v>4.0019999999999998</v>
      </c>
      <c r="BM184" s="4">
        <v>0.56999999999999995</v>
      </c>
      <c r="BN184" s="4">
        <v>4.5720000000000001</v>
      </c>
      <c r="BO184" s="4">
        <v>3.2749999999999999</v>
      </c>
      <c r="BP184" s="4">
        <v>0.46700000000000003</v>
      </c>
      <c r="BQ184" s="4">
        <v>3.742</v>
      </c>
      <c r="BR184" s="4">
        <v>24.805</v>
      </c>
      <c r="BU184" s="4">
        <v>17.622</v>
      </c>
      <c r="BW184" s="4">
        <v>1344.127</v>
      </c>
      <c r="BX184" s="4">
        <v>0.223584</v>
      </c>
      <c r="BY184" s="4">
        <v>-5</v>
      </c>
      <c r="BZ184" s="4">
        <v>1.3049999999999999</v>
      </c>
      <c r="CA184" s="4">
        <v>5.4638340000000003</v>
      </c>
      <c r="CB184" s="4">
        <v>26.361000000000001</v>
      </c>
    </row>
    <row r="185" spans="1:80">
      <c r="A185" s="2">
        <v>42440</v>
      </c>
      <c r="B185" s="29">
        <v>0.52078050925925923</v>
      </c>
      <c r="C185" s="4">
        <v>10.454000000000001</v>
      </c>
      <c r="D185" s="4">
        <v>3.2000000000000001E-2</v>
      </c>
      <c r="E185" s="4" t="s">
        <v>155</v>
      </c>
      <c r="F185" s="4">
        <v>320</v>
      </c>
      <c r="G185" s="4">
        <v>129.5</v>
      </c>
      <c r="H185" s="4">
        <v>19.8</v>
      </c>
      <c r="I185" s="4">
        <v>2418.1</v>
      </c>
      <c r="K185" s="4">
        <v>6.1</v>
      </c>
      <c r="L185" s="4">
        <v>312</v>
      </c>
      <c r="M185" s="4">
        <v>0.90369999999999995</v>
      </c>
      <c r="N185" s="4">
        <v>9.4469999999999992</v>
      </c>
      <c r="O185" s="4">
        <v>2.8899999999999999E-2</v>
      </c>
      <c r="P185" s="4">
        <v>117.0557</v>
      </c>
      <c r="Q185" s="4">
        <v>17.8934</v>
      </c>
      <c r="R185" s="4">
        <v>134.9</v>
      </c>
      <c r="S185" s="4">
        <v>95.812700000000007</v>
      </c>
      <c r="T185" s="4">
        <v>14.6462</v>
      </c>
      <c r="U185" s="4">
        <v>110.5</v>
      </c>
      <c r="V185" s="4">
        <v>2418.1228000000001</v>
      </c>
      <c r="Y185" s="4">
        <v>281.77699999999999</v>
      </c>
      <c r="Z185" s="4">
        <v>0</v>
      </c>
      <c r="AA185" s="4">
        <v>5.5125999999999999</v>
      </c>
      <c r="AB185" s="4" t="s">
        <v>384</v>
      </c>
      <c r="AC185" s="4">
        <v>0</v>
      </c>
      <c r="AD185" s="4">
        <v>12</v>
      </c>
      <c r="AE185" s="4">
        <v>856</v>
      </c>
      <c r="AF185" s="4">
        <v>885</v>
      </c>
      <c r="AG185" s="4">
        <v>875</v>
      </c>
      <c r="AH185" s="4">
        <v>72</v>
      </c>
      <c r="AI185" s="4">
        <v>27.83</v>
      </c>
      <c r="AJ185" s="4">
        <v>0.64</v>
      </c>
      <c r="AK185" s="4">
        <v>988</v>
      </c>
      <c r="AL185" s="4">
        <v>5</v>
      </c>
      <c r="AM185" s="4">
        <v>0</v>
      </c>
      <c r="AN185" s="4">
        <v>35</v>
      </c>
      <c r="AO185" s="4">
        <v>192</v>
      </c>
      <c r="AP185" s="4">
        <v>189.6</v>
      </c>
      <c r="AQ185" s="4">
        <v>1.1000000000000001</v>
      </c>
      <c r="AR185" s="4">
        <v>195</v>
      </c>
      <c r="AS185" s="4" t="s">
        <v>155</v>
      </c>
      <c r="AT185" s="4">
        <v>2</v>
      </c>
      <c r="AU185" s="5">
        <v>0.72893518518518519</v>
      </c>
      <c r="AV185" s="4">
        <v>47.158681000000001</v>
      </c>
      <c r="AW185" s="4">
        <v>-88.485685000000004</v>
      </c>
      <c r="AX185" s="4">
        <v>310</v>
      </c>
      <c r="AY185" s="4">
        <v>31.7</v>
      </c>
      <c r="AZ185" s="4">
        <v>12</v>
      </c>
      <c r="BA185" s="4">
        <v>11</v>
      </c>
      <c r="BB185" s="4" t="s">
        <v>421</v>
      </c>
      <c r="BC185" s="4">
        <v>1.1975020000000001</v>
      </c>
      <c r="BD185" s="4">
        <v>1.246254</v>
      </c>
      <c r="BE185" s="4">
        <v>1.970629</v>
      </c>
      <c r="BF185" s="4">
        <v>14.063000000000001</v>
      </c>
      <c r="BG185" s="4">
        <v>19.440000000000001</v>
      </c>
      <c r="BH185" s="4">
        <v>1.38</v>
      </c>
      <c r="BI185" s="4">
        <v>10.654999999999999</v>
      </c>
      <c r="BJ185" s="4">
        <v>2951.4430000000002</v>
      </c>
      <c r="BK185" s="4">
        <v>5.75</v>
      </c>
      <c r="BL185" s="4">
        <v>3.83</v>
      </c>
      <c r="BM185" s="4">
        <v>0.58499999999999996</v>
      </c>
      <c r="BN185" s="4">
        <v>4.415</v>
      </c>
      <c r="BO185" s="4">
        <v>3.1349999999999998</v>
      </c>
      <c r="BP185" s="4">
        <v>0.47899999999999998</v>
      </c>
      <c r="BQ185" s="4">
        <v>3.6139999999999999</v>
      </c>
      <c r="BR185" s="4">
        <v>24.981400000000001</v>
      </c>
      <c r="BU185" s="4">
        <v>17.466000000000001</v>
      </c>
      <c r="BW185" s="4">
        <v>1252.2750000000001</v>
      </c>
      <c r="BX185" s="4">
        <v>0.23845</v>
      </c>
      <c r="BY185" s="4">
        <v>-5</v>
      </c>
      <c r="BZ185" s="4">
        <v>1.3049999999999999</v>
      </c>
      <c r="CA185" s="4">
        <v>5.8271220000000001</v>
      </c>
      <c r="CB185" s="4">
        <v>26.361000000000001</v>
      </c>
    </row>
    <row r="186" spans="1:80">
      <c r="A186" s="2">
        <v>42440</v>
      </c>
      <c r="B186" s="29">
        <v>0.52079208333333338</v>
      </c>
      <c r="C186" s="4">
        <v>10.547000000000001</v>
      </c>
      <c r="D186" s="4">
        <v>3.1300000000000001E-2</v>
      </c>
      <c r="E186" s="4" t="s">
        <v>155</v>
      </c>
      <c r="F186" s="4">
        <v>312.78787899999998</v>
      </c>
      <c r="G186" s="4">
        <v>131.9</v>
      </c>
      <c r="H186" s="4">
        <v>19.8</v>
      </c>
      <c r="I186" s="4">
        <v>2432</v>
      </c>
      <c r="K186" s="4">
        <v>6</v>
      </c>
      <c r="L186" s="4">
        <v>311</v>
      </c>
      <c r="M186" s="4">
        <v>0.90290000000000004</v>
      </c>
      <c r="N186" s="4">
        <v>9.5233000000000008</v>
      </c>
      <c r="O186" s="4">
        <v>2.8199999999999999E-2</v>
      </c>
      <c r="P186" s="4">
        <v>119.0607</v>
      </c>
      <c r="Q186" s="4">
        <v>17.903300000000002</v>
      </c>
      <c r="R186" s="4">
        <v>137</v>
      </c>
      <c r="S186" s="4">
        <v>97.453900000000004</v>
      </c>
      <c r="T186" s="4">
        <v>14.654199999999999</v>
      </c>
      <c r="U186" s="4">
        <v>112.1</v>
      </c>
      <c r="V186" s="4">
        <v>2431.9553999999998</v>
      </c>
      <c r="Y186" s="4">
        <v>280.60899999999998</v>
      </c>
      <c r="Z186" s="4">
        <v>0</v>
      </c>
      <c r="AA186" s="4">
        <v>5.4175000000000004</v>
      </c>
      <c r="AB186" s="4" t="s">
        <v>384</v>
      </c>
      <c r="AC186" s="4">
        <v>0</v>
      </c>
      <c r="AD186" s="4">
        <v>11.9</v>
      </c>
      <c r="AE186" s="4">
        <v>857</v>
      </c>
      <c r="AF186" s="4">
        <v>885</v>
      </c>
      <c r="AG186" s="4">
        <v>875</v>
      </c>
      <c r="AH186" s="4">
        <v>72</v>
      </c>
      <c r="AI186" s="4">
        <v>27.83</v>
      </c>
      <c r="AJ186" s="4">
        <v>0.64</v>
      </c>
      <c r="AK186" s="4">
        <v>988</v>
      </c>
      <c r="AL186" s="4">
        <v>5</v>
      </c>
      <c r="AM186" s="4">
        <v>0</v>
      </c>
      <c r="AN186" s="4">
        <v>35</v>
      </c>
      <c r="AO186" s="4">
        <v>192</v>
      </c>
      <c r="AP186" s="4">
        <v>189</v>
      </c>
      <c r="AQ186" s="4">
        <v>1</v>
      </c>
      <c r="AR186" s="4">
        <v>195</v>
      </c>
      <c r="AS186" s="4" t="s">
        <v>155</v>
      </c>
      <c r="AT186" s="4">
        <v>2</v>
      </c>
      <c r="AU186" s="5">
        <v>0.72894675925925922</v>
      </c>
      <c r="AV186" s="4">
        <v>47.158625000000001</v>
      </c>
      <c r="AW186" s="4">
        <v>-88.485543000000007</v>
      </c>
      <c r="AX186" s="4">
        <v>309.89999999999998</v>
      </c>
      <c r="AY186" s="4">
        <v>29.6</v>
      </c>
      <c r="AZ186" s="4">
        <v>12</v>
      </c>
      <c r="BA186" s="4">
        <v>11</v>
      </c>
      <c r="BB186" s="4" t="s">
        <v>421</v>
      </c>
      <c r="BC186" s="4">
        <v>1.427173</v>
      </c>
      <c r="BD186" s="4">
        <v>1.675724</v>
      </c>
      <c r="BE186" s="4">
        <v>2.3786209999999999</v>
      </c>
      <c r="BF186" s="4">
        <v>14.063000000000001</v>
      </c>
      <c r="BG186" s="4">
        <v>19.28</v>
      </c>
      <c r="BH186" s="4">
        <v>1.37</v>
      </c>
      <c r="BI186" s="4">
        <v>10.752000000000001</v>
      </c>
      <c r="BJ186" s="4">
        <v>2951.7950000000001</v>
      </c>
      <c r="BK186" s="4">
        <v>5.5709999999999997</v>
      </c>
      <c r="BL186" s="4">
        <v>3.8650000000000002</v>
      </c>
      <c r="BM186" s="4">
        <v>0.58099999999999996</v>
      </c>
      <c r="BN186" s="4">
        <v>4.4459999999999997</v>
      </c>
      <c r="BO186" s="4">
        <v>3.1629999999999998</v>
      </c>
      <c r="BP186" s="4">
        <v>0.47599999999999998</v>
      </c>
      <c r="BQ186" s="4">
        <v>3.6389999999999998</v>
      </c>
      <c r="BR186" s="4">
        <v>24.925799999999999</v>
      </c>
      <c r="BU186" s="4">
        <v>17.256</v>
      </c>
      <c r="BW186" s="4">
        <v>1220.9390000000001</v>
      </c>
      <c r="BX186" s="4">
        <v>0.206121</v>
      </c>
      <c r="BY186" s="4">
        <v>-5</v>
      </c>
      <c r="BZ186" s="4">
        <v>1.3062929999999999</v>
      </c>
      <c r="CA186" s="4">
        <v>5.0370819999999998</v>
      </c>
      <c r="CB186" s="4">
        <v>26.387118999999998</v>
      </c>
    </row>
    <row r="187" spans="1:80">
      <c r="A187" s="2">
        <v>42440</v>
      </c>
      <c r="B187" s="29">
        <v>0.52080365740740742</v>
      </c>
      <c r="C187" s="4">
        <v>10.641999999999999</v>
      </c>
      <c r="D187" s="4">
        <v>3.1E-2</v>
      </c>
      <c r="E187" s="4" t="s">
        <v>155</v>
      </c>
      <c r="F187" s="4">
        <v>310</v>
      </c>
      <c r="G187" s="4">
        <v>131.9</v>
      </c>
      <c r="H187" s="4">
        <v>16.2</v>
      </c>
      <c r="I187" s="4">
        <v>2361.6</v>
      </c>
      <c r="K187" s="4">
        <v>5.84</v>
      </c>
      <c r="L187" s="4">
        <v>298</v>
      </c>
      <c r="M187" s="4">
        <v>0.9022</v>
      </c>
      <c r="N187" s="4">
        <v>9.6011000000000006</v>
      </c>
      <c r="O187" s="4">
        <v>2.8000000000000001E-2</v>
      </c>
      <c r="P187" s="4">
        <v>119.0214</v>
      </c>
      <c r="Q187" s="4">
        <v>14.63</v>
      </c>
      <c r="R187" s="4">
        <v>133.69999999999999</v>
      </c>
      <c r="S187" s="4">
        <v>97.421700000000001</v>
      </c>
      <c r="T187" s="4">
        <v>11.975</v>
      </c>
      <c r="U187" s="4">
        <v>109.4</v>
      </c>
      <c r="V187" s="4">
        <v>2361.5902999999998</v>
      </c>
      <c r="Y187" s="4">
        <v>269.18099999999998</v>
      </c>
      <c r="Z187" s="4">
        <v>0</v>
      </c>
      <c r="AA187" s="4">
        <v>5.2687999999999997</v>
      </c>
      <c r="AB187" s="4" t="s">
        <v>384</v>
      </c>
      <c r="AC187" s="4">
        <v>0</v>
      </c>
      <c r="AD187" s="4">
        <v>12</v>
      </c>
      <c r="AE187" s="4">
        <v>857</v>
      </c>
      <c r="AF187" s="4">
        <v>885</v>
      </c>
      <c r="AG187" s="4">
        <v>875</v>
      </c>
      <c r="AH187" s="4">
        <v>72</v>
      </c>
      <c r="AI187" s="4">
        <v>27.83</v>
      </c>
      <c r="AJ187" s="4">
        <v>0.64</v>
      </c>
      <c r="AK187" s="4">
        <v>988</v>
      </c>
      <c r="AL187" s="4">
        <v>5</v>
      </c>
      <c r="AM187" s="4">
        <v>0</v>
      </c>
      <c r="AN187" s="4">
        <v>35</v>
      </c>
      <c r="AO187" s="4">
        <v>191.6</v>
      </c>
      <c r="AP187" s="4">
        <v>189</v>
      </c>
      <c r="AQ187" s="4">
        <v>1</v>
      </c>
      <c r="AR187" s="4">
        <v>195</v>
      </c>
      <c r="AS187" s="4" t="s">
        <v>155</v>
      </c>
      <c r="AT187" s="4">
        <v>2</v>
      </c>
      <c r="AU187" s="5">
        <v>0.72895833333333337</v>
      </c>
      <c r="AV187" s="4">
        <v>47.158580000000001</v>
      </c>
      <c r="AW187" s="4">
        <v>-88.485399000000001</v>
      </c>
      <c r="AX187" s="4">
        <v>309.60000000000002</v>
      </c>
      <c r="AY187" s="4">
        <v>28.3</v>
      </c>
      <c r="AZ187" s="4">
        <v>12</v>
      </c>
      <c r="BA187" s="4">
        <v>11</v>
      </c>
      <c r="BB187" s="4" t="s">
        <v>421</v>
      </c>
      <c r="BC187" s="4">
        <v>1.2967029999999999</v>
      </c>
      <c r="BD187" s="4">
        <v>1.720879</v>
      </c>
      <c r="BE187" s="4">
        <v>2.1692309999999999</v>
      </c>
      <c r="BF187" s="4">
        <v>14.063000000000001</v>
      </c>
      <c r="BG187" s="4">
        <v>19.14</v>
      </c>
      <c r="BH187" s="4">
        <v>1.36</v>
      </c>
      <c r="BI187" s="4">
        <v>10.840999999999999</v>
      </c>
      <c r="BJ187" s="4">
        <v>2954.5590000000002</v>
      </c>
      <c r="BK187" s="4">
        <v>5.4779999999999998</v>
      </c>
      <c r="BL187" s="4">
        <v>3.8359999999999999</v>
      </c>
      <c r="BM187" s="4">
        <v>0.47099999999999997</v>
      </c>
      <c r="BN187" s="4">
        <v>4.3070000000000004</v>
      </c>
      <c r="BO187" s="4">
        <v>3.14</v>
      </c>
      <c r="BP187" s="4">
        <v>0.38600000000000001</v>
      </c>
      <c r="BQ187" s="4">
        <v>3.5249999999999999</v>
      </c>
      <c r="BR187" s="4">
        <v>24.031099999999999</v>
      </c>
      <c r="BU187" s="4">
        <v>16.434999999999999</v>
      </c>
      <c r="BW187" s="4">
        <v>1178.921</v>
      </c>
      <c r="BX187" s="4">
        <v>0.19194900000000001</v>
      </c>
      <c r="BY187" s="4">
        <v>-5</v>
      </c>
      <c r="BZ187" s="4">
        <v>1.307569</v>
      </c>
      <c r="CA187" s="4">
        <v>4.6907540000000001</v>
      </c>
      <c r="CB187" s="4">
        <v>26.412894000000001</v>
      </c>
    </row>
    <row r="188" spans="1:80">
      <c r="A188" s="2">
        <v>42440</v>
      </c>
      <c r="B188" s="29">
        <v>0.52081523148148146</v>
      </c>
      <c r="C188" s="4">
        <v>10.983000000000001</v>
      </c>
      <c r="D188" s="4">
        <v>4.0099999999999997E-2</v>
      </c>
      <c r="E188" s="4" t="s">
        <v>155</v>
      </c>
      <c r="F188" s="4">
        <v>401.13924100000003</v>
      </c>
      <c r="G188" s="4">
        <v>120.2</v>
      </c>
      <c r="H188" s="4">
        <v>23.2</v>
      </c>
      <c r="I188" s="4">
        <v>2207.1999999999998</v>
      </c>
      <c r="K188" s="4">
        <v>5.69</v>
      </c>
      <c r="L188" s="4">
        <v>281</v>
      </c>
      <c r="M188" s="4">
        <v>0.89959999999999996</v>
      </c>
      <c r="N188" s="4">
        <v>9.8805999999999994</v>
      </c>
      <c r="O188" s="4">
        <v>3.61E-2</v>
      </c>
      <c r="P188" s="4">
        <v>108.1018</v>
      </c>
      <c r="Q188" s="4">
        <v>20.8705</v>
      </c>
      <c r="R188" s="4">
        <v>129</v>
      </c>
      <c r="S188" s="4">
        <v>88.201700000000002</v>
      </c>
      <c r="T188" s="4">
        <v>17.028500000000001</v>
      </c>
      <c r="U188" s="4">
        <v>105.2</v>
      </c>
      <c r="V188" s="4">
        <v>2207.2015999999999</v>
      </c>
      <c r="Y188" s="4">
        <v>252.90700000000001</v>
      </c>
      <c r="Z188" s="4">
        <v>0</v>
      </c>
      <c r="AA188" s="4">
        <v>5.1193</v>
      </c>
      <c r="AB188" s="4" t="s">
        <v>384</v>
      </c>
      <c r="AC188" s="4">
        <v>0</v>
      </c>
      <c r="AD188" s="4">
        <v>11.9</v>
      </c>
      <c r="AE188" s="4">
        <v>857</v>
      </c>
      <c r="AF188" s="4">
        <v>886</v>
      </c>
      <c r="AG188" s="4">
        <v>876</v>
      </c>
      <c r="AH188" s="4">
        <v>72</v>
      </c>
      <c r="AI188" s="4">
        <v>27</v>
      </c>
      <c r="AJ188" s="4">
        <v>0.62</v>
      </c>
      <c r="AK188" s="4">
        <v>988</v>
      </c>
      <c r="AL188" s="4">
        <v>4.5999999999999996</v>
      </c>
      <c r="AM188" s="4">
        <v>0</v>
      </c>
      <c r="AN188" s="4">
        <v>35</v>
      </c>
      <c r="AO188" s="4">
        <v>191</v>
      </c>
      <c r="AP188" s="4">
        <v>189</v>
      </c>
      <c r="AQ188" s="4">
        <v>0.9</v>
      </c>
      <c r="AR188" s="4">
        <v>195</v>
      </c>
      <c r="AS188" s="4" t="s">
        <v>155</v>
      </c>
      <c r="AT188" s="4">
        <v>2</v>
      </c>
      <c r="AU188" s="5">
        <v>0.7289699074074073</v>
      </c>
      <c r="AV188" s="4">
        <v>47.158549000000001</v>
      </c>
      <c r="AW188" s="4">
        <v>-88.485248999999996</v>
      </c>
      <c r="AX188" s="4">
        <v>309.39999999999998</v>
      </c>
      <c r="AY188" s="4">
        <v>27.3</v>
      </c>
      <c r="AZ188" s="4">
        <v>12</v>
      </c>
      <c r="BA188" s="4">
        <v>11</v>
      </c>
      <c r="BB188" s="4" t="s">
        <v>421</v>
      </c>
      <c r="BC188" s="4">
        <v>1.6481520000000001</v>
      </c>
      <c r="BD188" s="4">
        <v>1.8351649999999999</v>
      </c>
      <c r="BE188" s="4">
        <v>2.7</v>
      </c>
      <c r="BF188" s="4">
        <v>14.063000000000001</v>
      </c>
      <c r="BG188" s="4">
        <v>18.600000000000001</v>
      </c>
      <c r="BH188" s="4">
        <v>1.32</v>
      </c>
      <c r="BI188" s="4">
        <v>11.162000000000001</v>
      </c>
      <c r="BJ188" s="4">
        <v>2958.614</v>
      </c>
      <c r="BK188" s="4">
        <v>6.8769999999999998</v>
      </c>
      <c r="BL188" s="4">
        <v>3.39</v>
      </c>
      <c r="BM188" s="4">
        <v>0.65400000000000003</v>
      </c>
      <c r="BN188" s="4">
        <v>4.0439999999999996</v>
      </c>
      <c r="BO188" s="4">
        <v>2.766</v>
      </c>
      <c r="BP188" s="4">
        <v>0.53400000000000003</v>
      </c>
      <c r="BQ188" s="4">
        <v>3.3</v>
      </c>
      <c r="BR188" s="4">
        <v>21.854600000000001</v>
      </c>
      <c r="BU188" s="4">
        <v>15.025</v>
      </c>
      <c r="BW188" s="4">
        <v>1114.5809999999999</v>
      </c>
      <c r="BX188" s="4">
        <v>0.16707</v>
      </c>
      <c r="BY188" s="4">
        <v>-5</v>
      </c>
      <c r="BZ188" s="4">
        <v>1.3069999999999999</v>
      </c>
      <c r="CA188" s="4">
        <v>4.0827730000000004</v>
      </c>
      <c r="CB188" s="4">
        <v>26.401399999999999</v>
      </c>
    </row>
    <row r="189" spans="1:80">
      <c r="A189" s="2">
        <v>42440</v>
      </c>
      <c r="B189" s="29">
        <v>0.52082680555555549</v>
      </c>
      <c r="C189" s="4">
        <v>11.695</v>
      </c>
      <c r="D189" s="4">
        <v>6.8900000000000003E-2</v>
      </c>
      <c r="E189" s="4" t="s">
        <v>155</v>
      </c>
      <c r="F189" s="4">
        <v>688.689076</v>
      </c>
      <c r="G189" s="4">
        <v>106.8</v>
      </c>
      <c r="H189" s="4">
        <v>23.2</v>
      </c>
      <c r="I189" s="4">
        <v>2035.3</v>
      </c>
      <c r="K189" s="4">
        <v>5.43</v>
      </c>
      <c r="L189" s="4">
        <v>266</v>
      </c>
      <c r="M189" s="4">
        <v>0.89390000000000003</v>
      </c>
      <c r="N189" s="4">
        <v>10.4541</v>
      </c>
      <c r="O189" s="4">
        <v>6.1600000000000002E-2</v>
      </c>
      <c r="P189" s="4">
        <v>95.510400000000004</v>
      </c>
      <c r="Q189" s="4">
        <v>20.738900000000001</v>
      </c>
      <c r="R189" s="4">
        <v>116.2</v>
      </c>
      <c r="S189" s="4">
        <v>77.611599999999996</v>
      </c>
      <c r="T189" s="4">
        <v>16.852399999999999</v>
      </c>
      <c r="U189" s="4">
        <v>94.5</v>
      </c>
      <c r="V189" s="4">
        <v>2035.3146999999999</v>
      </c>
      <c r="Y189" s="4">
        <v>237.56399999999999</v>
      </c>
      <c r="Z189" s="4">
        <v>0</v>
      </c>
      <c r="AA189" s="4">
        <v>4.8563999999999998</v>
      </c>
      <c r="AB189" s="4" t="s">
        <v>384</v>
      </c>
      <c r="AC189" s="4">
        <v>0</v>
      </c>
      <c r="AD189" s="4">
        <v>12</v>
      </c>
      <c r="AE189" s="4">
        <v>857</v>
      </c>
      <c r="AF189" s="4">
        <v>887</v>
      </c>
      <c r="AG189" s="4">
        <v>875</v>
      </c>
      <c r="AH189" s="4">
        <v>72</v>
      </c>
      <c r="AI189" s="4">
        <v>25.93</v>
      </c>
      <c r="AJ189" s="4">
        <v>0.6</v>
      </c>
      <c r="AK189" s="4">
        <v>988</v>
      </c>
      <c r="AL189" s="4">
        <v>4</v>
      </c>
      <c r="AM189" s="4">
        <v>0</v>
      </c>
      <c r="AN189" s="4">
        <v>35</v>
      </c>
      <c r="AO189" s="4">
        <v>191</v>
      </c>
      <c r="AP189" s="4">
        <v>189</v>
      </c>
      <c r="AQ189" s="4">
        <v>1</v>
      </c>
      <c r="AR189" s="4">
        <v>195</v>
      </c>
      <c r="AS189" s="4" t="s">
        <v>155</v>
      </c>
      <c r="AT189" s="4">
        <v>2</v>
      </c>
      <c r="AU189" s="5">
        <v>0.72898148148148145</v>
      </c>
      <c r="AV189" s="4">
        <v>47.158526000000002</v>
      </c>
      <c r="AW189" s="4">
        <v>-88.485100000000003</v>
      </c>
      <c r="AX189" s="4">
        <v>309.2</v>
      </c>
      <c r="AY189" s="4">
        <v>26.6</v>
      </c>
      <c r="AZ189" s="4">
        <v>12</v>
      </c>
      <c r="BA189" s="4">
        <v>10</v>
      </c>
      <c r="BB189" s="4" t="s">
        <v>423</v>
      </c>
      <c r="BC189" s="4">
        <v>1.8</v>
      </c>
      <c r="BD189" s="4">
        <v>1</v>
      </c>
      <c r="BE189" s="4">
        <v>2.5561440000000002</v>
      </c>
      <c r="BF189" s="4">
        <v>14.063000000000001</v>
      </c>
      <c r="BG189" s="4">
        <v>17.53</v>
      </c>
      <c r="BH189" s="4">
        <v>1.25</v>
      </c>
      <c r="BI189" s="4">
        <v>11.867000000000001</v>
      </c>
      <c r="BJ189" s="4">
        <v>2959.81</v>
      </c>
      <c r="BK189" s="4">
        <v>11.093999999999999</v>
      </c>
      <c r="BL189" s="4">
        <v>2.8319999999999999</v>
      </c>
      <c r="BM189" s="4">
        <v>0.61499999999999999</v>
      </c>
      <c r="BN189" s="4">
        <v>3.4470000000000001</v>
      </c>
      <c r="BO189" s="4">
        <v>2.3010000000000002</v>
      </c>
      <c r="BP189" s="4">
        <v>0.5</v>
      </c>
      <c r="BQ189" s="4">
        <v>2.8010000000000002</v>
      </c>
      <c r="BR189" s="4">
        <v>19.0549</v>
      </c>
      <c r="BU189" s="4">
        <v>13.345000000000001</v>
      </c>
      <c r="BW189" s="4">
        <v>999.74800000000005</v>
      </c>
      <c r="BX189" s="4">
        <v>0.161637</v>
      </c>
      <c r="BY189" s="4">
        <v>-5</v>
      </c>
      <c r="BZ189" s="4">
        <v>1.3069999999999999</v>
      </c>
      <c r="CA189" s="4">
        <v>3.9500039999999998</v>
      </c>
      <c r="CB189" s="4">
        <v>26.401399999999999</v>
      </c>
    </row>
    <row r="190" spans="1:80">
      <c r="A190" s="2">
        <v>42440</v>
      </c>
      <c r="B190" s="29">
        <v>0.52083837962962964</v>
      </c>
      <c r="C190" s="4">
        <v>12.057</v>
      </c>
      <c r="D190" s="4">
        <v>0.1187</v>
      </c>
      <c r="E190" s="4" t="s">
        <v>155</v>
      </c>
      <c r="F190" s="4">
        <v>1186.9682150000001</v>
      </c>
      <c r="G190" s="4">
        <v>94.9</v>
      </c>
      <c r="H190" s="4">
        <v>23.1</v>
      </c>
      <c r="I190" s="4">
        <v>1955.5</v>
      </c>
      <c r="K190" s="4">
        <v>4.84</v>
      </c>
      <c r="L190" s="4">
        <v>257</v>
      </c>
      <c r="M190" s="4">
        <v>0.89049999999999996</v>
      </c>
      <c r="N190" s="4">
        <v>10.736499999999999</v>
      </c>
      <c r="O190" s="4">
        <v>0.1057</v>
      </c>
      <c r="P190" s="4">
        <v>84.509200000000007</v>
      </c>
      <c r="Q190" s="4">
        <v>20.570699999999999</v>
      </c>
      <c r="R190" s="4">
        <v>105.1</v>
      </c>
      <c r="S190" s="4">
        <v>68.925600000000003</v>
      </c>
      <c r="T190" s="4">
        <v>16.7775</v>
      </c>
      <c r="U190" s="4">
        <v>85.7</v>
      </c>
      <c r="V190" s="4">
        <v>1955.4799</v>
      </c>
      <c r="Y190" s="4">
        <v>228.72800000000001</v>
      </c>
      <c r="Z190" s="4">
        <v>0</v>
      </c>
      <c r="AA190" s="4">
        <v>4.3109000000000002</v>
      </c>
      <c r="AB190" s="4" t="s">
        <v>384</v>
      </c>
      <c r="AC190" s="4">
        <v>0</v>
      </c>
      <c r="AD190" s="4">
        <v>12</v>
      </c>
      <c r="AE190" s="4">
        <v>857</v>
      </c>
      <c r="AF190" s="4">
        <v>887</v>
      </c>
      <c r="AG190" s="4">
        <v>875</v>
      </c>
      <c r="AH190" s="4">
        <v>72.400000000000006</v>
      </c>
      <c r="AI190" s="4">
        <v>26.9</v>
      </c>
      <c r="AJ190" s="4">
        <v>0.62</v>
      </c>
      <c r="AK190" s="4">
        <v>988</v>
      </c>
      <c r="AL190" s="4">
        <v>4.4000000000000004</v>
      </c>
      <c r="AM190" s="4">
        <v>0</v>
      </c>
      <c r="AN190" s="4">
        <v>35</v>
      </c>
      <c r="AO190" s="4">
        <v>191</v>
      </c>
      <c r="AP190" s="4">
        <v>189</v>
      </c>
      <c r="AQ190" s="4">
        <v>1</v>
      </c>
      <c r="AR190" s="4">
        <v>195</v>
      </c>
      <c r="AS190" s="4" t="s">
        <v>155</v>
      </c>
      <c r="AT190" s="4">
        <v>2</v>
      </c>
      <c r="AU190" s="5">
        <v>0.7289930555555556</v>
      </c>
      <c r="AV190" s="4">
        <v>47.15851</v>
      </c>
      <c r="AW190" s="4">
        <v>-88.484953000000004</v>
      </c>
      <c r="AX190" s="4">
        <v>309.10000000000002</v>
      </c>
      <c r="AY190" s="4">
        <v>25.8</v>
      </c>
      <c r="AZ190" s="4">
        <v>12</v>
      </c>
      <c r="BA190" s="4">
        <v>10</v>
      </c>
      <c r="BB190" s="4" t="s">
        <v>423</v>
      </c>
      <c r="BC190" s="4">
        <v>1.8238760000000001</v>
      </c>
      <c r="BD190" s="4">
        <v>1</v>
      </c>
      <c r="BE190" s="4">
        <v>2.1</v>
      </c>
      <c r="BF190" s="4">
        <v>14.063000000000001</v>
      </c>
      <c r="BG190" s="4">
        <v>16.989999999999998</v>
      </c>
      <c r="BH190" s="4">
        <v>1.21</v>
      </c>
      <c r="BI190" s="4">
        <v>12.295</v>
      </c>
      <c r="BJ190" s="4">
        <v>2951.7130000000002</v>
      </c>
      <c r="BK190" s="4">
        <v>18.495000000000001</v>
      </c>
      <c r="BL190" s="4">
        <v>2.4329999999999998</v>
      </c>
      <c r="BM190" s="4">
        <v>0.59199999999999997</v>
      </c>
      <c r="BN190" s="4">
        <v>3.0249999999999999</v>
      </c>
      <c r="BO190" s="4">
        <v>1.984</v>
      </c>
      <c r="BP190" s="4">
        <v>0.48299999999999998</v>
      </c>
      <c r="BQ190" s="4">
        <v>2.4670000000000001</v>
      </c>
      <c r="BR190" s="4">
        <v>17.777100000000001</v>
      </c>
      <c r="BU190" s="4">
        <v>12.476000000000001</v>
      </c>
      <c r="BW190" s="4">
        <v>861.74199999999996</v>
      </c>
      <c r="BX190" s="4">
        <v>0.16967299999999999</v>
      </c>
      <c r="BY190" s="4">
        <v>-5</v>
      </c>
      <c r="BZ190" s="4">
        <v>1.3069999999999999</v>
      </c>
      <c r="CA190" s="4">
        <v>4.1463840000000003</v>
      </c>
      <c r="CB190" s="4">
        <v>26.401399999999999</v>
      </c>
    </row>
    <row r="191" spans="1:80">
      <c r="A191" s="2">
        <v>42440</v>
      </c>
      <c r="B191" s="29">
        <v>0.52084995370370368</v>
      </c>
      <c r="C191" s="4">
        <v>11.852</v>
      </c>
      <c r="D191" s="4">
        <v>0.13089999999999999</v>
      </c>
      <c r="E191" s="4" t="s">
        <v>155</v>
      </c>
      <c r="F191" s="4">
        <v>1309.2176039999999</v>
      </c>
      <c r="G191" s="4">
        <v>67.900000000000006</v>
      </c>
      <c r="H191" s="4">
        <v>11.8</v>
      </c>
      <c r="I191" s="4">
        <v>1930.9</v>
      </c>
      <c r="K191" s="4">
        <v>4.0199999999999996</v>
      </c>
      <c r="L191" s="4">
        <v>255</v>
      </c>
      <c r="M191" s="4">
        <v>0.89200000000000002</v>
      </c>
      <c r="N191" s="4">
        <v>10.572100000000001</v>
      </c>
      <c r="O191" s="4">
        <v>0.1168</v>
      </c>
      <c r="P191" s="4">
        <v>60.58</v>
      </c>
      <c r="Q191" s="4">
        <v>10.525399999999999</v>
      </c>
      <c r="R191" s="4">
        <v>71.099999999999994</v>
      </c>
      <c r="S191" s="4">
        <v>49.499699999999997</v>
      </c>
      <c r="T191" s="4">
        <v>8.6003000000000007</v>
      </c>
      <c r="U191" s="4">
        <v>58.1</v>
      </c>
      <c r="V191" s="4">
        <v>1930.8959</v>
      </c>
      <c r="Y191" s="4">
        <v>227.63499999999999</v>
      </c>
      <c r="Z191" s="4">
        <v>0</v>
      </c>
      <c r="AA191" s="4">
        <v>3.5884</v>
      </c>
      <c r="AB191" s="4" t="s">
        <v>384</v>
      </c>
      <c r="AC191" s="4">
        <v>0</v>
      </c>
      <c r="AD191" s="4">
        <v>11.9</v>
      </c>
      <c r="AE191" s="4">
        <v>857</v>
      </c>
      <c r="AF191" s="4">
        <v>886</v>
      </c>
      <c r="AG191" s="4">
        <v>876</v>
      </c>
      <c r="AH191" s="4">
        <v>73</v>
      </c>
      <c r="AI191" s="4">
        <v>27.37</v>
      </c>
      <c r="AJ191" s="4">
        <v>0.63</v>
      </c>
      <c r="AK191" s="4">
        <v>988</v>
      </c>
      <c r="AL191" s="4">
        <v>4.5999999999999996</v>
      </c>
      <c r="AM191" s="4">
        <v>0</v>
      </c>
      <c r="AN191" s="4">
        <v>35</v>
      </c>
      <c r="AO191" s="4">
        <v>191</v>
      </c>
      <c r="AP191" s="4">
        <v>189</v>
      </c>
      <c r="AQ191" s="4">
        <v>1</v>
      </c>
      <c r="AR191" s="4">
        <v>195</v>
      </c>
      <c r="AS191" s="4" t="s">
        <v>155</v>
      </c>
      <c r="AT191" s="4">
        <v>2</v>
      </c>
      <c r="AU191" s="5">
        <v>0.72900462962962964</v>
      </c>
      <c r="AV191" s="4">
        <v>47.158504000000001</v>
      </c>
      <c r="AW191" s="4">
        <v>-88.484808999999998</v>
      </c>
      <c r="AX191" s="4">
        <v>309</v>
      </c>
      <c r="AY191" s="4">
        <v>25</v>
      </c>
      <c r="AZ191" s="4">
        <v>12</v>
      </c>
      <c r="BA191" s="4">
        <v>10</v>
      </c>
      <c r="BB191" s="4" t="s">
        <v>423</v>
      </c>
      <c r="BC191" s="4">
        <v>1.9</v>
      </c>
      <c r="BD191" s="4">
        <v>1</v>
      </c>
      <c r="BE191" s="4">
        <v>2.1</v>
      </c>
      <c r="BF191" s="4">
        <v>14.063000000000001</v>
      </c>
      <c r="BG191" s="4">
        <v>17.239999999999998</v>
      </c>
      <c r="BH191" s="4">
        <v>1.23</v>
      </c>
      <c r="BI191" s="4">
        <v>12.11</v>
      </c>
      <c r="BJ191" s="4">
        <v>2948.2739999999999</v>
      </c>
      <c r="BK191" s="4">
        <v>20.728000000000002</v>
      </c>
      <c r="BL191" s="4">
        <v>1.7689999999999999</v>
      </c>
      <c r="BM191" s="4">
        <v>0.307</v>
      </c>
      <c r="BN191" s="4">
        <v>2.077</v>
      </c>
      <c r="BO191" s="4">
        <v>1.446</v>
      </c>
      <c r="BP191" s="4">
        <v>0.251</v>
      </c>
      <c r="BQ191" s="4">
        <v>1.6970000000000001</v>
      </c>
      <c r="BR191" s="4">
        <v>17.805900000000001</v>
      </c>
      <c r="BU191" s="4">
        <v>12.595000000000001</v>
      </c>
      <c r="BW191" s="4">
        <v>727.61599999999999</v>
      </c>
      <c r="BX191" s="4">
        <v>0.151811</v>
      </c>
      <c r="BY191" s="4">
        <v>-5</v>
      </c>
      <c r="BZ191" s="4">
        <v>1.3078620000000001</v>
      </c>
      <c r="CA191" s="4">
        <v>3.7098810000000002</v>
      </c>
      <c r="CB191" s="4">
        <v>26.418811999999999</v>
      </c>
    </row>
    <row r="192" spans="1:80">
      <c r="A192" s="2">
        <v>42440</v>
      </c>
      <c r="B192" s="29">
        <v>0.52086152777777783</v>
      </c>
      <c r="C192" s="4">
        <v>11.835000000000001</v>
      </c>
      <c r="D192" s="4">
        <v>0.1416</v>
      </c>
      <c r="E192" s="4" t="s">
        <v>155</v>
      </c>
      <c r="F192" s="4">
        <v>1415.936152</v>
      </c>
      <c r="G192" s="4">
        <v>52.6</v>
      </c>
      <c r="H192" s="4">
        <v>16.100000000000001</v>
      </c>
      <c r="I192" s="4">
        <v>1944.7</v>
      </c>
      <c r="K192" s="4">
        <v>3.6</v>
      </c>
      <c r="L192" s="4">
        <v>255</v>
      </c>
      <c r="M192" s="4">
        <v>0.89219999999999999</v>
      </c>
      <c r="N192" s="4">
        <v>10.559100000000001</v>
      </c>
      <c r="O192" s="4">
        <v>0.1263</v>
      </c>
      <c r="P192" s="4">
        <v>46.927900000000001</v>
      </c>
      <c r="Q192" s="4">
        <v>14.3649</v>
      </c>
      <c r="R192" s="4">
        <v>61.3</v>
      </c>
      <c r="S192" s="4">
        <v>38.186300000000003</v>
      </c>
      <c r="T192" s="4">
        <v>11.6891</v>
      </c>
      <c r="U192" s="4">
        <v>49.9</v>
      </c>
      <c r="V192" s="4">
        <v>1944.7126000000001</v>
      </c>
      <c r="Y192" s="4">
        <v>227.68</v>
      </c>
      <c r="Z192" s="4">
        <v>0</v>
      </c>
      <c r="AA192" s="4">
        <v>3.2118000000000002</v>
      </c>
      <c r="AB192" s="4" t="s">
        <v>384</v>
      </c>
      <c r="AC192" s="4">
        <v>0</v>
      </c>
      <c r="AD192" s="4">
        <v>12</v>
      </c>
      <c r="AE192" s="4">
        <v>857</v>
      </c>
      <c r="AF192" s="4">
        <v>886</v>
      </c>
      <c r="AG192" s="4">
        <v>875</v>
      </c>
      <c r="AH192" s="4">
        <v>73</v>
      </c>
      <c r="AI192" s="4">
        <v>26.29</v>
      </c>
      <c r="AJ192" s="4">
        <v>0.6</v>
      </c>
      <c r="AK192" s="4">
        <v>988</v>
      </c>
      <c r="AL192" s="4">
        <v>4</v>
      </c>
      <c r="AM192" s="4">
        <v>0</v>
      </c>
      <c r="AN192" s="4">
        <v>35</v>
      </c>
      <c r="AO192" s="4">
        <v>191</v>
      </c>
      <c r="AP192" s="4">
        <v>189</v>
      </c>
      <c r="AQ192" s="4">
        <v>1</v>
      </c>
      <c r="AR192" s="4">
        <v>195</v>
      </c>
      <c r="AS192" s="4" t="s">
        <v>155</v>
      </c>
      <c r="AT192" s="4">
        <v>2</v>
      </c>
      <c r="AU192" s="5">
        <v>0.72901620370370368</v>
      </c>
      <c r="AV192" s="4">
        <v>47.158501999999999</v>
      </c>
      <c r="AW192" s="4">
        <v>-88.484672000000003</v>
      </c>
      <c r="AX192" s="4">
        <v>309</v>
      </c>
      <c r="AY192" s="4">
        <v>23.9</v>
      </c>
      <c r="AZ192" s="4">
        <v>12</v>
      </c>
      <c r="BA192" s="4">
        <v>10</v>
      </c>
      <c r="BB192" s="4" t="s">
        <v>423</v>
      </c>
      <c r="BC192" s="4">
        <v>1.9</v>
      </c>
      <c r="BD192" s="4">
        <v>1</v>
      </c>
      <c r="BE192" s="4">
        <v>2.1</v>
      </c>
      <c r="BF192" s="4">
        <v>14.063000000000001</v>
      </c>
      <c r="BG192" s="4">
        <v>17.25</v>
      </c>
      <c r="BH192" s="4">
        <v>1.23</v>
      </c>
      <c r="BI192" s="4">
        <v>12.087</v>
      </c>
      <c r="BJ192" s="4">
        <v>2945.2150000000001</v>
      </c>
      <c r="BK192" s="4">
        <v>22.425999999999998</v>
      </c>
      <c r="BL192" s="4">
        <v>1.371</v>
      </c>
      <c r="BM192" s="4">
        <v>0.42</v>
      </c>
      <c r="BN192" s="4">
        <v>1.79</v>
      </c>
      <c r="BO192" s="4">
        <v>1.115</v>
      </c>
      <c r="BP192" s="4">
        <v>0.34100000000000003</v>
      </c>
      <c r="BQ192" s="4">
        <v>1.4570000000000001</v>
      </c>
      <c r="BR192" s="4">
        <v>17.936599999999999</v>
      </c>
      <c r="BU192" s="4">
        <v>12.6</v>
      </c>
      <c r="BW192" s="4">
        <v>651.38099999999997</v>
      </c>
      <c r="BX192" s="4">
        <v>0.13583300000000001</v>
      </c>
      <c r="BY192" s="4">
        <v>-5</v>
      </c>
      <c r="BZ192" s="4">
        <v>1.3089999999999999</v>
      </c>
      <c r="CA192" s="4">
        <v>3.319423</v>
      </c>
      <c r="CB192" s="4">
        <v>26.441800000000001</v>
      </c>
    </row>
    <row r="193" spans="1:80">
      <c r="A193" s="2">
        <v>42440</v>
      </c>
      <c r="B193" s="29">
        <v>0.52087310185185187</v>
      </c>
      <c r="C193" s="4">
        <v>12.226000000000001</v>
      </c>
      <c r="D193" s="4">
        <v>0.12609999999999999</v>
      </c>
      <c r="E193" s="4" t="s">
        <v>155</v>
      </c>
      <c r="F193" s="4">
        <v>1260.7574540000001</v>
      </c>
      <c r="G193" s="4">
        <v>52.1</v>
      </c>
      <c r="H193" s="4">
        <v>17</v>
      </c>
      <c r="I193" s="4">
        <v>1887.6</v>
      </c>
      <c r="K193" s="4">
        <v>3.8</v>
      </c>
      <c r="L193" s="4">
        <v>255</v>
      </c>
      <c r="M193" s="4">
        <v>0.88919999999999999</v>
      </c>
      <c r="N193" s="4">
        <v>10.8712</v>
      </c>
      <c r="O193" s="4">
        <v>0.11210000000000001</v>
      </c>
      <c r="P193" s="4">
        <v>46.361699999999999</v>
      </c>
      <c r="Q193" s="4">
        <v>15.1302</v>
      </c>
      <c r="R193" s="4">
        <v>61.5</v>
      </c>
      <c r="S193" s="4">
        <v>37.725700000000003</v>
      </c>
      <c r="T193" s="4">
        <v>12.3119</v>
      </c>
      <c r="U193" s="4">
        <v>50</v>
      </c>
      <c r="V193" s="4">
        <v>1887.5696</v>
      </c>
      <c r="Y193" s="4">
        <v>226.91800000000001</v>
      </c>
      <c r="Z193" s="4">
        <v>0</v>
      </c>
      <c r="AA193" s="4">
        <v>3.3788999999999998</v>
      </c>
      <c r="AB193" s="4" t="s">
        <v>384</v>
      </c>
      <c r="AC193" s="4">
        <v>0</v>
      </c>
      <c r="AD193" s="4">
        <v>11.9</v>
      </c>
      <c r="AE193" s="4">
        <v>858</v>
      </c>
      <c r="AF193" s="4">
        <v>886</v>
      </c>
      <c r="AG193" s="4">
        <v>876</v>
      </c>
      <c r="AH193" s="4">
        <v>73</v>
      </c>
      <c r="AI193" s="4">
        <v>26.29</v>
      </c>
      <c r="AJ193" s="4">
        <v>0.6</v>
      </c>
      <c r="AK193" s="4">
        <v>988</v>
      </c>
      <c r="AL193" s="4">
        <v>4</v>
      </c>
      <c r="AM193" s="4">
        <v>0</v>
      </c>
      <c r="AN193" s="4">
        <v>35</v>
      </c>
      <c r="AO193" s="4">
        <v>191</v>
      </c>
      <c r="AP193" s="4">
        <v>189</v>
      </c>
      <c r="AQ193" s="4">
        <v>0.8</v>
      </c>
      <c r="AR193" s="4">
        <v>195</v>
      </c>
      <c r="AS193" s="4" t="s">
        <v>155</v>
      </c>
      <c r="AT193" s="4">
        <v>2</v>
      </c>
      <c r="AU193" s="5">
        <v>0.72902777777777772</v>
      </c>
      <c r="AV193" s="4">
        <v>47.158509000000002</v>
      </c>
      <c r="AW193" s="4">
        <v>-88.484549000000001</v>
      </c>
      <c r="AX193" s="4">
        <v>309</v>
      </c>
      <c r="AY193" s="4">
        <v>22.4</v>
      </c>
      <c r="AZ193" s="4">
        <v>12</v>
      </c>
      <c r="BA193" s="4">
        <v>10</v>
      </c>
      <c r="BB193" s="4" t="s">
        <v>423</v>
      </c>
      <c r="BC193" s="4">
        <v>1.9</v>
      </c>
      <c r="BD193" s="4">
        <v>1.0740259999999999</v>
      </c>
      <c r="BE193" s="4">
        <v>2.174026</v>
      </c>
      <c r="BF193" s="4">
        <v>14.063000000000001</v>
      </c>
      <c r="BG193" s="4">
        <v>16.77</v>
      </c>
      <c r="BH193" s="4">
        <v>1.19</v>
      </c>
      <c r="BI193" s="4">
        <v>12.462999999999999</v>
      </c>
      <c r="BJ193" s="4">
        <v>2952.6869999999999</v>
      </c>
      <c r="BK193" s="4">
        <v>19.379000000000001</v>
      </c>
      <c r="BL193" s="4">
        <v>1.319</v>
      </c>
      <c r="BM193" s="4">
        <v>0.43</v>
      </c>
      <c r="BN193" s="4">
        <v>1.7490000000000001</v>
      </c>
      <c r="BO193" s="4">
        <v>1.073</v>
      </c>
      <c r="BP193" s="4">
        <v>0.35</v>
      </c>
      <c r="BQ193" s="4">
        <v>1.423</v>
      </c>
      <c r="BR193" s="4">
        <v>16.9528</v>
      </c>
      <c r="BU193" s="4">
        <v>12.228</v>
      </c>
      <c r="BW193" s="4">
        <v>667.28700000000003</v>
      </c>
      <c r="BX193" s="4">
        <v>0.123835</v>
      </c>
      <c r="BY193" s="4">
        <v>-5</v>
      </c>
      <c r="BZ193" s="4">
        <v>1.3081389999999999</v>
      </c>
      <c r="CA193" s="4">
        <v>3.026214</v>
      </c>
      <c r="CB193" s="4">
        <v>26.424410999999999</v>
      </c>
    </row>
    <row r="194" spans="1:80">
      <c r="A194" s="2">
        <v>42440</v>
      </c>
      <c r="B194" s="29">
        <v>0.52088467592592591</v>
      </c>
      <c r="C194" s="4">
        <v>12.035</v>
      </c>
      <c r="D194" s="4">
        <v>8.8900000000000007E-2</v>
      </c>
      <c r="E194" s="4" t="s">
        <v>155</v>
      </c>
      <c r="F194" s="4">
        <v>889.07056799999998</v>
      </c>
      <c r="G194" s="4">
        <v>51.4</v>
      </c>
      <c r="H194" s="4">
        <v>11.4</v>
      </c>
      <c r="I194" s="4">
        <v>1869.4</v>
      </c>
      <c r="K194" s="4">
        <v>3.58</v>
      </c>
      <c r="L194" s="4">
        <v>260</v>
      </c>
      <c r="M194" s="4">
        <v>0.89100000000000001</v>
      </c>
      <c r="N194" s="4">
        <v>10.7235</v>
      </c>
      <c r="O194" s="4">
        <v>7.9200000000000007E-2</v>
      </c>
      <c r="P194" s="4">
        <v>45.799300000000002</v>
      </c>
      <c r="Q194" s="4">
        <v>10.1257</v>
      </c>
      <c r="R194" s="4">
        <v>55.9</v>
      </c>
      <c r="S194" s="4">
        <v>37.268000000000001</v>
      </c>
      <c r="T194" s="4">
        <v>8.2395999999999994</v>
      </c>
      <c r="U194" s="4">
        <v>45.5</v>
      </c>
      <c r="V194" s="4">
        <v>1869.4057</v>
      </c>
      <c r="Y194" s="4">
        <v>231.38300000000001</v>
      </c>
      <c r="Z194" s="4">
        <v>0</v>
      </c>
      <c r="AA194" s="4">
        <v>3.1924999999999999</v>
      </c>
      <c r="AB194" s="4" t="s">
        <v>384</v>
      </c>
      <c r="AC194" s="4">
        <v>0</v>
      </c>
      <c r="AD194" s="4">
        <v>11.9</v>
      </c>
      <c r="AE194" s="4">
        <v>859</v>
      </c>
      <c r="AF194" s="4">
        <v>886</v>
      </c>
      <c r="AG194" s="4">
        <v>875</v>
      </c>
      <c r="AH194" s="4">
        <v>73</v>
      </c>
      <c r="AI194" s="4">
        <v>26.29</v>
      </c>
      <c r="AJ194" s="4">
        <v>0.6</v>
      </c>
      <c r="AK194" s="4">
        <v>988</v>
      </c>
      <c r="AL194" s="4">
        <v>4</v>
      </c>
      <c r="AM194" s="4">
        <v>0</v>
      </c>
      <c r="AN194" s="4">
        <v>35</v>
      </c>
      <c r="AO194" s="4">
        <v>191</v>
      </c>
      <c r="AP194" s="4">
        <v>189.4</v>
      </c>
      <c r="AQ194" s="4">
        <v>0.8</v>
      </c>
      <c r="AR194" s="4">
        <v>195</v>
      </c>
      <c r="AS194" s="4" t="s">
        <v>155</v>
      </c>
      <c r="AT194" s="4">
        <v>2</v>
      </c>
      <c r="AU194" s="5">
        <v>0.72903935185185187</v>
      </c>
      <c r="AV194" s="4">
        <v>47.158532999999998</v>
      </c>
      <c r="AW194" s="4">
        <v>-88.484435000000005</v>
      </c>
      <c r="AX194" s="4">
        <v>308.8</v>
      </c>
      <c r="AY194" s="4">
        <v>21</v>
      </c>
      <c r="AZ194" s="4">
        <v>12</v>
      </c>
      <c r="BA194" s="4">
        <v>10</v>
      </c>
      <c r="BB194" s="4" t="s">
        <v>423</v>
      </c>
      <c r="BC194" s="4">
        <v>1.9</v>
      </c>
      <c r="BD194" s="4">
        <v>1.3245750000000001</v>
      </c>
      <c r="BE194" s="4">
        <v>2.4245749999999999</v>
      </c>
      <c r="BF194" s="4">
        <v>14.063000000000001</v>
      </c>
      <c r="BG194" s="4">
        <v>17.07</v>
      </c>
      <c r="BH194" s="4">
        <v>1.21</v>
      </c>
      <c r="BI194" s="4">
        <v>12.228999999999999</v>
      </c>
      <c r="BJ194" s="4">
        <v>2961.0889999999999</v>
      </c>
      <c r="BK194" s="4">
        <v>13.923</v>
      </c>
      <c r="BL194" s="4">
        <v>1.3240000000000001</v>
      </c>
      <c r="BM194" s="4">
        <v>0.29299999999999998</v>
      </c>
      <c r="BN194" s="4">
        <v>1.617</v>
      </c>
      <c r="BO194" s="4">
        <v>1.0780000000000001</v>
      </c>
      <c r="BP194" s="4">
        <v>0.23799999999999999</v>
      </c>
      <c r="BQ194" s="4">
        <v>1.3160000000000001</v>
      </c>
      <c r="BR194" s="4">
        <v>17.069299999999998</v>
      </c>
      <c r="BU194" s="4">
        <v>12.676</v>
      </c>
      <c r="BW194" s="4">
        <v>640.98099999999999</v>
      </c>
      <c r="BX194" s="4">
        <v>0.118293</v>
      </c>
      <c r="BY194" s="4">
        <v>-5</v>
      </c>
      <c r="BZ194" s="4">
        <v>1.307431</v>
      </c>
      <c r="CA194" s="4">
        <v>2.8907850000000002</v>
      </c>
      <c r="CB194" s="4">
        <v>26.410105999999999</v>
      </c>
    </row>
    <row r="195" spans="1:80">
      <c r="A195" s="2">
        <v>42440</v>
      </c>
      <c r="B195" s="29">
        <v>0.52089624999999995</v>
      </c>
      <c r="C195" s="4">
        <v>11.529</v>
      </c>
      <c r="D195" s="4">
        <v>4.87E-2</v>
      </c>
      <c r="E195" s="4" t="s">
        <v>155</v>
      </c>
      <c r="F195" s="4">
        <v>486.704362</v>
      </c>
      <c r="G195" s="4">
        <v>55.4</v>
      </c>
      <c r="H195" s="4">
        <v>11.1</v>
      </c>
      <c r="I195" s="4">
        <v>1958.1</v>
      </c>
      <c r="K195" s="4">
        <v>3.4</v>
      </c>
      <c r="L195" s="4">
        <v>269</v>
      </c>
      <c r="M195" s="4">
        <v>0.89539999999999997</v>
      </c>
      <c r="N195" s="4">
        <v>10.3231</v>
      </c>
      <c r="O195" s="4">
        <v>4.36E-2</v>
      </c>
      <c r="P195" s="4">
        <v>49.586500000000001</v>
      </c>
      <c r="Q195" s="4">
        <v>9.9067000000000007</v>
      </c>
      <c r="R195" s="4">
        <v>59.5</v>
      </c>
      <c r="S195" s="4">
        <v>40.349699999999999</v>
      </c>
      <c r="T195" s="4">
        <v>8.0612999999999992</v>
      </c>
      <c r="U195" s="4">
        <v>48.4</v>
      </c>
      <c r="V195" s="4">
        <v>1958.0934</v>
      </c>
      <c r="Y195" s="4">
        <v>240.71899999999999</v>
      </c>
      <c r="Z195" s="4">
        <v>0</v>
      </c>
      <c r="AA195" s="4">
        <v>3.0442999999999998</v>
      </c>
      <c r="AB195" s="4" t="s">
        <v>384</v>
      </c>
      <c r="AC195" s="4">
        <v>0</v>
      </c>
      <c r="AD195" s="4">
        <v>11.9</v>
      </c>
      <c r="AE195" s="4">
        <v>858</v>
      </c>
      <c r="AF195" s="4">
        <v>885</v>
      </c>
      <c r="AG195" s="4">
        <v>876</v>
      </c>
      <c r="AH195" s="4">
        <v>73</v>
      </c>
      <c r="AI195" s="4">
        <v>26.29</v>
      </c>
      <c r="AJ195" s="4">
        <v>0.6</v>
      </c>
      <c r="AK195" s="4">
        <v>988</v>
      </c>
      <c r="AL195" s="4">
        <v>4</v>
      </c>
      <c r="AM195" s="4">
        <v>0</v>
      </c>
      <c r="AN195" s="4">
        <v>35</v>
      </c>
      <c r="AO195" s="4">
        <v>191</v>
      </c>
      <c r="AP195" s="4">
        <v>189.6</v>
      </c>
      <c r="AQ195" s="4">
        <v>0.9</v>
      </c>
      <c r="AR195" s="4">
        <v>195</v>
      </c>
      <c r="AS195" s="4" t="s">
        <v>155</v>
      </c>
      <c r="AT195" s="4">
        <v>1</v>
      </c>
      <c r="AU195" s="5">
        <v>0.72905092592592602</v>
      </c>
      <c r="AV195" s="4">
        <v>47.158568000000002</v>
      </c>
      <c r="AW195" s="4">
        <v>-88.484325999999996</v>
      </c>
      <c r="AX195" s="4">
        <v>308.7</v>
      </c>
      <c r="AY195" s="4">
        <v>20.399999999999999</v>
      </c>
      <c r="AZ195" s="4">
        <v>12</v>
      </c>
      <c r="BA195" s="4">
        <v>10</v>
      </c>
      <c r="BB195" s="4" t="s">
        <v>423</v>
      </c>
      <c r="BC195" s="4">
        <v>1.9</v>
      </c>
      <c r="BD195" s="4">
        <v>1.3021959999999999</v>
      </c>
      <c r="BE195" s="4">
        <v>2.426647</v>
      </c>
      <c r="BF195" s="4">
        <v>14.063000000000001</v>
      </c>
      <c r="BG195" s="4">
        <v>17.809999999999999</v>
      </c>
      <c r="BH195" s="4">
        <v>1.27</v>
      </c>
      <c r="BI195" s="4">
        <v>11.683999999999999</v>
      </c>
      <c r="BJ195" s="4">
        <v>2966.2460000000001</v>
      </c>
      <c r="BK195" s="4">
        <v>7.97</v>
      </c>
      <c r="BL195" s="4">
        <v>1.492</v>
      </c>
      <c r="BM195" s="4">
        <v>0.29799999999999999</v>
      </c>
      <c r="BN195" s="4">
        <v>1.79</v>
      </c>
      <c r="BO195" s="4">
        <v>1.214</v>
      </c>
      <c r="BP195" s="4">
        <v>0.24299999999999999</v>
      </c>
      <c r="BQ195" s="4">
        <v>1.4570000000000001</v>
      </c>
      <c r="BR195" s="4">
        <v>18.604900000000001</v>
      </c>
      <c r="BU195" s="4">
        <v>13.723000000000001</v>
      </c>
      <c r="BW195" s="4">
        <v>636.03800000000001</v>
      </c>
      <c r="BX195" s="4">
        <v>0.14025699999999999</v>
      </c>
      <c r="BY195" s="4">
        <v>-5</v>
      </c>
      <c r="BZ195" s="4">
        <v>1.3080000000000001</v>
      </c>
      <c r="CA195" s="4">
        <v>3.42753</v>
      </c>
      <c r="CB195" s="4">
        <v>26.421600000000002</v>
      </c>
    </row>
    <row r="196" spans="1:80">
      <c r="A196" s="2">
        <v>42440</v>
      </c>
      <c r="B196" s="29">
        <v>0.5209078240740741</v>
      </c>
      <c r="C196" s="4">
        <v>10.984999999999999</v>
      </c>
      <c r="D196" s="4">
        <v>3.3099999999999997E-2</v>
      </c>
      <c r="E196" s="4" t="s">
        <v>155</v>
      </c>
      <c r="F196" s="4">
        <v>330.77922100000001</v>
      </c>
      <c r="G196" s="4">
        <v>64.099999999999994</v>
      </c>
      <c r="H196" s="4">
        <v>10.9</v>
      </c>
      <c r="I196" s="4">
        <v>2075.8000000000002</v>
      </c>
      <c r="K196" s="4">
        <v>3.71</v>
      </c>
      <c r="L196" s="4">
        <v>288</v>
      </c>
      <c r="M196" s="4">
        <v>0.89980000000000004</v>
      </c>
      <c r="N196" s="4">
        <v>9.8842999999999996</v>
      </c>
      <c r="O196" s="4">
        <v>2.98E-2</v>
      </c>
      <c r="P196" s="4">
        <v>57.676200000000001</v>
      </c>
      <c r="Q196" s="4">
        <v>9.8077000000000005</v>
      </c>
      <c r="R196" s="4">
        <v>67.5</v>
      </c>
      <c r="S196" s="4">
        <v>46.932600000000001</v>
      </c>
      <c r="T196" s="4">
        <v>7.9806999999999997</v>
      </c>
      <c r="U196" s="4">
        <v>54.9</v>
      </c>
      <c r="V196" s="4">
        <v>2075.7970999999998</v>
      </c>
      <c r="Y196" s="4">
        <v>258.88499999999999</v>
      </c>
      <c r="Z196" s="4">
        <v>0</v>
      </c>
      <c r="AA196" s="4">
        <v>3.3426</v>
      </c>
      <c r="AB196" s="4" t="s">
        <v>384</v>
      </c>
      <c r="AC196" s="4">
        <v>0</v>
      </c>
      <c r="AD196" s="4">
        <v>11.9</v>
      </c>
      <c r="AE196" s="4">
        <v>859</v>
      </c>
      <c r="AF196" s="4">
        <v>884</v>
      </c>
      <c r="AG196" s="4">
        <v>876</v>
      </c>
      <c r="AH196" s="4">
        <v>73</v>
      </c>
      <c r="AI196" s="4">
        <v>26.29</v>
      </c>
      <c r="AJ196" s="4">
        <v>0.6</v>
      </c>
      <c r="AK196" s="4">
        <v>988</v>
      </c>
      <c r="AL196" s="4">
        <v>4</v>
      </c>
      <c r="AM196" s="4">
        <v>0</v>
      </c>
      <c r="AN196" s="4">
        <v>35</v>
      </c>
      <c r="AO196" s="4">
        <v>191</v>
      </c>
      <c r="AP196" s="4">
        <v>189</v>
      </c>
      <c r="AQ196" s="4">
        <v>0.8</v>
      </c>
      <c r="AR196" s="4">
        <v>195</v>
      </c>
      <c r="AS196" s="4" t="s">
        <v>155</v>
      </c>
      <c r="AT196" s="4">
        <v>1</v>
      </c>
      <c r="AU196" s="5">
        <v>0.72906249999999995</v>
      </c>
      <c r="AV196" s="4">
        <v>47.158625999999998</v>
      </c>
      <c r="AW196" s="4">
        <v>-88.484234999999998</v>
      </c>
      <c r="AX196" s="4">
        <v>308.5</v>
      </c>
      <c r="AY196" s="4">
        <v>20.2</v>
      </c>
      <c r="AZ196" s="4">
        <v>12</v>
      </c>
      <c r="BA196" s="4">
        <v>10</v>
      </c>
      <c r="BB196" s="4" t="s">
        <v>423</v>
      </c>
      <c r="BC196" s="4">
        <v>1.9242760000000001</v>
      </c>
      <c r="BD196" s="4">
        <v>1.048551</v>
      </c>
      <c r="BE196" s="4">
        <v>2.2242760000000001</v>
      </c>
      <c r="BF196" s="4">
        <v>14.063000000000001</v>
      </c>
      <c r="BG196" s="4">
        <v>18.63</v>
      </c>
      <c r="BH196" s="4">
        <v>1.32</v>
      </c>
      <c r="BI196" s="4">
        <v>11.138</v>
      </c>
      <c r="BJ196" s="4">
        <v>2964.3519999999999</v>
      </c>
      <c r="BK196" s="4">
        <v>5.681</v>
      </c>
      <c r="BL196" s="4">
        <v>1.8109999999999999</v>
      </c>
      <c r="BM196" s="4">
        <v>0.308</v>
      </c>
      <c r="BN196" s="4">
        <v>2.1190000000000002</v>
      </c>
      <c r="BO196" s="4">
        <v>1.474</v>
      </c>
      <c r="BP196" s="4">
        <v>0.251</v>
      </c>
      <c r="BQ196" s="4">
        <v>1.7250000000000001</v>
      </c>
      <c r="BR196" s="4">
        <v>20.585599999999999</v>
      </c>
      <c r="BU196" s="4">
        <v>15.404</v>
      </c>
      <c r="BW196" s="4">
        <v>728.89599999999996</v>
      </c>
      <c r="BX196" s="4">
        <v>0.170017</v>
      </c>
      <c r="BY196" s="4">
        <v>-5</v>
      </c>
      <c r="BZ196" s="4">
        <v>1.310155</v>
      </c>
      <c r="CA196" s="4">
        <v>4.1547900000000002</v>
      </c>
      <c r="CB196" s="4">
        <v>26.465131</v>
      </c>
    </row>
    <row r="197" spans="1:80">
      <c r="A197" s="2">
        <v>42440</v>
      </c>
      <c r="B197" s="29">
        <v>0.52091939814814814</v>
      </c>
      <c r="C197" s="4">
        <v>10.210000000000001</v>
      </c>
      <c r="D197" s="4">
        <v>3.5700000000000003E-2</v>
      </c>
      <c r="E197" s="4" t="s">
        <v>155</v>
      </c>
      <c r="F197" s="4">
        <v>356.75324699999999</v>
      </c>
      <c r="G197" s="4">
        <v>85.1</v>
      </c>
      <c r="H197" s="4">
        <v>7.3</v>
      </c>
      <c r="I197" s="4">
        <v>2330.3000000000002</v>
      </c>
      <c r="K197" s="4">
        <v>4.2300000000000004</v>
      </c>
      <c r="L197" s="4">
        <v>309</v>
      </c>
      <c r="M197" s="4">
        <v>0.90590000000000004</v>
      </c>
      <c r="N197" s="4">
        <v>9.2493999999999996</v>
      </c>
      <c r="O197" s="4">
        <v>3.2300000000000002E-2</v>
      </c>
      <c r="P197" s="4">
        <v>77.082300000000004</v>
      </c>
      <c r="Q197" s="4">
        <v>6.6128</v>
      </c>
      <c r="R197" s="4">
        <v>83.7</v>
      </c>
      <c r="S197" s="4">
        <v>62.723700000000001</v>
      </c>
      <c r="T197" s="4">
        <v>5.3810000000000002</v>
      </c>
      <c r="U197" s="4">
        <v>68.099999999999994</v>
      </c>
      <c r="V197" s="4">
        <v>2330.2646</v>
      </c>
      <c r="Y197" s="4">
        <v>279.73399999999998</v>
      </c>
      <c r="Z197" s="4">
        <v>0</v>
      </c>
      <c r="AA197" s="4">
        <v>3.8347000000000002</v>
      </c>
      <c r="AB197" s="4" t="s">
        <v>384</v>
      </c>
      <c r="AC197" s="4">
        <v>0</v>
      </c>
      <c r="AD197" s="4">
        <v>11.9</v>
      </c>
      <c r="AE197" s="4">
        <v>858</v>
      </c>
      <c r="AF197" s="4">
        <v>885</v>
      </c>
      <c r="AG197" s="4">
        <v>875</v>
      </c>
      <c r="AH197" s="4">
        <v>73</v>
      </c>
      <c r="AI197" s="4">
        <v>26.29</v>
      </c>
      <c r="AJ197" s="4">
        <v>0.6</v>
      </c>
      <c r="AK197" s="4">
        <v>988</v>
      </c>
      <c r="AL197" s="4">
        <v>4</v>
      </c>
      <c r="AM197" s="4">
        <v>0</v>
      </c>
      <c r="AN197" s="4">
        <v>35</v>
      </c>
      <c r="AO197" s="4">
        <v>191</v>
      </c>
      <c r="AP197" s="4">
        <v>189</v>
      </c>
      <c r="AQ197" s="4">
        <v>0.8</v>
      </c>
      <c r="AR197" s="4">
        <v>195</v>
      </c>
      <c r="AS197" s="4" t="s">
        <v>155</v>
      </c>
      <c r="AT197" s="4">
        <v>1</v>
      </c>
      <c r="AU197" s="5">
        <v>0.7290740740740741</v>
      </c>
      <c r="AV197" s="4">
        <v>47.158686000000003</v>
      </c>
      <c r="AW197" s="4">
        <v>-88.484153000000006</v>
      </c>
      <c r="AX197" s="4">
        <v>308.2</v>
      </c>
      <c r="AY197" s="4">
        <v>20.5</v>
      </c>
      <c r="AZ197" s="4">
        <v>12</v>
      </c>
      <c r="BA197" s="4">
        <v>10</v>
      </c>
      <c r="BB197" s="4" t="s">
        <v>423</v>
      </c>
      <c r="BC197" s="4">
        <v>2</v>
      </c>
      <c r="BD197" s="4">
        <v>1.2241759999999999</v>
      </c>
      <c r="BE197" s="4">
        <v>2.324176</v>
      </c>
      <c r="BF197" s="4">
        <v>14.063000000000001</v>
      </c>
      <c r="BG197" s="4">
        <v>19.88</v>
      </c>
      <c r="BH197" s="4">
        <v>1.41</v>
      </c>
      <c r="BI197" s="4">
        <v>10.391</v>
      </c>
      <c r="BJ197" s="4">
        <v>2951.62</v>
      </c>
      <c r="BK197" s="4">
        <v>6.5640000000000001</v>
      </c>
      <c r="BL197" s="4">
        <v>2.5760000000000001</v>
      </c>
      <c r="BM197" s="4">
        <v>0.221</v>
      </c>
      <c r="BN197" s="4">
        <v>2.7970000000000002</v>
      </c>
      <c r="BO197" s="4">
        <v>2.0960000000000001</v>
      </c>
      <c r="BP197" s="4">
        <v>0.18</v>
      </c>
      <c r="BQ197" s="4">
        <v>2.2759999999999998</v>
      </c>
      <c r="BR197" s="4">
        <v>24.589600000000001</v>
      </c>
      <c r="BU197" s="4">
        <v>17.710999999999999</v>
      </c>
      <c r="BW197" s="4">
        <v>889.76800000000003</v>
      </c>
      <c r="BX197" s="4">
        <v>0.19425700000000001</v>
      </c>
      <c r="BY197" s="4">
        <v>-5</v>
      </c>
      <c r="BZ197" s="4">
        <v>1.3129999999999999</v>
      </c>
      <c r="CA197" s="4">
        <v>4.7471560000000004</v>
      </c>
      <c r="CB197" s="4">
        <v>26.522600000000001</v>
      </c>
    </row>
    <row r="198" spans="1:80">
      <c r="A198" s="2">
        <v>42440</v>
      </c>
      <c r="B198" s="29">
        <v>0.52093097222222229</v>
      </c>
      <c r="C198" s="4">
        <v>9.5879999999999992</v>
      </c>
      <c r="D198" s="4">
        <v>4.5400000000000003E-2</v>
      </c>
      <c r="E198" s="4" t="s">
        <v>155</v>
      </c>
      <c r="F198" s="4">
        <v>454.476744</v>
      </c>
      <c r="G198" s="4">
        <v>162.5</v>
      </c>
      <c r="H198" s="4">
        <v>14</v>
      </c>
      <c r="I198" s="4">
        <v>2433</v>
      </c>
      <c r="K198" s="4">
        <v>5.14</v>
      </c>
      <c r="L198" s="4">
        <v>309</v>
      </c>
      <c r="M198" s="4">
        <v>0.91080000000000005</v>
      </c>
      <c r="N198" s="4">
        <v>8.7327999999999992</v>
      </c>
      <c r="O198" s="4">
        <v>4.1399999999999999E-2</v>
      </c>
      <c r="P198" s="4">
        <v>148.04040000000001</v>
      </c>
      <c r="Q198" s="4">
        <v>12.7517</v>
      </c>
      <c r="R198" s="4">
        <v>160.80000000000001</v>
      </c>
      <c r="S198" s="4">
        <v>120.5361</v>
      </c>
      <c r="T198" s="4">
        <v>10.3826</v>
      </c>
      <c r="U198" s="4">
        <v>130.9</v>
      </c>
      <c r="V198" s="4">
        <v>2433.0272</v>
      </c>
      <c r="Y198" s="4">
        <v>281.03500000000003</v>
      </c>
      <c r="Z198" s="4">
        <v>0</v>
      </c>
      <c r="AA198" s="4">
        <v>4.6794000000000002</v>
      </c>
      <c r="AB198" s="4" t="s">
        <v>384</v>
      </c>
      <c r="AC198" s="4">
        <v>0</v>
      </c>
      <c r="AD198" s="4">
        <v>11.9</v>
      </c>
      <c r="AE198" s="4">
        <v>858</v>
      </c>
      <c r="AF198" s="4">
        <v>885</v>
      </c>
      <c r="AG198" s="4">
        <v>876</v>
      </c>
      <c r="AH198" s="4">
        <v>73.400000000000006</v>
      </c>
      <c r="AI198" s="4">
        <v>26.45</v>
      </c>
      <c r="AJ198" s="4">
        <v>0.61</v>
      </c>
      <c r="AK198" s="4">
        <v>988</v>
      </c>
      <c r="AL198" s="4">
        <v>4</v>
      </c>
      <c r="AM198" s="4">
        <v>0</v>
      </c>
      <c r="AN198" s="4">
        <v>35</v>
      </c>
      <c r="AO198" s="4">
        <v>191</v>
      </c>
      <c r="AP198" s="4">
        <v>189</v>
      </c>
      <c r="AQ198" s="4">
        <v>0.9</v>
      </c>
      <c r="AR198" s="4">
        <v>195</v>
      </c>
      <c r="AS198" s="4" t="s">
        <v>155</v>
      </c>
      <c r="AT198" s="4">
        <v>1</v>
      </c>
      <c r="AU198" s="5">
        <v>0.72908564814814814</v>
      </c>
      <c r="AV198" s="4">
        <v>47.158771999999999</v>
      </c>
      <c r="AW198" s="4">
        <v>-88.484097000000006</v>
      </c>
      <c r="AX198" s="4">
        <v>308</v>
      </c>
      <c r="AY198" s="4">
        <v>23.6</v>
      </c>
      <c r="AZ198" s="4">
        <v>12</v>
      </c>
      <c r="BA198" s="4">
        <v>10</v>
      </c>
      <c r="BB198" s="4" t="s">
        <v>423</v>
      </c>
      <c r="BC198" s="4">
        <v>2</v>
      </c>
      <c r="BD198" s="4">
        <v>1.324076</v>
      </c>
      <c r="BE198" s="4">
        <v>2.4240759999999999</v>
      </c>
      <c r="BF198" s="4">
        <v>14.063000000000001</v>
      </c>
      <c r="BG198" s="4">
        <v>21.03</v>
      </c>
      <c r="BH198" s="4">
        <v>1.5</v>
      </c>
      <c r="BI198" s="4">
        <v>9.7889999999999997</v>
      </c>
      <c r="BJ198" s="4">
        <v>2941.114</v>
      </c>
      <c r="BK198" s="4">
        <v>8.8729999999999993</v>
      </c>
      <c r="BL198" s="4">
        <v>5.2210000000000001</v>
      </c>
      <c r="BM198" s="4">
        <v>0.45</v>
      </c>
      <c r="BN198" s="4">
        <v>5.6710000000000003</v>
      </c>
      <c r="BO198" s="4">
        <v>4.2510000000000003</v>
      </c>
      <c r="BP198" s="4">
        <v>0.36599999999999999</v>
      </c>
      <c r="BQ198" s="4">
        <v>4.617</v>
      </c>
      <c r="BR198" s="4">
        <v>27.0959</v>
      </c>
      <c r="BU198" s="4">
        <v>18.779</v>
      </c>
      <c r="BW198" s="4">
        <v>1145.905</v>
      </c>
      <c r="BX198" s="4">
        <v>0.22272400000000001</v>
      </c>
      <c r="BY198" s="4">
        <v>-5</v>
      </c>
      <c r="BZ198" s="4">
        <v>1.3125690000000001</v>
      </c>
      <c r="CA198" s="4">
        <v>5.4428179999999999</v>
      </c>
      <c r="CB198" s="4">
        <v>26.513894000000001</v>
      </c>
    </row>
    <row r="199" spans="1:80">
      <c r="A199" s="2">
        <v>42440</v>
      </c>
      <c r="B199" s="29">
        <v>0.52094254629629633</v>
      </c>
      <c r="C199" s="4">
        <v>9.343</v>
      </c>
      <c r="D199" s="4">
        <v>5.3900000000000003E-2</v>
      </c>
      <c r="E199" s="4" t="s">
        <v>155</v>
      </c>
      <c r="F199" s="4">
        <v>538.58407099999999</v>
      </c>
      <c r="G199" s="4">
        <v>226.3</v>
      </c>
      <c r="H199" s="4">
        <v>13.9</v>
      </c>
      <c r="I199" s="4">
        <v>2288.6999999999998</v>
      </c>
      <c r="K199" s="4">
        <v>6.2</v>
      </c>
      <c r="L199" s="4">
        <v>289</v>
      </c>
      <c r="M199" s="4">
        <v>0.91290000000000004</v>
      </c>
      <c r="N199" s="4">
        <v>8.5295000000000005</v>
      </c>
      <c r="O199" s="4">
        <v>4.9200000000000001E-2</v>
      </c>
      <c r="P199" s="4">
        <v>206.58940000000001</v>
      </c>
      <c r="Q199" s="4">
        <v>12.689500000000001</v>
      </c>
      <c r="R199" s="4">
        <v>219.3</v>
      </c>
      <c r="S199" s="4">
        <v>168.33260000000001</v>
      </c>
      <c r="T199" s="4">
        <v>10.339700000000001</v>
      </c>
      <c r="U199" s="4">
        <v>178.7</v>
      </c>
      <c r="V199" s="4">
        <v>2288.7240999999999</v>
      </c>
      <c r="Y199" s="4">
        <v>264.10300000000001</v>
      </c>
      <c r="Z199" s="4">
        <v>0</v>
      </c>
      <c r="AA199" s="4">
        <v>5.6592000000000002</v>
      </c>
      <c r="AB199" s="4" t="s">
        <v>384</v>
      </c>
      <c r="AC199" s="4">
        <v>0</v>
      </c>
      <c r="AD199" s="4">
        <v>11.9</v>
      </c>
      <c r="AE199" s="4">
        <v>858</v>
      </c>
      <c r="AF199" s="4">
        <v>886</v>
      </c>
      <c r="AG199" s="4">
        <v>876</v>
      </c>
      <c r="AH199" s="4">
        <v>74</v>
      </c>
      <c r="AI199" s="4">
        <v>26.64</v>
      </c>
      <c r="AJ199" s="4">
        <v>0.61</v>
      </c>
      <c r="AK199" s="4">
        <v>988</v>
      </c>
      <c r="AL199" s="4">
        <v>4</v>
      </c>
      <c r="AM199" s="4">
        <v>0</v>
      </c>
      <c r="AN199" s="4">
        <v>35</v>
      </c>
      <c r="AO199" s="4">
        <v>191</v>
      </c>
      <c r="AP199" s="4">
        <v>189</v>
      </c>
      <c r="AQ199" s="4">
        <v>1</v>
      </c>
      <c r="AR199" s="4">
        <v>195</v>
      </c>
      <c r="AS199" s="4" t="s">
        <v>155</v>
      </c>
      <c r="AT199" s="4">
        <v>1</v>
      </c>
      <c r="AU199" s="5">
        <v>0.72909722222222229</v>
      </c>
      <c r="AV199" s="4">
        <v>47.158866000000003</v>
      </c>
      <c r="AW199" s="4">
        <v>-88.484060999999997</v>
      </c>
      <c r="AX199" s="4">
        <v>307.89999999999998</v>
      </c>
      <c r="AY199" s="4">
        <v>24</v>
      </c>
      <c r="AZ199" s="4">
        <v>12</v>
      </c>
      <c r="BA199" s="4">
        <v>10</v>
      </c>
      <c r="BB199" s="4" t="s">
        <v>423</v>
      </c>
      <c r="BC199" s="4">
        <v>2</v>
      </c>
      <c r="BD199" s="4">
        <v>1.4479519999999999</v>
      </c>
      <c r="BE199" s="4">
        <v>2.547952</v>
      </c>
      <c r="BF199" s="4">
        <v>14.063000000000001</v>
      </c>
      <c r="BG199" s="4">
        <v>21.56</v>
      </c>
      <c r="BH199" s="4">
        <v>1.53</v>
      </c>
      <c r="BI199" s="4">
        <v>9.5389999999999997</v>
      </c>
      <c r="BJ199" s="4">
        <v>2941.433</v>
      </c>
      <c r="BK199" s="4">
        <v>10.792</v>
      </c>
      <c r="BL199" s="4">
        <v>7.4610000000000003</v>
      </c>
      <c r="BM199" s="4">
        <v>0.45800000000000002</v>
      </c>
      <c r="BN199" s="4">
        <v>7.9189999999999996</v>
      </c>
      <c r="BO199" s="4">
        <v>6.0789999999999997</v>
      </c>
      <c r="BP199" s="4">
        <v>0.373</v>
      </c>
      <c r="BQ199" s="4">
        <v>6.4530000000000003</v>
      </c>
      <c r="BR199" s="4">
        <v>26.0992</v>
      </c>
      <c r="BU199" s="4">
        <v>18.07</v>
      </c>
      <c r="BW199" s="4">
        <v>1419.0250000000001</v>
      </c>
      <c r="BX199" s="4">
        <v>0.231465</v>
      </c>
      <c r="BY199" s="4">
        <v>-5</v>
      </c>
      <c r="BZ199" s="4">
        <v>1.3124309999999999</v>
      </c>
      <c r="CA199" s="4">
        <v>5.6564259999999997</v>
      </c>
      <c r="CB199" s="4">
        <v>26.511106000000002</v>
      </c>
    </row>
    <row r="200" spans="1:80">
      <c r="A200" s="2">
        <v>42440</v>
      </c>
      <c r="B200" s="29">
        <v>0.52095412037037037</v>
      </c>
      <c r="C200" s="4">
        <v>9.2829999999999995</v>
      </c>
      <c r="D200" s="4">
        <v>5.8000000000000003E-2</v>
      </c>
      <c r="E200" s="4" t="s">
        <v>155</v>
      </c>
      <c r="F200" s="4">
        <v>580</v>
      </c>
      <c r="G200" s="4">
        <v>286.89999999999998</v>
      </c>
      <c r="H200" s="4">
        <v>13.9</v>
      </c>
      <c r="I200" s="4">
        <v>2152.4</v>
      </c>
      <c r="K200" s="4">
        <v>6.92</v>
      </c>
      <c r="L200" s="4">
        <v>282</v>
      </c>
      <c r="M200" s="4">
        <v>0.91349999999999998</v>
      </c>
      <c r="N200" s="4">
        <v>8.4799000000000007</v>
      </c>
      <c r="O200" s="4">
        <v>5.2999999999999999E-2</v>
      </c>
      <c r="P200" s="4">
        <v>262.11590000000001</v>
      </c>
      <c r="Q200" s="4">
        <v>12.6981</v>
      </c>
      <c r="R200" s="4">
        <v>274.8</v>
      </c>
      <c r="S200" s="4">
        <v>213.5735</v>
      </c>
      <c r="T200" s="4">
        <v>10.346500000000001</v>
      </c>
      <c r="U200" s="4">
        <v>223.9</v>
      </c>
      <c r="V200" s="4">
        <v>2152.4114</v>
      </c>
      <c r="Y200" s="4">
        <v>257.27499999999998</v>
      </c>
      <c r="Z200" s="4">
        <v>0</v>
      </c>
      <c r="AA200" s="4">
        <v>6.3209999999999997</v>
      </c>
      <c r="AB200" s="4" t="s">
        <v>384</v>
      </c>
      <c r="AC200" s="4">
        <v>0</v>
      </c>
      <c r="AD200" s="4">
        <v>11.9</v>
      </c>
      <c r="AE200" s="4">
        <v>858</v>
      </c>
      <c r="AF200" s="4">
        <v>887</v>
      </c>
      <c r="AG200" s="4">
        <v>876</v>
      </c>
      <c r="AH200" s="4">
        <v>74</v>
      </c>
      <c r="AI200" s="4">
        <v>26.64</v>
      </c>
      <c r="AJ200" s="4">
        <v>0.61</v>
      </c>
      <c r="AK200" s="4">
        <v>989</v>
      </c>
      <c r="AL200" s="4">
        <v>4</v>
      </c>
      <c r="AM200" s="4">
        <v>0</v>
      </c>
      <c r="AN200" s="4">
        <v>35</v>
      </c>
      <c r="AO200" s="4">
        <v>191</v>
      </c>
      <c r="AP200" s="4">
        <v>189</v>
      </c>
      <c r="AQ200" s="4">
        <v>1</v>
      </c>
      <c r="AR200" s="4">
        <v>195</v>
      </c>
      <c r="AS200" s="4" t="s">
        <v>155</v>
      </c>
      <c r="AT200" s="4">
        <v>1</v>
      </c>
      <c r="AU200" s="5">
        <v>0.72910879629629621</v>
      </c>
      <c r="AV200" s="4">
        <v>47.158963</v>
      </c>
      <c r="AW200" s="4">
        <v>-88.484047000000004</v>
      </c>
      <c r="AX200" s="4">
        <v>307.7</v>
      </c>
      <c r="AY200" s="4">
        <v>23.9</v>
      </c>
      <c r="AZ200" s="4">
        <v>12</v>
      </c>
      <c r="BA200" s="4">
        <v>10</v>
      </c>
      <c r="BB200" s="4" t="s">
        <v>423</v>
      </c>
      <c r="BC200" s="4">
        <v>1.785115</v>
      </c>
      <c r="BD200" s="4">
        <v>1.6</v>
      </c>
      <c r="BE200" s="4">
        <v>2.508991</v>
      </c>
      <c r="BF200" s="4">
        <v>14.063000000000001</v>
      </c>
      <c r="BG200" s="4">
        <v>21.71</v>
      </c>
      <c r="BH200" s="4">
        <v>1.54</v>
      </c>
      <c r="BI200" s="4">
        <v>9.4649999999999999</v>
      </c>
      <c r="BJ200" s="4">
        <v>2944.28</v>
      </c>
      <c r="BK200" s="4">
        <v>11.709</v>
      </c>
      <c r="BL200" s="4">
        <v>9.5310000000000006</v>
      </c>
      <c r="BM200" s="4">
        <v>0.46200000000000002</v>
      </c>
      <c r="BN200" s="4">
        <v>9.9920000000000009</v>
      </c>
      <c r="BO200" s="4">
        <v>7.766</v>
      </c>
      <c r="BP200" s="4">
        <v>0.376</v>
      </c>
      <c r="BQ200" s="4">
        <v>8.1419999999999995</v>
      </c>
      <c r="BR200" s="4">
        <v>24.712199999999999</v>
      </c>
      <c r="BU200" s="4">
        <v>17.722999999999999</v>
      </c>
      <c r="BW200" s="4">
        <v>1595.7829999999999</v>
      </c>
      <c r="BX200" s="4">
        <v>0.25680900000000001</v>
      </c>
      <c r="BY200" s="4">
        <v>-5</v>
      </c>
      <c r="BZ200" s="4">
        <v>1.311707</v>
      </c>
      <c r="CA200" s="4">
        <v>6.2757699999999996</v>
      </c>
      <c r="CB200" s="4">
        <v>26.496480999999999</v>
      </c>
    </row>
    <row r="201" spans="1:80">
      <c r="A201" s="2">
        <v>42440</v>
      </c>
      <c r="B201" s="29">
        <v>0.5209656944444444</v>
      </c>
      <c r="C201" s="4">
        <v>9.3149999999999995</v>
      </c>
      <c r="D201" s="4">
        <v>6.2199999999999998E-2</v>
      </c>
      <c r="E201" s="4" t="s">
        <v>155</v>
      </c>
      <c r="F201" s="4">
        <v>622.27608899999996</v>
      </c>
      <c r="G201" s="4">
        <v>303.39999999999998</v>
      </c>
      <c r="H201" s="4">
        <v>13.9</v>
      </c>
      <c r="I201" s="4">
        <v>2127.8000000000002</v>
      </c>
      <c r="K201" s="4">
        <v>7.16</v>
      </c>
      <c r="L201" s="4">
        <v>276</v>
      </c>
      <c r="M201" s="4">
        <v>0.91320000000000001</v>
      </c>
      <c r="N201" s="4">
        <v>8.5070999999999994</v>
      </c>
      <c r="O201" s="4">
        <v>5.6800000000000003E-2</v>
      </c>
      <c r="P201" s="4">
        <v>277.0462</v>
      </c>
      <c r="Q201" s="4">
        <v>12.694100000000001</v>
      </c>
      <c r="R201" s="4">
        <v>289.7</v>
      </c>
      <c r="S201" s="4">
        <v>225.74199999999999</v>
      </c>
      <c r="T201" s="4">
        <v>10.343400000000001</v>
      </c>
      <c r="U201" s="4">
        <v>236.1</v>
      </c>
      <c r="V201" s="4">
        <v>2127.8199</v>
      </c>
      <c r="Y201" s="4">
        <v>251.785</v>
      </c>
      <c r="Z201" s="4">
        <v>0</v>
      </c>
      <c r="AA201" s="4">
        <v>6.5412999999999997</v>
      </c>
      <c r="AB201" s="4" t="s">
        <v>384</v>
      </c>
      <c r="AC201" s="4">
        <v>0</v>
      </c>
      <c r="AD201" s="4">
        <v>11.8</v>
      </c>
      <c r="AE201" s="4">
        <v>858</v>
      </c>
      <c r="AF201" s="4">
        <v>886</v>
      </c>
      <c r="AG201" s="4">
        <v>876</v>
      </c>
      <c r="AH201" s="4">
        <v>74</v>
      </c>
      <c r="AI201" s="4">
        <v>26.64</v>
      </c>
      <c r="AJ201" s="4">
        <v>0.61</v>
      </c>
      <c r="AK201" s="4">
        <v>988</v>
      </c>
      <c r="AL201" s="4">
        <v>4</v>
      </c>
      <c r="AM201" s="4">
        <v>0</v>
      </c>
      <c r="AN201" s="4">
        <v>35</v>
      </c>
      <c r="AO201" s="4">
        <v>191</v>
      </c>
      <c r="AP201" s="4">
        <v>189</v>
      </c>
      <c r="AQ201" s="4">
        <v>1.1000000000000001</v>
      </c>
      <c r="AR201" s="4">
        <v>195</v>
      </c>
      <c r="AS201" s="4" t="s">
        <v>155</v>
      </c>
      <c r="AT201" s="4">
        <v>1</v>
      </c>
      <c r="AU201" s="5">
        <v>0.72912037037037036</v>
      </c>
      <c r="AV201" s="4">
        <v>47.15907</v>
      </c>
      <c r="AW201" s="4">
        <v>-88.484050999999994</v>
      </c>
      <c r="AX201" s="4">
        <v>307.39999999999998</v>
      </c>
      <c r="AY201" s="4">
        <v>25.5</v>
      </c>
      <c r="AZ201" s="4">
        <v>12</v>
      </c>
      <c r="BA201" s="4">
        <v>10</v>
      </c>
      <c r="BB201" s="4" t="s">
        <v>423</v>
      </c>
      <c r="BC201" s="4">
        <v>1.1000000000000001</v>
      </c>
      <c r="BD201" s="4">
        <v>1.4557580000000001</v>
      </c>
      <c r="BE201" s="4">
        <v>1.8519190000000001</v>
      </c>
      <c r="BF201" s="4">
        <v>14.063000000000001</v>
      </c>
      <c r="BG201" s="4">
        <v>21.64</v>
      </c>
      <c r="BH201" s="4">
        <v>1.54</v>
      </c>
      <c r="BI201" s="4">
        <v>9.4990000000000006</v>
      </c>
      <c r="BJ201" s="4">
        <v>2944.06</v>
      </c>
      <c r="BK201" s="4">
        <v>12.516999999999999</v>
      </c>
      <c r="BL201" s="4">
        <v>10.039999999999999</v>
      </c>
      <c r="BM201" s="4">
        <v>0.46</v>
      </c>
      <c r="BN201" s="4">
        <v>10.500999999999999</v>
      </c>
      <c r="BO201" s="4">
        <v>8.1809999999999992</v>
      </c>
      <c r="BP201" s="4">
        <v>0.375</v>
      </c>
      <c r="BQ201" s="4">
        <v>8.5559999999999992</v>
      </c>
      <c r="BR201" s="4">
        <v>24.349900000000002</v>
      </c>
      <c r="BU201" s="4">
        <v>17.288</v>
      </c>
      <c r="BW201" s="4">
        <v>1645.9870000000001</v>
      </c>
      <c r="BX201" s="4">
        <v>0.28374100000000002</v>
      </c>
      <c r="BY201" s="4">
        <v>-5</v>
      </c>
      <c r="BZ201" s="4">
        <v>1.310862</v>
      </c>
      <c r="CA201" s="4">
        <v>6.9339209999999998</v>
      </c>
      <c r="CB201" s="4">
        <v>26.479412</v>
      </c>
    </row>
    <row r="202" spans="1:80">
      <c r="A202" s="2">
        <v>42440</v>
      </c>
      <c r="B202" s="29">
        <v>0.52097726851851844</v>
      </c>
      <c r="C202" s="4">
        <v>9.5939999999999994</v>
      </c>
      <c r="D202" s="4">
        <v>7.9600000000000004E-2</v>
      </c>
      <c r="E202" s="4" t="s">
        <v>155</v>
      </c>
      <c r="F202" s="4">
        <v>795.60467100000005</v>
      </c>
      <c r="G202" s="4">
        <v>311.7</v>
      </c>
      <c r="H202" s="4">
        <v>16.100000000000001</v>
      </c>
      <c r="I202" s="4">
        <v>2121.4</v>
      </c>
      <c r="K202" s="4">
        <v>7.3</v>
      </c>
      <c r="L202" s="4">
        <v>267</v>
      </c>
      <c r="M202" s="4">
        <v>0.91080000000000005</v>
      </c>
      <c r="N202" s="4">
        <v>8.7382000000000009</v>
      </c>
      <c r="O202" s="4">
        <v>7.2499999999999995E-2</v>
      </c>
      <c r="P202" s="4">
        <v>283.88479999999998</v>
      </c>
      <c r="Q202" s="4">
        <v>14.6633</v>
      </c>
      <c r="R202" s="4">
        <v>298.5</v>
      </c>
      <c r="S202" s="4">
        <v>231.3109</v>
      </c>
      <c r="T202" s="4">
        <v>11.947699999999999</v>
      </c>
      <c r="U202" s="4">
        <v>243.3</v>
      </c>
      <c r="V202" s="4">
        <v>2121.4304000000002</v>
      </c>
      <c r="Y202" s="4">
        <v>243.589</v>
      </c>
      <c r="Z202" s="4">
        <v>0</v>
      </c>
      <c r="AA202" s="4">
        <v>6.6486000000000001</v>
      </c>
      <c r="AB202" s="4" t="s">
        <v>384</v>
      </c>
      <c r="AC202" s="4">
        <v>0</v>
      </c>
      <c r="AD202" s="4">
        <v>11.9</v>
      </c>
      <c r="AE202" s="4">
        <v>857</v>
      </c>
      <c r="AF202" s="4">
        <v>884</v>
      </c>
      <c r="AG202" s="4">
        <v>875</v>
      </c>
      <c r="AH202" s="4">
        <v>74</v>
      </c>
      <c r="AI202" s="4">
        <v>26.64</v>
      </c>
      <c r="AJ202" s="4">
        <v>0.61</v>
      </c>
      <c r="AK202" s="4">
        <v>989</v>
      </c>
      <c r="AL202" s="4">
        <v>4</v>
      </c>
      <c r="AM202" s="4">
        <v>0</v>
      </c>
      <c r="AN202" s="4">
        <v>35</v>
      </c>
      <c r="AO202" s="4">
        <v>191</v>
      </c>
      <c r="AP202" s="4">
        <v>189</v>
      </c>
      <c r="AQ202" s="4">
        <v>1</v>
      </c>
      <c r="AR202" s="4">
        <v>195</v>
      </c>
      <c r="AS202" s="4" t="s">
        <v>155</v>
      </c>
      <c r="AT202" s="4">
        <v>1</v>
      </c>
      <c r="AU202" s="5">
        <v>0.72913194444444451</v>
      </c>
      <c r="AV202" s="4">
        <v>47.159185999999998</v>
      </c>
      <c r="AW202" s="4">
        <v>-88.484066999999996</v>
      </c>
      <c r="AX202" s="4">
        <v>307.10000000000002</v>
      </c>
      <c r="AY202" s="4">
        <v>26.9</v>
      </c>
      <c r="AZ202" s="4">
        <v>12</v>
      </c>
      <c r="BA202" s="4">
        <v>10</v>
      </c>
      <c r="BB202" s="4" t="s">
        <v>423</v>
      </c>
      <c r="BC202" s="4">
        <v>1.1000000000000001</v>
      </c>
      <c r="BD202" s="4">
        <v>1.024775</v>
      </c>
      <c r="BE202" s="4">
        <v>1.7247749999999999</v>
      </c>
      <c r="BF202" s="4">
        <v>14.063000000000001</v>
      </c>
      <c r="BG202" s="4">
        <v>21.02</v>
      </c>
      <c r="BH202" s="4">
        <v>1.49</v>
      </c>
      <c r="BI202" s="4">
        <v>9.798</v>
      </c>
      <c r="BJ202" s="4">
        <v>2941.192</v>
      </c>
      <c r="BK202" s="4">
        <v>15.523</v>
      </c>
      <c r="BL202" s="4">
        <v>10.007</v>
      </c>
      <c r="BM202" s="4">
        <v>0.51700000000000002</v>
      </c>
      <c r="BN202" s="4">
        <v>10.523</v>
      </c>
      <c r="BO202" s="4">
        <v>8.1530000000000005</v>
      </c>
      <c r="BP202" s="4">
        <v>0.42099999999999999</v>
      </c>
      <c r="BQ202" s="4">
        <v>8.5739999999999998</v>
      </c>
      <c r="BR202" s="4">
        <v>23.611799999999999</v>
      </c>
      <c r="BU202" s="4">
        <v>16.266999999999999</v>
      </c>
      <c r="BW202" s="4">
        <v>1627.1610000000001</v>
      </c>
      <c r="BX202" s="4">
        <v>0.31284299999999998</v>
      </c>
      <c r="BY202" s="4">
        <v>-5</v>
      </c>
      <c r="BZ202" s="4">
        <v>1.311569</v>
      </c>
      <c r="CA202" s="4">
        <v>7.6451010000000004</v>
      </c>
      <c r="CB202" s="4">
        <v>26.493694000000001</v>
      </c>
    </row>
    <row r="203" spans="1:80">
      <c r="A203" s="2">
        <v>42440</v>
      </c>
      <c r="B203" s="29">
        <v>0.52098884259259259</v>
      </c>
      <c r="C203" s="4">
        <v>9.8960000000000008</v>
      </c>
      <c r="D203" s="4">
        <v>9.9599999999999994E-2</v>
      </c>
      <c r="E203" s="4" t="s">
        <v>155</v>
      </c>
      <c r="F203" s="4">
        <v>995.77147600000001</v>
      </c>
      <c r="G203" s="4">
        <v>348.6</v>
      </c>
      <c r="H203" s="4">
        <v>31.2</v>
      </c>
      <c r="I203" s="4">
        <v>2052.4</v>
      </c>
      <c r="K203" s="4">
        <v>7.24</v>
      </c>
      <c r="L203" s="4">
        <v>259</v>
      </c>
      <c r="M203" s="4">
        <v>0.90810000000000002</v>
      </c>
      <c r="N203" s="4">
        <v>8.9871999999999996</v>
      </c>
      <c r="O203" s="4">
        <v>9.0399999999999994E-2</v>
      </c>
      <c r="P203" s="4">
        <v>316.5521</v>
      </c>
      <c r="Q203" s="4">
        <v>28.334199999999999</v>
      </c>
      <c r="R203" s="4">
        <v>344.9</v>
      </c>
      <c r="S203" s="4">
        <v>257.94369999999998</v>
      </c>
      <c r="T203" s="4">
        <v>23.0883</v>
      </c>
      <c r="U203" s="4">
        <v>281</v>
      </c>
      <c r="V203" s="4">
        <v>2052.4385000000002</v>
      </c>
      <c r="Y203" s="4">
        <v>235.483</v>
      </c>
      <c r="Z203" s="4">
        <v>0</v>
      </c>
      <c r="AA203" s="4">
        <v>6.5751999999999997</v>
      </c>
      <c r="AB203" s="4" t="s">
        <v>384</v>
      </c>
      <c r="AC203" s="4">
        <v>0</v>
      </c>
      <c r="AD203" s="4">
        <v>11.9</v>
      </c>
      <c r="AE203" s="4">
        <v>856</v>
      </c>
      <c r="AF203" s="4">
        <v>883</v>
      </c>
      <c r="AG203" s="4">
        <v>874</v>
      </c>
      <c r="AH203" s="4">
        <v>74</v>
      </c>
      <c r="AI203" s="4">
        <v>26.66</v>
      </c>
      <c r="AJ203" s="4">
        <v>0.61</v>
      </c>
      <c r="AK203" s="4">
        <v>988</v>
      </c>
      <c r="AL203" s="4">
        <v>4</v>
      </c>
      <c r="AM203" s="4">
        <v>0</v>
      </c>
      <c r="AN203" s="4">
        <v>35</v>
      </c>
      <c r="AO203" s="4">
        <v>191</v>
      </c>
      <c r="AP203" s="4">
        <v>189</v>
      </c>
      <c r="AQ203" s="4">
        <v>1.1000000000000001</v>
      </c>
      <c r="AR203" s="4">
        <v>195</v>
      </c>
      <c r="AS203" s="4" t="s">
        <v>155</v>
      </c>
      <c r="AT203" s="4">
        <v>2</v>
      </c>
      <c r="AU203" s="5">
        <v>0.72914351851851855</v>
      </c>
      <c r="AV203" s="4">
        <v>47.159301999999997</v>
      </c>
      <c r="AW203" s="4">
        <v>-88.484083999999996</v>
      </c>
      <c r="AX203" s="4">
        <v>307.60000000000002</v>
      </c>
      <c r="AY203" s="4">
        <v>27.8</v>
      </c>
      <c r="AZ203" s="4">
        <v>12</v>
      </c>
      <c r="BA203" s="4">
        <v>9</v>
      </c>
      <c r="BB203" s="4" t="s">
        <v>430</v>
      </c>
      <c r="BC203" s="4">
        <v>1.1000000000000001</v>
      </c>
      <c r="BD203" s="4">
        <v>1.1246750000000001</v>
      </c>
      <c r="BE203" s="4">
        <v>1.8</v>
      </c>
      <c r="BF203" s="4">
        <v>14.063000000000001</v>
      </c>
      <c r="BG203" s="4">
        <v>20.399999999999999</v>
      </c>
      <c r="BH203" s="4">
        <v>1.45</v>
      </c>
      <c r="BI203" s="4">
        <v>10.114000000000001</v>
      </c>
      <c r="BJ203" s="4">
        <v>2939.8890000000001</v>
      </c>
      <c r="BK203" s="4">
        <v>18.827999999999999</v>
      </c>
      <c r="BL203" s="4">
        <v>10.843999999999999</v>
      </c>
      <c r="BM203" s="4">
        <v>0.97099999999999997</v>
      </c>
      <c r="BN203" s="4">
        <v>11.815</v>
      </c>
      <c r="BO203" s="4">
        <v>8.8360000000000003</v>
      </c>
      <c r="BP203" s="4">
        <v>0.79100000000000004</v>
      </c>
      <c r="BQ203" s="4">
        <v>9.6270000000000007</v>
      </c>
      <c r="BR203" s="4">
        <v>22.200900000000001</v>
      </c>
      <c r="BU203" s="4">
        <v>15.282999999999999</v>
      </c>
      <c r="BW203" s="4">
        <v>1563.912</v>
      </c>
      <c r="BX203" s="4">
        <v>0.39385799999999999</v>
      </c>
      <c r="BY203" s="4">
        <v>-5</v>
      </c>
      <c r="BZ203" s="4">
        <v>1.3105690000000001</v>
      </c>
      <c r="CA203" s="4">
        <v>9.624905</v>
      </c>
      <c r="CB203" s="4">
        <v>26.473493999999999</v>
      </c>
    </row>
    <row r="204" spans="1:80">
      <c r="A204" s="2">
        <v>42440</v>
      </c>
      <c r="B204" s="29">
        <v>0.52100041666666663</v>
      </c>
      <c r="C204" s="4">
        <v>10.214</v>
      </c>
      <c r="D204" s="4">
        <v>0.113</v>
      </c>
      <c r="E204" s="4" t="s">
        <v>155</v>
      </c>
      <c r="F204" s="4">
        <v>1130.2245250000001</v>
      </c>
      <c r="G204" s="4">
        <v>510.5</v>
      </c>
      <c r="H204" s="4">
        <v>23.7</v>
      </c>
      <c r="I204" s="4">
        <v>2076.6</v>
      </c>
      <c r="K204" s="4">
        <v>6.89</v>
      </c>
      <c r="L204" s="4">
        <v>259</v>
      </c>
      <c r="M204" s="4">
        <v>0.90539999999999998</v>
      </c>
      <c r="N204" s="4">
        <v>9.2475000000000005</v>
      </c>
      <c r="O204" s="4">
        <v>0.1023</v>
      </c>
      <c r="P204" s="4">
        <v>462.1875</v>
      </c>
      <c r="Q204" s="4">
        <v>21.446200000000001</v>
      </c>
      <c r="R204" s="4">
        <v>483.6</v>
      </c>
      <c r="S204" s="4">
        <v>376.61520000000002</v>
      </c>
      <c r="T204" s="4">
        <v>17.4755</v>
      </c>
      <c r="U204" s="4">
        <v>394.1</v>
      </c>
      <c r="V204" s="4">
        <v>2076.6381999999999</v>
      </c>
      <c r="Y204" s="4">
        <v>234.76</v>
      </c>
      <c r="Z204" s="4">
        <v>0</v>
      </c>
      <c r="AA204" s="4">
        <v>6.2386999999999997</v>
      </c>
      <c r="AB204" s="4" t="s">
        <v>384</v>
      </c>
      <c r="AC204" s="4">
        <v>0</v>
      </c>
      <c r="AD204" s="4">
        <v>11.8</v>
      </c>
      <c r="AE204" s="4">
        <v>857</v>
      </c>
      <c r="AF204" s="4">
        <v>883</v>
      </c>
      <c r="AG204" s="4">
        <v>875</v>
      </c>
      <c r="AH204" s="4">
        <v>74</v>
      </c>
      <c r="AI204" s="4">
        <v>26.66</v>
      </c>
      <c r="AJ204" s="4">
        <v>0.61</v>
      </c>
      <c r="AK204" s="4">
        <v>988</v>
      </c>
      <c r="AL204" s="4">
        <v>4</v>
      </c>
      <c r="AM204" s="4">
        <v>0</v>
      </c>
      <c r="AN204" s="4">
        <v>35</v>
      </c>
      <c r="AO204" s="4">
        <v>191</v>
      </c>
      <c r="AP204" s="4">
        <v>189</v>
      </c>
      <c r="AQ204" s="4">
        <v>1</v>
      </c>
      <c r="AR204" s="4">
        <v>195</v>
      </c>
      <c r="AS204" s="4" t="s">
        <v>155</v>
      </c>
      <c r="AT204" s="4">
        <v>2</v>
      </c>
      <c r="AU204" s="5">
        <v>0.72915509259259259</v>
      </c>
      <c r="AV204" s="4">
        <v>47.159419</v>
      </c>
      <c r="AW204" s="4">
        <v>-88.484093000000001</v>
      </c>
      <c r="AX204" s="4">
        <v>307.89999999999998</v>
      </c>
      <c r="AY204" s="4">
        <v>28.3</v>
      </c>
      <c r="AZ204" s="4">
        <v>12</v>
      </c>
      <c r="BA204" s="4">
        <v>10</v>
      </c>
      <c r="BB204" s="4" t="s">
        <v>423</v>
      </c>
      <c r="BC204" s="4">
        <v>1.0754250000000001</v>
      </c>
      <c r="BD204" s="4">
        <v>1.224575</v>
      </c>
      <c r="BE204" s="4">
        <v>1.8</v>
      </c>
      <c r="BF204" s="4">
        <v>14.063000000000001</v>
      </c>
      <c r="BG204" s="4">
        <v>19.78</v>
      </c>
      <c r="BH204" s="4">
        <v>1.41</v>
      </c>
      <c r="BI204" s="4">
        <v>10.452999999999999</v>
      </c>
      <c r="BJ204" s="4">
        <v>2937.7550000000001</v>
      </c>
      <c r="BK204" s="4">
        <v>20.69</v>
      </c>
      <c r="BL204" s="4">
        <v>15.375999999999999</v>
      </c>
      <c r="BM204" s="4">
        <v>0.71299999999999997</v>
      </c>
      <c r="BN204" s="4">
        <v>16.09</v>
      </c>
      <c r="BO204" s="4">
        <v>12.529</v>
      </c>
      <c r="BP204" s="4">
        <v>0.58099999999999996</v>
      </c>
      <c r="BQ204" s="4">
        <v>13.111000000000001</v>
      </c>
      <c r="BR204" s="4">
        <v>21.814699999999998</v>
      </c>
      <c r="BU204" s="4">
        <v>14.797000000000001</v>
      </c>
      <c r="BW204" s="4">
        <v>1441.079</v>
      </c>
      <c r="BX204" s="4">
        <v>0.448932</v>
      </c>
      <c r="BY204" s="4">
        <v>-5</v>
      </c>
      <c r="BZ204" s="4">
        <v>1.310862</v>
      </c>
      <c r="CA204" s="4">
        <v>10.970776000000001</v>
      </c>
      <c r="CB204" s="4">
        <v>26.479412</v>
      </c>
    </row>
    <row r="205" spans="1:80">
      <c r="A205" s="2">
        <v>42440</v>
      </c>
      <c r="B205" s="29">
        <v>0.52101199074074078</v>
      </c>
      <c r="C205" s="4">
        <v>10.397</v>
      </c>
      <c r="D205" s="4">
        <v>0.1094</v>
      </c>
      <c r="E205" s="4" t="s">
        <v>155</v>
      </c>
      <c r="F205" s="4">
        <v>1093.811841</v>
      </c>
      <c r="G205" s="4">
        <v>604.1</v>
      </c>
      <c r="H205" s="4">
        <v>14.6</v>
      </c>
      <c r="I205" s="4">
        <v>2211.3000000000002</v>
      </c>
      <c r="K205" s="4">
        <v>6.48</v>
      </c>
      <c r="L205" s="4">
        <v>259</v>
      </c>
      <c r="M205" s="4">
        <v>0.90380000000000005</v>
      </c>
      <c r="N205" s="4">
        <v>9.3969000000000005</v>
      </c>
      <c r="O205" s="4">
        <v>9.8900000000000002E-2</v>
      </c>
      <c r="P205" s="4">
        <v>545.9615</v>
      </c>
      <c r="Q205" s="4">
        <v>13.1952</v>
      </c>
      <c r="R205" s="4">
        <v>559.20000000000005</v>
      </c>
      <c r="S205" s="4">
        <v>444.87869999999998</v>
      </c>
      <c r="T205" s="4">
        <v>10.7521</v>
      </c>
      <c r="U205" s="4">
        <v>455.6</v>
      </c>
      <c r="V205" s="4">
        <v>2211.3209000000002</v>
      </c>
      <c r="Y205" s="4">
        <v>234.35</v>
      </c>
      <c r="Z205" s="4">
        <v>0</v>
      </c>
      <c r="AA205" s="4">
        <v>5.8578999999999999</v>
      </c>
      <c r="AB205" s="4" t="s">
        <v>384</v>
      </c>
      <c r="AC205" s="4">
        <v>0</v>
      </c>
      <c r="AD205" s="4">
        <v>11.9</v>
      </c>
      <c r="AE205" s="4">
        <v>857</v>
      </c>
      <c r="AF205" s="4">
        <v>884</v>
      </c>
      <c r="AG205" s="4">
        <v>874</v>
      </c>
      <c r="AH205" s="4">
        <v>74</v>
      </c>
      <c r="AI205" s="4">
        <v>26.66</v>
      </c>
      <c r="AJ205" s="4">
        <v>0.61</v>
      </c>
      <c r="AK205" s="4">
        <v>988</v>
      </c>
      <c r="AL205" s="4">
        <v>4</v>
      </c>
      <c r="AM205" s="4">
        <v>0</v>
      </c>
      <c r="AN205" s="4">
        <v>35</v>
      </c>
      <c r="AO205" s="4">
        <v>191</v>
      </c>
      <c r="AP205" s="4">
        <v>189</v>
      </c>
      <c r="AQ205" s="4">
        <v>1</v>
      </c>
      <c r="AR205" s="4">
        <v>195</v>
      </c>
      <c r="AS205" s="4" t="s">
        <v>155</v>
      </c>
      <c r="AT205" s="4">
        <v>2</v>
      </c>
      <c r="AU205" s="5">
        <v>0.72916666666666663</v>
      </c>
      <c r="AV205" s="4">
        <v>47.159537999999998</v>
      </c>
      <c r="AW205" s="4">
        <v>-88.484104000000002</v>
      </c>
      <c r="AX205" s="4">
        <v>308.10000000000002</v>
      </c>
      <c r="AY205" s="4">
        <v>29</v>
      </c>
      <c r="AZ205" s="4">
        <v>12</v>
      </c>
      <c r="BA205" s="4">
        <v>11</v>
      </c>
      <c r="BB205" s="4" t="s">
        <v>421</v>
      </c>
      <c r="BC205" s="4">
        <v>1</v>
      </c>
      <c r="BD205" s="4">
        <v>1.3</v>
      </c>
      <c r="BE205" s="4">
        <v>1.8</v>
      </c>
      <c r="BF205" s="4">
        <v>14.063000000000001</v>
      </c>
      <c r="BG205" s="4">
        <v>19.440000000000001</v>
      </c>
      <c r="BH205" s="4">
        <v>1.38</v>
      </c>
      <c r="BI205" s="4">
        <v>10.647</v>
      </c>
      <c r="BJ205" s="4">
        <v>2936.0459999999998</v>
      </c>
      <c r="BK205" s="4">
        <v>19.658999999999999</v>
      </c>
      <c r="BL205" s="4">
        <v>17.864000000000001</v>
      </c>
      <c r="BM205" s="4">
        <v>0.432</v>
      </c>
      <c r="BN205" s="4">
        <v>18.295999999999999</v>
      </c>
      <c r="BO205" s="4">
        <v>14.557</v>
      </c>
      <c r="BP205" s="4">
        <v>0.35199999999999998</v>
      </c>
      <c r="BQ205" s="4">
        <v>14.907999999999999</v>
      </c>
      <c r="BR205" s="4">
        <v>22.846900000000002</v>
      </c>
      <c r="BU205" s="4">
        <v>14.528</v>
      </c>
      <c r="BW205" s="4">
        <v>1330.8230000000001</v>
      </c>
      <c r="BX205" s="4">
        <v>0.426535</v>
      </c>
      <c r="BY205" s="4">
        <v>-5</v>
      </c>
      <c r="BZ205" s="4">
        <v>1.310276</v>
      </c>
      <c r="CA205" s="4">
        <v>10.423449</v>
      </c>
      <c r="CB205" s="4">
        <v>26.467575</v>
      </c>
    </row>
    <row r="206" spans="1:80">
      <c r="A206" s="2">
        <v>42440</v>
      </c>
      <c r="B206" s="29">
        <v>0.52102356481481482</v>
      </c>
      <c r="C206" s="4">
        <v>10.058</v>
      </c>
      <c r="D206" s="4">
        <v>0.10009999999999999</v>
      </c>
      <c r="E206" s="4" t="s">
        <v>155</v>
      </c>
      <c r="F206" s="4">
        <v>1000.7756460000001</v>
      </c>
      <c r="G206" s="4">
        <v>646.5</v>
      </c>
      <c r="H206" s="4">
        <v>14.7</v>
      </c>
      <c r="I206" s="4">
        <v>2248.3000000000002</v>
      </c>
      <c r="K206" s="4">
        <v>6.08</v>
      </c>
      <c r="L206" s="4">
        <v>253</v>
      </c>
      <c r="M206" s="4">
        <v>0.90669999999999995</v>
      </c>
      <c r="N206" s="4">
        <v>9.1189999999999998</v>
      </c>
      <c r="O206" s="4">
        <v>9.0700000000000003E-2</v>
      </c>
      <c r="P206" s="4">
        <v>586.13170000000002</v>
      </c>
      <c r="Q206" s="4">
        <v>13.327999999999999</v>
      </c>
      <c r="R206" s="4">
        <v>599.5</v>
      </c>
      <c r="S206" s="4">
        <v>477.61160000000001</v>
      </c>
      <c r="T206" s="4">
        <v>10.8604</v>
      </c>
      <c r="U206" s="4">
        <v>488.5</v>
      </c>
      <c r="V206" s="4">
        <v>2248.2701000000002</v>
      </c>
      <c r="Y206" s="4">
        <v>229.07599999999999</v>
      </c>
      <c r="Z206" s="4">
        <v>0</v>
      </c>
      <c r="AA206" s="4">
        <v>5.5134999999999996</v>
      </c>
      <c r="AB206" s="4" t="s">
        <v>384</v>
      </c>
      <c r="AC206" s="4">
        <v>0</v>
      </c>
      <c r="AD206" s="4">
        <v>11.8</v>
      </c>
      <c r="AE206" s="4">
        <v>856</v>
      </c>
      <c r="AF206" s="4">
        <v>883</v>
      </c>
      <c r="AG206" s="4">
        <v>873</v>
      </c>
      <c r="AH206" s="4">
        <v>74</v>
      </c>
      <c r="AI206" s="4">
        <v>26.66</v>
      </c>
      <c r="AJ206" s="4">
        <v>0.61</v>
      </c>
      <c r="AK206" s="4">
        <v>988</v>
      </c>
      <c r="AL206" s="4">
        <v>4</v>
      </c>
      <c r="AM206" s="4">
        <v>0</v>
      </c>
      <c r="AN206" s="4">
        <v>35</v>
      </c>
      <c r="AO206" s="4">
        <v>191</v>
      </c>
      <c r="AP206" s="4">
        <v>189</v>
      </c>
      <c r="AQ206" s="4">
        <v>1.2</v>
      </c>
      <c r="AR206" s="4">
        <v>195</v>
      </c>
      <c r="AS206" s="4" t="s">
        <v>155</v>
      </c>
      <c r="AT206" s="4">
        <v>2</v>
      </c>
      <c r="AU206" s="5">
        <v>0.72917824074074078</v>
      </c>
      <c r="AV206" s="4">
        <v>47.159663999999999</v>
      </c>
      <c r="AW206" s="4">
        <v>-88.484110999999999</v>
      </c>
      <c r="AX206" s="4">
        <v>308.39999999999998</v>
      </c>
      <c r="AY206" s="4">
        <v>30.3</v>
      </c>
      <c r="AZ206" s="4">
        <v>12</v>
      </c>
      <c r="BA206" s="4">
        <v>11</v>
      </c>
      <c r="BB206" s="4" t="s">
        <v>421</v>
      </c>
      <c r="BC206" s="4">
        <v>1</v>
      </c>
      <c r="BD206" s="4">
        <v>1.324376</v>
      </c>
      <c r="BE206" s="4">
        <v>1.824376</v>
      </c>
      <c r="BF206" s="4">
        <v>14.063000000000001</v>
      </c>
      <c r="BG206" s="4">
        <v>20.05</v>
      </c>
      <c r="BH206" s="4">
        <v>1.43</v>
      </c>
      <c r="BI206" s="4">
        <v>10.294</v>
      </c>
      <c r="BJ206" s="4">
        <v>2934.8389999999999</v>
      </c>
      <c r="BK206" s="4">
        <v>18.587</v>
      </c>
      <c r="BL206" s="4">
        <v>19.754999999999999</v>
      </c>
      <c r="BM206" s="4">
        <v>0.44900000000000001</v>
      </c>
      <c r="BN206" s="4">
        <v>20.204000000000001</v>
      </c>
      <c r="BO206" s="4">
        <v>16.097000000000001</v>
      </c>
      <c r="BP206" s="4">
        <v>0.36599999999999999</v>
      </c>
      <c r="BQ206" s="4">
        <v>16.463000000000001</v>
      </c>
      <c r="BR206" s="4">
        <v>23.9267</v>
      </c>
      <c r="BU206" s="4">
        <v>14.627000000000001</v>
      </c>
      <c r="BW206" s="4">
        <v>1290.2249999999999</v>
      </c>
      <c r="BX206" s="4">
        <v>0.43868800000000002</v>
      </c>
      <c r="BY206" s="4">
        <v>-5</v>
      </c>
      <c r="BZ206" s="4">
        <v>1.307569</v>
      </c>
      <c r="CA206" s="4">
        <v>10.720438</v>
      </c>
      <c r="CB206" s="4">
        <v>26.412894000000001</v>
      </c>
    </row>
    <row r="207" spans="1:80">
      <c r="A207" s="2">
        <v>42440</v>
      </c>
      <c r="B207" s="29">
        <v>0.52103513888888886</v>
      </c>
      <c r="C207" s="4">
        <v>9.76</v>
      </c>
      <c r="D207" s="4">
        <v>9.5399999999999999E-2</v>
      </c>
      <c r="E207" s="4" t="s">
        <v>155</v>
      </c>
      <c r="F207" s="4">
        <v>953.98333300000002</v>
      </c>
      <c r="G207" s="4">
        <v>591.6</v>
      </c>
      <c r="H207" s="4">
        <v>14.9</v>
      </c>
      <c r="I207" s="4">
        <v>2253.6</v>
      </c>
      <c r="K207" s="4">
        <v>5.96</v>
      </c>
      <c r="L207" s="4">
        <v>246</v>
      </c>
      <c r="M207" s="4">
        <v>0.90920000000000001</v>
      </c>
      <c r="N207" s="4">
        <v>8.8732000000000006</v>
      </c>
      <c r="O207" s="4">
        <v>8.6699999999999999E-2</v>
      </c>
      <c r="P207" s="4">
        <v>537.87199999999996</v>
      </c>
      <c r="Q207" s="4">
        <v>13.5465</v>
      </c>
      <c r="R207" s="4">
        <v>551.4</v>
      </c>
      <c r="S207" s="4">
        <v>438.54939999999999</v>
      </c>
      <c r="T207" s="4">
        <v>11.0451</v>
      </c>
      <c r="U207" s="4">
        <v>449.6</v>
      </c>
      <c r="V207" s="4">
        <v>2253.5907999999999</v>
      </c>
      <c r="Y207" s="4">
        <v>223.52699999999999</v>
      </c>
      <c r="Z207" s="4">
        <v>0</v>
      </c>
      <c r="AA207" s="4">
        <v>5.4176000000000002</v>
      </c>
      <c r="AB207" s="4" t="s">
        <v>384</v>
      </c>
      <c r="AC207" s="4">
        <v>0</v>
      </c>
      <c r="AD207" s="4">
        <v>11.8</v>
      </c>
      <c r="AE207" s="4">
        <v>856</v>
      </c>
      <c r="AF207" s="4">
        <v>883</v>
      </c>
      <c r="AG207" s="4">
        <v>874</v>
      </c>
      <c r="AH207" s="4">
        <v>74.400000000000006</v>
      </c>
      <c r="AI207" s="4">
        <v>26.81</v>
      </c>
      <c r="AJ207" s="4">
        <v>0.62</v>
      </c>
      <c r="AK207" s="4">
        <v>988</v>
      </c>
      <c r="AL207" s="4">
        <v>4</v>
      </c>
      <c r="AM207" s="4">
        <v>0</v>
      </c>
      <c r="AN207" s="4">
        <v>35</v>
      </c>
      <c r="AO207" s="4">
        <v>191</v>
      </c>
      <c r="AP207" s="4">
        <v>189</v>
      </c>
      <c r="AQ207" s="4">
        <v>1.3</v>
      </c>
      <c r="AR207" s="4">
        <v>195</v>
      </c>
      <c r="AS207" s="4" t="s">
        <v>155</v>
      </c>
      <c r="AT207" s="4">
        <v>2</v>
      </c>
      <c r="AU207" s="5">
        <v>0.72918981481481471</v>
      </c>
      <c r="AV207" s="4">
        <v>47.159802999999997</v>
      </c>
      <c r="AW207" s="4">
        <v>-88.484108000000006</v>
      </c>
      <c r="AX207" s="4">
        <v>309.3</v>
      </c>
      <c r="AY207" s="4">
        <v>32.4</v>
      </c>
      <c r="AZ207" s="4">
        <v>12</v>
      </c>
      <c r="BA207" s="4">
        <v>10</v>
      </c>
      <c r="BB207" s="4" t="s">
        <v>426</v>
      </c>
      <c r="BC207" s="4">
        <v>1</v>
      </c>
      <c r="BD207" s="4">
        <v>1.4</v>
      </c>
      <c r="BE207" s="4">
        <v>1.9</v>
      </c>
      <c r="BF207" s="4">
        <v>14.063000000000001</v>
      </c>
      <c r="BG207" s="4">
        <v>20.62</v>
      </c>
      <c r="BH207" s="4">
        <v>1.47</v>
      </c>
      <c r="BI207" s="4">
        <v>9.9909999999999997</v>
      </c>
      <c r="BJ207" s="4">
        <v>2933.567</v>
      </c>
      <c r="BK207" s="4">
        <v>18.251000000000001</v>
      </c>
      <c r="BL207" s="4">
        <v>18.622</v>
      </c>
      <c r="BM207" s="4">
        <v>0.46899999999999997</v>
      </c>
      <c r="BN207" s="4">
        <v>19.091000000000001</v>
      </c>
      <c r="BO207" s="4">
        <v>15.183</v>
      </c>
      <c r="BP207" s="4">
        <v>0.38200000000000001</v>
      </c>
      <c r="BQ207" s="4">
        <v>15.566000000000001</v>
      </c>
      <c r="BR207" s="4">
        <v>24.636900000000001</v>
      </c>
      <c r="BU207" s="4">
        <v>14.662000000000001</v>
      </c>
      <c r="BW207" s="4">
        <v>1302.326</v>
      </c>
      <c r="BX207" s="4">
        <v>0.431089</v>
      </c>
      <c r="BY207" s="4">
        <v>-5</v>
      </c>
      <c r="BZ207" s="4">
        <v>1.3078620000000001</v>
      </c>
      <c r="CA207" s="4">
        <v>10.534737</v>
      </c>
      <c r="CB207" s="4">
        <v>26.418811999999999</v>
      </c>
    </row>
    <row r="208" spans="1:80">
      <c r="A208" s="2">
        <v>42440</v>
      </c>
      <c r="B208" s="29">
        <v>0.5210467129629629</v>
      </c>
      <c r="C208" s="4">
        <v>9.6739999999999995</v>
      </c>
      <c r="D208" s="4">
        <v>9.7000000000000003E-2</v>
      </c>
      <c r="E208" s="4" t="s">
        <v>155</v>
      </c>
      <c r="F208" s="4">
        <v>970</v>
      </c>
      <c r="G208" s="4">
        <v>506.8</v>
      </c>
      <c r="H208" s="4">
        <v>15</v>
      </c>
      <c r="I208" s="4">
        <v>2197.1999999999998</v>
      </c>
      <c r="K208" s="4">
        <v>6.31</v>
      </c>
      <c r="L208" s="4">
        <v>238</v>
      </c>
      <c r="M208" s="4">
        <v>0.90980000000000005</v>
      </c>
      <c r="N208" s="4">
        <v>8.8018999999999998</v>
      </c>
      <c r="O208" s="4">
        <v>8.8300000000000003E-2</v>
      </c>
      <c r="P208" s="4">
        <v>461.09710000000001</v>
      </c>
      <c r="Q208" s="4">
        <v>13.6473</v>
      </c>
      <c r="R208" s="4">
        <v>474.7</v>
      </c>
      <c r="S208" s="4">
        <v>376.24900000000002</v>
      </c>
      <c r="T208" s="4">
        <v>11.135999999999999</v>
      </c>
      <c r="U208" s="4">
        <v>387.4</v>
      </c>
      <c r="V208" s="4">
        <v>2197.2224999999999</v>
      </c>
      <c r="Y208" s="4">
        <v>216.87799999999999</v>
      </c>
      <c r="Z208" s="4">
        <v>0</v>
      </c>
      <c r="AA208" s="4">
        <v>5.7413999999999996</v>
      </c>
      <c r="AB208" s="4" t="s">
        <v>384</v>
      </c>
      <c r="AC208" s="4">
        <v>0</v>
      </c>
      <c r="AD208" s="4">
        <v>11.8</v>
      </c>
      <c r="AE208" s="4">
        <v>855</v>
      </c>
      <c r="AF208" s="4">
        <v>883</v>
      </c>
      <c r="AG208" s="4">
        <v>873</v>
      </c>
      <c r="AH208" s="4">
        <v>75</v>
      </c>
      <c r="AI208" s="4">
        <v>27.02</v>
      </c>
      <c r="AJ208" s="4">
        <v>0.62</v>
      </c>
      <c r="AK208" s="4">
        <v>988</v>
      </c>
      <c r="AL208" s="4">
        <v>4</v>
      </c>
      <c r="AM208" s="4">
        <v>0</v>
      </c>
      <c r="AN208" s="4">
        <v>35</v>
      </c>
      <c r="AO208" s="4">
        <v>191</v>
      </c>
      <c r="AP208" s="4">
        <v>189</v>
      </c>
      <c r="AQ208" s="4">
        <v>1.1000000000000001</v>
      </c>
      <c r="AR208" s="4">
        <v>195</v>
      </c>
      <c r="AS208" s="4" t="s">
        <v>155</v>
      </c>
      <c r="AT208" s="4">
        <v>2</v>
      </c>
      <c r="AU208" s="5">
        <v>0.72920138888888886</v>
      </c>
      <c r="AV208" s="4">
        <v>47.159939999999999</v>
      </c>
      <c r="AW208" s="4">
        <v>-88.484114000000005</v>
      </c>
      <c r="AX208" s="4">
        <v>309.8</v>
      </c>
      <c r="AY208" s="4">
        <v>33.6</v>
      </c>
      <c r="AZ208" s="4">
        <v>12</v>
      </c>
      <c r="BA208" s="4">
        <v>10</v>
      </c>
      <c r="BB208" s="4" t="s">
        <v>426</v>
      </c>
      <c r="BC208" s="4">
        <v>1</v>
      </c>
      <c r="BD208" s="4">
        <v>1.4</v>
      </c>
      <c r="BE208" s="4">
        <v>1.9</v>
      </c>
      <c r="BF208" s="4">
        <v>14.063000000000001</v>
      </c>
      <c r="BG208" s="4">
        <v>20.8</v>
      </c>
      <c r="BH208" s="4">
        <v>1.48</v>
      </c>
      <c r="BI208" s="4">
        <v>9.9120000000000008</v>
      </c>
      <c r="BJ208" s="4">
        <v>2934.19</v>
      </c>
      <c r="BK208" s="4">
        <v>18.725000000000001</v>
      </c>
      <c r="BL208" s="4">
        <v>16.097000000000001</v>
      </c>
      <c r="BM208" s="4">
        <v>0.47599999999999998</v>
      </c>
      <c r="BN208" s="4">
        <v>16.573</v>
      </c>
      <c r="BO208" s="4">
        <v>13.135</v>
      </c>
      <c r="BP208" s="4">
        <v>0.38900000000000001</v>
      </c>
      <c r="BQ208" s="4">
        <v>13.523999999999999</v>
      </c>
      <c r="BR208" s="4">
        <v>24.220400000000001</v>
      </c>
      <c r="BU208" s="4">
        <v>14.343999999999999</v>
      </c>
      <c r="BW208" s="4">
        <v>1391.6320000000001</v>
      </c>
      <c r="BX208" s="4">
        <v>0.361319</v>
      </c>
      <c r="BY208" s="4">
        <v>-5</v>
      </c>
      <c r="BZ208" s="4">
        <v>1.3081389999999999</v>
      </c>
      <c r="CA208" s="4">
        <v>8.8297249999999998</v>
      </c>
      <c r="CB208" s="4">
        <v>26.424405</v>
      </c>
    </row>
    <row r="209" spans="1:80">
      <c r="A209" s="2">
        <v>42440</v>
      </c>
      <c r="B209" s="29">
        <v>0.52105828703703705</v>
      </c>
      <c r="C209" s="4">
        <v>9.6649999999999991</v>
      </c>
      <c r="D209" s="4">
        <v>9.7000000000000003E-2</v>
      </c>
      <c r="E209" s="4" t="s">
        <v>155</v>
      </c>
      <c r="F209" s="4">
        <v>970</v>
      </c>
      <c r="G209" s="4">
        <v>466.7</v>
      </c>
      <c r="H209" s="4">
        <v>15.8</v>
      </c>
      <c r="I209" s="4">
        <v>2109.9</v>
      </c>
      <c r="K209" s="4">
        <v>6.6</v>
      </c>
      <c r="L209" s="4">
        <v>231</v>
      </c>
      <c r="M209" s="4">
        <v>0.91</v>
      </c>
      <c r="N209" s="4">
        <v>8.7951999999999995</v>
      </c>
      <c r="O209" s="4">
        <v>8.8300000000000003E-2</v>
      </c>
      <c r="P209" s="4">
        <v>424.70429999999999</v>
      </c>
      <c r="Q209" s="4">
        <v>14.403</v>
      </c>
      <c r="R209" s="4">
        <v>439.1</v>
      </c>
      <c r="S209" s="4">
        <v>346.55290000000002</v>
      </c>
      <c r="T209" s="4">
        <v>11.752599999999999</v>
      </c>
      <c r="U209" s="4">
        <v>358.3</v>
      </c>
      <c r="V209" s="4">
        <v>2109.8762000000002</v>
      </c>
      <c r="Y209" s="4">
        <v>210.381</v>
      </c>
      <c r="Z209" s="4">
        <v>0</v>
      </c>
      <c r="AA209" s="4">
        <v>6.0057999999999998</v>
      </c>
      <c r="AB209" s="4" t="s">
        <v>384</v>
      </c>
      <c r="AC209" s="4">
        <v>0</v>
      </c>
      <c r="AD209" s="4">
        <v>11.8</v>
      </c>
      <c r="AE209" s="4">
        <v>854</v>
      </c>
      <c r="AF209" s="4">
        <v>883</v>
      </c>
      <c r="AG209" s="4">
        <v>872</v>
      </c>
      <c r="AH209" s="4">
        <v>75</v>
      </c>
      <c r="AI209" s="4">
        <v>27.02</v>
      </c>
      <c r="AJ209" s="4">
        <v>0.62</v>
      </c>
      <c r="AK209" s="4">
        <v>988</v>
      </c>
      <c r="AL209" s="4">
        <v>4</v>
      </c>
      <c r="AM209" s="4">
        <v>0</v>
      </c>
      <c r="AN209" s="4">
        <v>35</v>
      </c>
      <c r="AO209" s="4">
        <v>191</v>
      </c>
      <c r="AP209" s="4">
        <v>189.4</v>
      </c>
      <c r="AQ209" s="4">
        <v>1.1000000000000001</v>
      </c>
      <c r="AR209" s="4">
        <v>195</v>
      </c>
      <c r="AS209" s="4" t="s">
        <v>155</v>
      </c>
      <c r="AT209" s="4">
        <v>2</v>
      </c>
      <c r="AU209" s="5">
        <v>0.72921296296296301</v>
      </c>
      <c r="AV209" s="4">
        <v>47.160077000000001</v>
      </c>
      <c r="AW209" s="4">
        <v>-88.484120000000004</v>
      </c>
      <c r="AX209" s="4">
        <v>310.2</v>
      </c>
      <c r="AY209" s="4">
        <v>33.799999999999997</v>
      </c>
      <c r="AZ209" s="4">
        <v>12</v>
      </c>
      <c r="BA209" s="4">
        <v>10</v>
      </c>
      <c r="BB209" s="4" t="s">
        <v>426</v>
      </c>
      <c r="BC209" s="4">
        <v>1</v>
      </c>
      <c r="BD209" s="4">
        <v>1.4</v>
      </c>
      <c r="BE209" s="4">
        <v>1.9</v>
      </c>
      <c r="BF209" s="4">
        <v>14.063000000000001</v>
      </c>
      <c r="BG209" s="4">
        <v>20.84</v>
      </c>
      <c r="BH209" s="4">
        <v>1.48</v>
      </c>
      <c r="BI209" s="4">
        <v>9.8940000000000001</v>
      </c>
      <c r="BJ209" s="4">
        <v>2936.95</v>
      </c>
      <c r="BK209" s="4">
        <v>18.760000000000002</v>
      </c>
      <c r="BL209" s="4">
        <v>14.852</v>
      </c>
      <c r="BM209" s="4">
        <v>0.504</v>
      </c>
      <c r="BN209" s="4">
        <v>15.355</v>
      </c>
      <c r="BO209" s="4">
        <v>12.119</v>
      </c>
      <c r="BP209" s="4">
        <v>0.41099999999999998</v>
      </c>
      <c r="BQ209" s="4">
        <v>12.53</v>
      </c>
      <c r="BR209" s="4">
        <v>23.2973</v>
      </c>
      <c r="BU209" s="4">
        <v>13.938000000000001</v>
      </c>
      <c r="BW209" s="4">
        <v>1458.212</v>
      </c>
      <c r="BX209" s="4">
        <v>0.37132100000000001</v>
      </c>
      <c r="BY209" s="4">
        <v>-5</v>
      </c>
      <c r="BZ209" s="4">
        <v>1.3074300000000001</v>
      </c>
      <c r="CA209" s="4">
        <v>9.0741650000000007</v>
      </c>
      <c r="CB209" s="4">
        <v>26.410094999999998</v>
      </c>
    </row>
    <row r="210" spans="1:80">
      <c r="A210" s="2">
        <v>42440</v>
      </c>
      <c r="B210" s="29">
        <v>0.52106986111111109</v>
      </c>
      <c r="C210" s="4">
        <v>9.7059999999999995</v>
      </c>
      <c r="D210" s="4">
        <v>9.9900000000000003E-2</v>
      </c>
      <c r="E210" s="4" t="s">
        <v>155</v>
      </c>
      <c r="F210" s="4">
        <v>998.60606099999995</v>
      </c>
      <c r="G210" s="4">
        <v>443.3</v>
      </c>
      <c r="H210" s="4">
        <v>20.8</v>
      </c>
      <c r="I210" s="4">
        <v>2031.5</v>
      </c>
      <c r="K210" s="4">
        <v>6.8</v>
      </c>
      <c r="L210" s="4">
        <v>230</v>
      </c>
      <c r="M210" s="4">
        <v>0.90969999999999995</v>
      </c>
      <c r="N210" s="4">
        <v>8.8297000000000008</v>
      </c>
      <c r="O210" s="4">
        <v>9.0800000000000006E-2</v>
      </c>
      <c r="P210" s="4">
        <v>403.27190000000002</v>
      </c>
      <c r="Q210" s="4">
        <v>18.921800000000001</v>
      </c>
      <c r="R210" s="4">
        <v>422.2</v>
      </c>
      <c r="S210" s="4">
        <v>329.06439999999998</v>
      </c>
      <c r="T210" s="4">
        <v>15.44</v>
      </c>
      <c r="U210" s="4">
        <v>344.5</v>
      </c>
      <c r="V210" s="4">
        <v>2031.5284999999999</v>
      </c>
      <c r="Y210" s="4">
        <v>209.232</v>
      </c>
      <c r="Z210" s="4">
        <v>0</v>
      </c>
      <c r="AA210" s="4">
        <v>6.1859999999999999</v>
      </c>
      <c r="AB210" s="4" t="s">
        <v>384</v>
      </c>
      <c r="AC210" s="4">
        <v>0</v>
      </c>
      <c r="AD210" s="4">
        <v>11.9</v>
      </c>
      <c r="AE210" s="4">
        <v>852</v>
      </c>
      <c r="AF210" s="4">
        <v>882</v>
      </c>
      <c r="AG210" s="4">
        <v>870</v>
      </c>
      <c r="AH210" s="4">
        <v>75</v>
      </c>
      <c r="AI210" s="4">
        <v>27.02</v>
      </c>
      <c r="AJ210" s="4">
        <v>0.62</v>
      </c>
      <c r="AK210" s="4">
        <v>988</v>
      </c>
      <c r="AL210" s="4">
        <v>4</v>
      </c>
      <c r="AM210" s="4">
        <v>0</v>
      </c>
      <c r="AN210" s="4">
        <v>35</v>
      </c>
      <c r="AO210" s="4">
        <v>190.6</v>
      </c>
      <c r="AP210" s="4">
        <v>189.6</v>
      </c>
      <c r="AQ210" s="4">
        <v>1.2</v>
      </c>
      <c r="AR210" s="4">
        <v>195</v>
      </c>
      <c r="AS210" s="4" t="s">
        <v>155</v>
      </c>
      <c r="AT210" s="4">
        <v>2</v>
      </c>
      <c r="AU210" s="5">
        <v>0.72922453703703705</v>
      </c>
      <c r="AV210" s="4">
        <v>47.160221</v>
      </c>
      <c r="AW210" s="4">
        <v>-88.484126000000003</v>
      </c>
      <c r="AX210" s="4">
        <v>310.7</v>
      </c>
      <c r="AY210" s="4">
        <v>34.5</v>
      </c>
      <c r="AZ210" s="4">
        <v>12</v>
      </c>
      <c r="BA210" s="4">
        <v>10</v>
      </c>
      <c r="BB210" s="4" t="s">
        <v>426</v>
      </c>
      <c r="BC210" s="4">
        <v>1</v>
      </c>
      <c r="BD210" s="4">
        <v>1.4</v>
      </c>
      <c r="BE210" s="4">
        <v>1.9</v>
      </c>
      <c r="BF210" s="4">
        <v>14.063000000000001</v>
      </c>
      <c r="BG210" s="4">
        <v>20.77</v>
      </c>
      <c r="BH210" s="4">
        <v>1.48</v>
      </c>
      <c r="BI210" s="4">
        <v>9.9260000000000002</v>
      </c>
      <c r="BJ210" s="4">
        <v>2938.9780000000001</v>
      </c>
      <c r="BK210" s="4">
        <v>19.245000000000001</v>
      </c>
      <c r="BL210" s="4">
        <v>14.057</v>
      </c>
      <c r="BM210" s="4">
        <v>0.66</v>
      </c>
      <c r="BN210" s="4">
        <v>14.715999999999999</v>
      </c>
      <c r="BO210" s="4">
        <v>11.47</v>
      </c>
      <c r="BP210" s="4">
        <v>0.53800000000000003</v>
      </c>
      <c r="BQ210" s="4">
        <v>12.007999999999999</v>
      </c>
      <c r="BR210" s="4">
        <v>22.36</v>
      </c>
      <c r="BU210" s="4">
        <v>13.817</v>
      </c>
      <c r="BW210" s="4">
        <v>1497.133</v>
      </c>
      <c r="BX210" s="4">
        <v>0.40876000000000001</v>
      </c>
      <c r="BY210" s="4">
        <v>-5</v>
      </c>
      <c r="BZ210" s="4">
        <v>1.3071379999999999</v>
      </c>
      <c r="CA210" s="4">
        <v>9.9890729999999994</v>
      </c>
      <c r="CB210" s="4">
        <v>26.404188000000001</v>
      </c>
    </row>
    <row r="211" spans="1:80">
      <c r="A211" s="2">
        <v>42440</v>
      </c>
      <c r="B211" s="29">
        <v>0.52108143518518524</v>
      </c>
      <c r="C211" s="4">
        <v>9.77</v>
      </c>
      <c r="D211" s="4">
        <v>0.1026</v>
      </c>
      <c r="E211" s="4" t="s">
        <v>155</v>
      </c>
      <c r="F211" s="4">
        <v>1026.155698</v>
      </c>
      <c r="G211" s="4">
        <v>460.1</v>
      </c>
      <c r="H211" s="4">
        <v>21.9</v>
      </c>
      <c r="I211" s="4">
        <v>1944.2</v>
      </c>
      <c r="K211" s="4">
        <v>6.8</v>
      </c>
      <c r="L211" s="4">
        <v>230</v>
      </c>
      <c r="M211" s="4">
        <v>0.90920000000000001</v>
      </c>
      <c r="N211" s="4">
        <v>8.8826999999999998</v>
      </c>
      <c r="O211" s="4">
        <v>9.3299999999999994E-2</v>
      </c>
      <c r="P211" s="4">
        <v>418.27850000000001</v>
      </c>
      <c r="Q211" s="4">
        <v>19.9438</v>
      </c>
      <c r="R211" s="4">
        <v>438.2</v>
      </c>
      <c r="S211" s="4">
        <v>341.30959999999999</v>
      </c>
      <c r="T211" s="4">
        <v>16.273900000000001</v>
      </c>
      <c r="U211" s="4">
        <v>357.6</v>
      </c>
      <c r="V211" s="4">
        <v>1944.2</v>
      </c>
      <c r="Y211" s="4">
        <v>209.11199999999999</v>
      </c>
      <c r="Z211" s="4">
        <v>0</v>
      </c>
      <c r="AA211" s="4">
        <v>6.1824000000000003</v>
      </c>
      <c r="AB211" s="4" t="s">
        <v>384</v>
      </c>
      <c r="AC211" s="4">
        <v>0</v>
      </c>
      <c r="AD211" s="4">
        <v>11.8</v>
      </c>
      <c r="AE211" s="4">
        <v>851</v>
      </c>
      <c r="AF211" s="4">
        <v>881</v>
      </c>
      <c r="AG211" s="4">
        <v>869</v>
      </c>
      <c r="AH211" s="4">
        <v>75</v>
      </c>
      <c r="AI211" s="4">
        <v>27.02</v>
      </c>
      <c r="AJ211" s="4">
        <v>0.62</v>
      </c>
      <c r="AK211" s="4">
        <v>988</v>
      </c>
      <c r="AL211" s="4">
        <v>4</v>
      </c>
      <c r="AM211" s="4">
        <v>0</v>
      </c>
      <c r="AN211" s="4">
        <v>35</v>
      </c>
      <c r="AO211" s="4">
        <v>190</v>
      </c>
      <c r="AP211" s="4">
        <v>189</v>
      </c>
      <c r="AQ211" s="4">
        <v>1</v>
      </c>
      <c r="AR211" s="4">
        <v>195</v>
      </c>
      <c r="AS211" s="4" t="s">
        <v>155</v>
      </c>
      <c r="AT211" s="4">
        <v>2</v>
      </c>
      <c r="AU211" s="5">
        <v>0.72923611111111108</v>
      </c>
      <c r="AV211" s="4">
        <v>47.160361999999999</v>
      </c>
      <c r="AW211" s="4">
        <v>-88.484117999999995</v>
      </c>
      <c r="AX211" s="4">
        <v>310.5</v>
      </c>
      <c r="AY211" s="4">
        <v>34.799999999999997</v>
      </c>
      <c r="AZ211" s="4">
        <v>12</v>
      </c>
      <c r="BA211" s="4">
        <v>10</v>
      </c>
      <c r="BB211" s="4" t="s">
        <v>426</v>
      </c>
      <c r="BC211" s="4">
        <v>1.0241169999999999</v>
      </c>
      <c r="BD211" s="4">
        <v>1.3035319999999999</v>
      </c>
      <c r="BE211" s="4">
        <v>1.9</v>
      </c>
      <c r="BF211" s="4">
        <v>14.063000000000001</v>
      </c>
      <c r="BG211" s="4">
        <v>20.66</v>
      </c>
      <c r="BH211" s="4">
        <v>1.47</v>
      </c>
      <c r="BI211" s="4">
        <v>9.9890000000000008</v>
      </c>
      <c r="BJ211" s="4">
        <v>2941.4920000000002</v>
      </c>
      <c r="BK211" s="4">
        <v>19.664000000000001</v>
      </c>
      <c r="BL211" s="4">
        <v>14.505000000000001</v>
      </c>
      <c r="BM211" s="4">
        <v>0.69199999999999995</v>
      </c>
      <c r="BN211" s="4">
        <v>15.196999999999999</v>
      </c>
      <c r="BO211" s="4">
        <v>11.836</v>
      </c>
      <c r="BP211" s="4">
        <v>0.56399999999999995</v>
      </c>
      <c r="BQ211" s="4">
        <v>12.4</v>
      </c>
      <c r="BR211" s="4">
        <v>21.289200000000001</v>
      </c>
      <c r="BU211" s="4">
        <v>13.739000000000001</v>
      </c>
      <c r="BW211" s="4">
        <v>1488.6089999999999</v>
      </c>
      <c r="BX211" s="4">
        <v>0.39763700000000002</v>
      </c>
      <c r="BY211" s="4">
        <v>-5</v>
      </c>
      <c r="BZ211" s="4">
        <v>1.3051379999999999</v>
      </c>
      <c r="CA211" s="4">
        <v>9.7172540000000005</v>
      </c>
      <c r="CB211" s="4">
        <v>26.363788</v>
      </c>
    </row>
    <row r="212" spans="1:80">
      <c r="A212" s="2">
        <v>42440</v>
      </c>
      <c r="B212" s="29">
        <v>0.52109300925925928</v>
      </c>
      <c r="C212" s="4">
        <v>9.77</v>
      </c>
      <c r="D212" s="4">
        <v>0.1036</v>
      </c>
      <c r="E212" s="4" t="s">
        <v>155</v>
      </c>
      <c r="F212" s="4">
        <v>1036.404399</v>
      </c>
      <c r="G212" s="4">
        <v>474.4</v>
      </c>
      <c r="H212" s="4">
        <v>22.2</v>
      </c>
      <c r="I212" s="4">
        <v>1878.3</v>
      </c>
      <c r="K212" s="4">
        <v>6.8</v>
      </c>
      <c r="L212" s="4">
        <v>228</v>
      </c>
      <c r="M212" s="4">
        <v>0.90920000000000001</v>
      </c>
      <c r="N212" s="4">
        <v>8.8828999999999994</v>
      </c>
      <c r="O212" s="4">
        <v>9.4200000000000006E-2</v>
      </c>
      <c r="P212" s="4">
        <v>431.2912</v>
      </c>
      <c r="Q212" s="4">
        <v>20.184200000000001</v>
      </c>
      <c r="R212" s="4">
        <v>451.5</v>
      </c>
      <c r="S212" s="4">
        <v>351.92779999999999</v>
      </c>
      <c r="T212" s="4">
        <v>16.47</v>
      </c>
      <c r="U212" s="4">
        <v>368.4</v>
      </c>
      <c r="V212" s="4">
        <v>1878.3226999999999</v>
      </c>
      <c r="Y212" s="4">
        <v>207.05699999999999</v>
      </c>
      <c r="Z212" s="4">
        <v>0</v>
      </c>
      <c r="AA212" s="4">
        <v>6.1825000000000001</v>
      </c>
      <c r="AB212" s="4" t="s">
        <v>384</v>
      </c>
      <c r="AC212" s="4">
        <v>0</v>
      </c>
      <c r="AD212" s="4">
        <v>11.8</v>
      </c>
      <c r="AE212" s="4">
        <v>851</v>
      </c>
      <c r="AF212" s="4">
        <v>880</v>
      </c>
      <c r="AG212" s="4">
        <v>868</v>
      </c>
      <c r="AH212" s="4">
        <v>75</v>
      </c>
      <c r="AI212" s="4">
        <v>27.02</v>
      </c>
      <c r="AJ212" s="4">
        <v>0.62</v>
      </c>
      <c r="AK212" s="4">
        <v>988</v>
      </c>
      <c r="AL212" s="4">
        <v>4</v>
      </c>
      <c r="AM212" s="4">
        <v>0</v>
      </c>
      <c r="AN212" s="4">
        <v>35</v>
      </c>
      <c r="AO212" s="4">
        <v>190</v>
      </c>
      <c r="AP212" s="4">
        <v>189.4</v>
      </c>
      <c r="AQ212" s="4">
        <v>0.9</v>
      </c>
      <c r="AR212" s="4">
        <v>195</v>
      </c>
      <c r="AS212" s="4" t="s">
        <v>155</v>
      </c>
      <c r="AT212" s="4">
        <v>2</v>
      </c>
      <c r="AU212" s="5">
        <v>0.72924768518518512</v>
      </c>
      <c r="AV212" s="4">
        <v>47.160500999999996</v>
      </c>
      <c r="AW212" s="4">
        <v>-88.484069000000005</v>
      </c>
      <c r="AX212" s="4">
        <v>310.5</v>
      </c>
      <c r="AY212" s="4">
        <v>34.6</v>
      </c>
      <c r="AZ212" s="4">
        <v>12</v>
      </c>
      <c r="BA212" s="4">
        <v>10</v>
      </c>
      <c r="BB212" s="4" t="s">
        <v>426</v>
      </c>
      <c r="BC212" s="4">
        <v>1.1247750000000001</v>
      </c>
      <c r="BD212" s="4">
        <v>1</v>
      </c>
      <c r="BE212" s="4">
        <v>1.9247749999999999</v>
      </c>
      <c r="BF212" s="4">
        <v>14.063000000000001</v>
      </c>
      <c r="BG212" s="4">
        <v>20.67</v>
      </c>
      <c r="BH212" s="4">
        <v>1.47</v>
      </c>
      <c r="BI212" s="4">
        <v>9.9870000000000001</v>
      </c>
      <c r="BJ212" s="4">
        <v>2943.3150000000001</v>
      </c>
      <c r="BK212" s="4">
        <v>19.872</v>
      </c>
      <c r="BL212" s="4">
        <v>14.965999999999999</v>
      </c>
      <c r="BM212" s="4">
        <v>0.7</v>
      </c>
      <c r="BN212" s="4">
        <v>15.666</v>
      </c>
      <c r="BO212" s="4">
        <v>12.212</v>
      </c>
      <c r="BP212" s="4">
        <v>0.57099999999999995</v>
      </c>
      <c r="BQ212" s="4">
        <v>12.782999999999999</v>
      </c>
      <c r="BR212" s="4">
        <v>20.580300000000001</v>
      </c>
      <c r="BU212" s="4">
        <v>13.612</v>
      </c>
      <c r="BW212" s="4">
        <v>1489.5319999999999</v>
      </c>
      <c r="BX212" s="4">
        <v>0.39446700000000001</v>
      </c>
      <c r="BY212" s="4">
        <v>-5</v>
      </c>
      <c r="BZ212" s="4">
        <v>1.3044309999999999</v>
      </c>
      <c r="CA212" s="4">
        <v>9.6397879999999994</v>
      </c>
      <c r="CB212" s="4">
        <v>26.349506000000002</v>
      </c>
    </row>
    <row r="213" spans="1:80">
      <c r="A213" s="2">
        <v>42440</v>
      </c>
      <c r="B213" s="29">
        <v>0.52110458333333332</v>
      </c>
      <c r="C213" s="4">
        <v>9.77</v>
      </c>
      <c r="D213" s="4">
        <v>0.1028</v>
      </c>
      <c r="E213" s="4" t="s">
        <v>155</v>
      </c>
      <c r="F213" s="4">
        <v>1027.9283889999999</v>
      </c>
      <c r="G213" s="4">
        <v>478.4</v>
      </c>
      <c r="H213" s="4">
        <v>22.2</v>
      </c>
      <c r="I213" s="4">
        <v>1814.8</v>
      </c>
      <c r="K213" s="4">
        <v>6.7</v>
      </c>
      <c r="L213" s="4">
        <v>227</v>
      </c>
      <c r="M213" s="4">
        <v>0.90920000000000001</v>
      </c>
      <c r="N213" s="4">
        <v>8.8828999999999994</v>
      </c>
      <c r="O213" s="4">
        <v>9.35E-2</v>
      </c>
      <c r="P213" s="4">
        <v>434.99880000000002</v>
      </c>
      <c r="Q213" s="4">
        <v>20.1843</v>
      </c>
      <c r="R213" s="4">
        <v>455.2</v>
      </c>
      <c r="S213" s="4">
        <v>355.166</v>
      </c>
      <c r="T213" s="4">
        <v>16.48</v>
      </c>
      <c r="U213" s="4">
        <v>371.6</v>
      </c>
      <c r="V213" s="4">
        <v>1814.7682</v>
      </c>
      <c r="Y213" s="4">
        <v>206.29900000000001</v>
      </c>
      <c r="Z213" s="4">
        <v>0</v>
      </c>
      <c r="AA213" s="4">
        <v>6.0917000000000003</v>
      </c>
      <c r="AB213" s="4" t="s">
        <v>384</v>
      </c>
      <c r="AC213" s="4">
        <v>0</v>
      </c>
      <c r="AD213" s="4">
        <v>11.9</v>
      </c>
      <c r="AE213" s="4">
        <v>851</v>
      </c>
      <c r="AF213" s="4">
        <v>879</v>
      </c>
      <c r="AG213" s="4">
        <v>868</v>
      </c>
      <c r="AH213" s="4">
        <v>75.400000000000006</v>
      </c>
      <c r="AI213" s="4">
        <v>27.18</v>
      </c>
      <c r="AJ213" s="4">
        <v>0.62</v>
      </c>
      <c r="AK213" s="4">
        <v>988</v>
      </c>
      <c r="AL213" s="4">
        <v>4</v>
      </c>
      <c r="AM213" s="4">
        <v>0</v>
      </c>
      <c r="AN213" s="4">
        <v>35</v>
      </c>
      <c r="AO213" s="4">
        <v>190</v>
      </c>
      <c r="AP213" s="4">
        <v>190</v>
      </c>
      <c r="AQ213" s="4">
        <v>0.8</v>
      </c>
      <c r="AR213" s="4">
        <v>195</v>
      </c>
      <c r="AS213" s="4" t="s">
        <v>155</v>
      </c>
      <c r="AT213" s="4">
        <v>2</v>
      </c>
      <c r="AU213" s="5">
        <v>0.72925925925925927</v>
      </c>
      <c r="AV213" s="4">
        <v>47.160637999999999</v>
      </c>
      <c r="AW213" s="4">
        <v>-88.484004999999996</v>
      </c>
      <c r="AX213" s="4">
        <v>310.7</v>
      </c>
      <c r="AY213" s="4">
        <v>34.799999999999997</v>
      </c>
      <c r="AZ213" s="4">
        <v>12</v>
      </c>
      <c r="BA213" s="4">
        <v>10</v>
      </c>
      <c r="BB213" s="4" t="s">
        <v>426</v>
      </c>
      <c r="BC213" s="4">
        <v>1.224675</v>
      </c>
      <c r="BD213" s="4">
        <v>1.0987009999999999</v>
      </c>
      <c r="BE213" s="4">
        <v>2.0987010000000001</v>
      </c>
      <c r="BF213" s="4">
        <v>14.063000000000001</v>
      </c>
      <c r="BG213" s="4">
        <v>20.69</v>
      </c>
      <c r="BH213" s="4">
        <v>1.47</v>
      </c>
      <c r="BI213" s="4">
        <v>9.9860000000000007</v>
      </c>
      <c r="BJ213" s="4">
        <v>2945.616</v>
      </c>
      <c r="BK213" s="4">
        <v>19.725000000000001</v>
      </c>
      <c r="BL213" s="4">
        <v>15.106</v>
      </c>
      <c r="BM213" s="4">
        <v>0.70099999999999996</v>
      </c>
      <c r="BN213" s="4">
        <v>15.807</v>
      </c>
      <c r="BO213" s="4">
        <v>12.334</v>
      </c>
      <c r="BP213" s="4">
        <v>0.57199999999999995</v>
      </c>
      <c r="BQ213" s="4">
        <v>12.906000000000001</v>
      </c>
      <c r="BR213" s="4">
        <v>19.8993</v>
      </c>
      <c r="BU213" s="4">
        <v>13.573</v>
      </c>
      <c r="BW213" s="4">
        <v>1468.7739999999999</v>
      </c>
      <c r="BX213" s="4">
        <v>0.37862000000000001</v>
      </c>
      <c r="BY213" s="4">
        <v>-5</v>
      </c>
      <c r="BZ213" s="4">
        <v>1.304138</v>
      </c>
      <c r="CA213" s="4">
        <v>9.2525259999999996</v>
      </c>
      <c r="CB213" s="4">
        <v>26.343588</v>
      </c>
    </row>
    <row r="214" spans="1:80">
      <c r="A214" s="2">
        <v>42440</v>
      </c>
      <c r="B214" s="29">
        <v>0.52111615740740735</v>
      </c>
      <c r="C214" s="4">
        <v>9.7769999999999992</v>
      </c>
      <c r="D214" s="4">
        <v>0.1018</v>
      </c>
      <c r="E214" s="4" t="s">
        <v>155</v>
      </c>
      <c r="F214" s="4">
        <v>1017.734628</v>
      </c>
      <c r="G214" s="4">
        <v>480.3</v>
      </c>
      <c r="H214" s="4">
        <v>22.2</v>
      </c>
      <c r="I214" s="4">
        <v>1795.8</v>
      </c>
      <c r="K214" s="4">
        <v>6.7</v>
      </c>
      <c r="L214" s="4">
        <v>227</v>
      </c>
      <c r="M214" s="4">
        <v>0.90910000000000002</v>
      </c>
      <c r="N214" s="4">
        <v>8.8884000000000007</v>
      </c>
      <c r="O214" s="4">
        <v>9.2499999999999999E-2</v>
      </c>
      <c r="P214" s="4">
        <v>436.63720000000001</v>
      </c>
      <c r="Q214" s="4">
        <v>20.181899999999999</v>
      </c>
      <c r="R214" s="4">
        <v>456.8</v>
      </c>
      <c r="S214" s="4">
        <v>356.78609999999998</v>
      </c>
      <c r="T214" s="4">
        <v>16.491099999999999</v>
      </c>
      <c r="U214" s="4">
        <v>373.3</v>
      </c>
      <c r="V214" s="4">
        <v>1795.8198</v>
      </c>
      <c r="Y214" s="4">
        <v>206.273</v>
      </c>
      <c r="Z214" s="4">
        <v>0</v>
      </c>
      <c r="AA214" s="4">
        <v>6.0909000000000004</v>
      </c>
      <c r="AB214" s="4" t="s">
        <v>384</v>
      </c>
      <c r="AC214" s="4">
        <v>0</v>
      </c>
      <c r="AD214" s="4">
        <v>11.8</v>
      </c>
      <c r="AE214" s="4">
        <v>852</v>
      </c>
      <c r="AF214" s="4">
        <v>880</v>
      </c>
      <c r="AG214" s="4">
        <v>869</v>
      </c>
      <c r="AH214" s="4">
        <v>76</v>
      </c>
      <c r="AI214" s="4">
        <v>27.38</v>
      </c>
      <c r="AJ214" s="4">
        <v>0.63</v>
      </c>
      <c r="AK214" s="4">
        <v>988</v>
      </c>
      <c r="AL214" s="4">
        <v>4</v>
      </c>
      <c r="AM214" s="4">
        <v>0</v>
      </c>
      <c r="AN214" s="4">
        <v>35</v>
      </c>
      <c r="AO214" s="4">
        <v>190</v>
      </c>
      <c r="AP214" s="4">
        <v>189.6</v>
      </c>
      <c r="AQ214" s="4">
        <v>0.7</v>
      </c>
      <c r="AR214" s="4">
        <v>195</v>
      </c>
      <c r="AS214" s="4" t="s">
        <v>155</v>
      </c>
      <c r="AT214" s="4">
        <v>2</v>
      </c>
      <c r="AU214" s="5">
        <v>0.72927083333333342</v>
      </c>
      <c r="AV214" s="4">
        <v>47.160772999999999</v>
      </c>
      <c r="AW214" s="4">
        <v>-88.483942999999996</v>
      </c>
      <c r="AX214" s="4">
        <v>311.39999999999998</v>
      </c>
      <c r="AY214" s="4">
        <v>34.6</v>
      </c>
      <c r="AZ214" s="4">
        <v>12</v>
      </c>
      <c r="BA214" s="4">
        <v>10</v>
      </c>
      <c r="BB214" s="4" t="s">
        <v>426</v>
      </c>
      <c r="BC214" s="4">
        <v>1.3245750000000001</v>
      </c>
      <c r="BD214" s="4">
        <v>1.301698</v>
      </c>
      <c r="BE214" s="4">
        <v>2.4</v>
      </c>
      <c r="BF214" s="4">
        <v>14.063000000000001</v>
      </c>
      <c r="BG214" s="4">
        <v>20.68</v>
      </c>
      <c r="BH214" s="4">
        <v>1.47</v>
      </c>
      <c r="BI214" s="4">
        <v>10</v>
      </c>
      <c r="BJ214" s="4">
        <v>2946.5770000000002</v>
      </c>
      <c r="BK214" s="4">
        <v>19.521999999999998</v>
      </c>
      <c r="BL214" s="4">
        <v>15.157999999999999</v>
      </c>
      <c r="BM214" s="4">
        <v>0.70099999999999996</v>
      </c>
      <c r="BN214" s="4">
        <v>15.859</v>
      </c>
      <c r="BO214" s="4">
        <v>12.385999999999999</v>
      </c>
      <c r="BP214" s="4">
        <v>0.57299999999999995</v>
      </c>
      <c r="BQ214" s="4">
        <v>12.959</v>
      </c>
      <c r="BR214" s="4">
        <v>19.6859</v>
      </c>
      <c r="BU214" s="4">
        <v>13.567</v>
      </c>
      <c r="BW214" s="4">
        <v>1468.1759999999999</v>
      </c>
      <c r="BX214" s="4">
        <v>0.378363</v>
      </c>
      <c r="BY214" s="4">
        <v>-5</v>
      </c>
      <c r="BZ214" s="4">
        <v>1.303431</v>
      </c>
      <c r="CA214" s="4">
        <v>9.2462459999999993</v>
      </c>
      <c r="CB214" s="4">
        <v>26.329305999999999</v>
      </c>
    </row>
    <row r="215" spans="1:80">
      <c r="A215" s="2">
        <v>42440</v>
      </c>
      <c r="B215" s="29">
        <v>0.5211277314814815</v>
      </c>
      <c r="C215" s="4">
        <v>9.6669999999999998</v>
      </c>
      <c r="D215" s="4">
        <v>9.8500000000000004E-2</v>
      </c>
      <c r="E215" s="4" t="s">
        <v>155</v>
      </c>
      <c r="F215" s="4">
        <v>985.37216799999999</v>
      </c>
      <c r="G215" s="4">
        <v>495.4</v>
      </c>
      <c r="H215" s="4">
        <v>26</v>
      </c>
      <c r="I215" s="4">
        <v>1755.9</v>
      </c>
      <c r="K215" s="4">
        <v>6.64</v>
      </c>
      <c r="L215" s="4">
        <v>226</v>
      </c>
      <c r="M215" s="4">
        <v>0.91</v>
      </c>
      <c r="N215" s="4">
        <v>8.7973999999999997</v>
      </c>
      <c r="O215" s="4">
        <v>8.9700000000000002E-2</v>
      </c>
      <c r="P215" s="4">
        <v>450.85789999999997</v>
      </c>
      <c r="Q215" s="4">
        <v>23.661200000000001</v>
      </c>
      <c r="R215" s="4">
        <v>474.5</v>
      </c>
      <c r="S215" s="4">
        <v>368.40620000000001</v>
      </c>
      <c r="T215" s="4">
        <v>19.334099999999999</v>
      </c>
      <c r="U215" s="4">
        <v>387.7</v>
      </c>
      <c r="V215" s="4">
        <v>1755.9295999999999</v>
      </c>
      <c r="Y215" s="4">
        <v>206.001</v>
      </c>
      <c r="Z215" s="4">
        <v>0</v>
      </c>
      <c r="AA215" s="4">
        <v>6.0434000000000001</v>
      </c>
      <c r="AB215" s="4" t="s">
        <v>384</v>
      </c>
      <c r="AC215" s="4">
        <v>0</v>
      </c>
      <c r="AD215" s="4">
        <v>11.9</v>
      </c>
      <c r="AE215" s="4">
        <v>852</v>
      </c>
      <c r="AF215" s="4">
        <v>881</v>
      </c>
      <c r="AG215" s="4">
        <v>869</v>
      </c>
      <c r="AH215" s="4">
        <v>76</v>
      </c>
      <c r="AI215" s="4">
        <v>27.38</v>
      </c>
      <c r="AJ215" s="4">
        <v>0.63</v>
      </c>
      <c r="AK215" s="4">
        <v>988</v>
      </c>
      <c r="AL215" s="4">
        <v>4</v>
      </c>
      <c r="AM215" s="4">
        <v>0</v>
      </c>
      <c r="AN215" s="4">
        <v>35</v>
      </c>
      <c r="AO215" s="4">
        <v>190</v>
      </c>
      <c r="AP215" s="4">
        <v>189</v>
      </c>
      <c r="AQ215" s="4">
        <v>0.6</v>
      </c>
      <c r="AR215" s="4">
        <v>195</v>
      </c>
      <c r="AS215" s="4" t="s">
        <v>155</v>
      </c>
      <c r="AT215" s="4">
        <v>2</v>
      </c>
      <c r="AU215" s="5">
        <v>0.72928240740740735</v>
      </c>
      <c r="AV215" s="4">
        <v>47.160915000000003</v>
      </c>
      <c r="AW215" s="4">
        <v>-88.483906000000005</v>
      </c>
      <c r="AX215" s="4">
        <v>311.89999999999998</v>
      </c>
      <c r="AY215" s="4">
        <v>34.9</v>
      </c>
      <c r="AZ215" s="4">
        <v>12</v>
      </c>
      <c r="BA215" s="4">
        <v>10</v>
      </c>
      <c r="BB215" s="4" t="s">
        <v>426</v>
      </c>
      <c r="BC215" s="4">
        <v>1.4244760000000001</v>
      </c>
      <c r="BD215" s="4">
        <v>1.0979019999999999</v>
      </c>
      <c r="BE215" s="4">
        <v>2.4979019999999998</v>
      </c>
      <c r="BF215" s="4">
        <v>14.063000000000001</v>
      </c>
      <c r="BG215" s="4">
        <v>20.91</v>
      </c>
      <c r="BH215" s="4">
        <v>1.49</v>
      </c>
      <c r="BI215" s="4">
        <v>9.8849999999999998</v>
      </c>
      <c r="BJ215" s="4">
        <v>2948.0329999999999</v>
      </c>
      <c r="BK215" s="4">
        <v>19.126000000000001</v>
      </c>
      <c r="BL215" s="4">
        <v>15.821999999999999</v>
      </c>
      <c r="BM215" s="4">
        <v>0.83</v>
      </c>
      <c r="BN215" s="4">
        <v>16.652000000000001</v>
      </c>
      <c r="BO215" s="4">
        <v>12.928000000000001</v>
      </c>
      <c r="BP215" s="4">
        <v>0.67800000000000005</v>
      </c>
      <c r="BQ215" s="4">
        <v>13.606999999999999</v>
      </c>
      <c r="BR215" s="4">
        <v>19.4573</v>
      </c>
      <c r="BU215" s="4">
        <v>13.696</v>
      </c>
      <c r="BW215" s="4">
        <v>1472.5119999999999</v>
      </c>
      <c r="BX215" s="4">
        <v>0.37420599999999998</v>
      </c>
      <c r="BY215" s="4">
        <v>-5</v>
      </c>
      <c r="BZ215" s="4">
        <v>1.303569</v>
      </c>
      <c r="CA215" s="4">
        <v>9.1446590000000008</v>
      </c>
      <c r="CB215" s="4">
        <v>26.332094000000001</v>
      </c>
    </row>
    <row r="216" spans="1:80">
      <c r="A216" s="2">
        <v>42440</v>
      </c>
      <c r="B216" s="29">
        <v>0.52113930555555554</v>
      </c>
      <c r="C216" s="4">
        <v>9.57</v>
      </c>
      <c r="D216" s="4">
        <v>8.6499999999999994E-2</v>
      </c>
      <c r="E216" s="4" t="s">
        <v>155</v>
      </c>
      <c r="F216" s="4">
        <v>865.26225299999999</v>
      </c>
      <c r="G216" s="4">
        <v>481.4</v>
      </c>
      <c r="H216" s="4">
        <v>39.1</v>
      </c>
      <c r="I216" s="4">
        <v>1635.7</v>
      </c>
      <c r="K216" s="4">
        <v>6.6</v>
      </c>
      <c r="L216" s="4">
        <v>224</v>
      </c>
      <c r="M216" s="4">
        <v>0.91100000000000003</v>
      </c>
      <c r="N216" s="4">
        <v>8.7186000000000003</v>
      </c>
      <c r="O216" s="4">
        <v>7.8799999999999995E-2</v>
      </c>
      <c r="P216" s="4">
        <v>438.55079999999998</v>
      </c>
      <c r="Q216" s="4">
        <v>35.617899999999999</v>
      </c>
      <c r="R216" s="4">
        <v>474.2</v>
      </c>
      <c r="S216" s="4">
        <v>358.34969999999998</v>
      </c>
      <c r="T216" s="4">
        <v>29.104199999999999</v>
      </c>
      <c r="U216" s="4">
        <v>387.5</v>
      </c>
      <c r="V216" s="4">
        <v>1635.6938</v>
      </c>
      <c r="Y216" s="4">
        <v>204.24</v>
      </c>
      <c r="Z216" s="4">
        <v>0</v>
      </c>
      <c r="AA216" s="4">
        <v>6.0128000000000004</v>
      </c>
      <c r="AB216" s="4" t="s">
        <v>384</v>
      </c>
      <c r="AC216" s="4">
        <v>0</v>
      </c>
      <c r="AD216" s="4">
        <v>11.8</v>
      </c>
      <c r="AE216" s="4">
        <v>852</v>
      </c>
      <c r="AF216" s="4">
        <v>882</v>
      </c>
      <c r="AG216" s="4">
        <v>870</v>
      </c>
      <c r="AH216" s="4">
        <v>76</v>
      </c>
      <c r="AI216" s="4">
        <v>27.38</v>
      </c>
      <c r="AJ216" s="4">
        <v>0.63</v>
      </c>
      <c r="AK216" s="4">
        <v>988</v>
      </c>
      <c r="AL216" s="4">
        <v>4</v>
      </c>
      <c r="AM216" s="4">
        <v>0</v>
      </c>
      <c r="AN216" s="4">
        <v>35</v>
      </c>
      <c r="AO216" s="4">
        <v>190</v>
      </c>
      <c r="AP216" s="4">
        <v>189.4</v>
      </c>
      <c r="AQ216" s="4">
        <v>0.5</v>
      </c>
      <c r="AR216" s="4">
        <v>195</v>
      </c>
      <c r="AS216" s="4" t="s">
        <v>155</v>
      </c>
      <c r="AT216" s="4">
        <v>2</v>
      </c>
      <c r="AU216" s="5">
        <v>0.7292939814814815</v>
      </c>
      <c r="AV216" s="4">
        <v>47.161057999999997</v>
      </c>
      <c r="AW216" s="4">
        <v>-88.483879999999999</v>
      </c>
      <c r="AX216" s="4">
        <v>312.2</v>
      </c>
      <c r="AY216" s="4">
        <v>35.1</v>
      </c>
      <c r="AZ216" s="4">
        <v>12</v>
      </c>
      <c r="BA216" s="4">
        <v>10</v>
      </c>
      <c r="BB216" s="4" t="s">
        <v>426</v>
      </c>
      <c r="BC216" s="4">
        <v>1.3537459999999999</v>
      </c>
      <c r="BD216" s="4">
        <v>1.375624</v>
      </c>
      <c r="BE216" s="4">
        <v>2.5074930000000002</v>
      </c>
      <c r="BF216" s="4">
        <v>14.063000000000001</v>
      </c>
      <c r="BG216" s="4">
        <v>21.17</v>
      </c>
      <c r="BH216" s="4">
        <v>1.51</v>
      </c>
      <c r="BI216" s="4">
        <v>9.7650000000000006</v>
      </c>
      <c r="BJ216" s="4">
        <v>2954.9229999999998</v>
      </c>
      <c r="BK216" s="4">
        <v>17.004000000000001</v>
      </c>
      <c r="BL216" s="4">
        <v>15.565</v>
      </c>
      <c r="BM216" s="4">
        <v>1.264</v>
      </c>
      <c r="BN216" s="4">
        <v>16.829000000000001</v>
      </c>
      <c r="BO216" s="4">
        <v>12.718999999999999</v>
      </c>
      <c r="BP216" s="4">
        <v>1.0329999999999999</v>
      </c>
      <c r="BQ216" s="4">
        <v>13.752000000000001</v>
      </c>
      <c r="BR216" s="4">
        <v>18.331499999999998</v>
      </c>
      <c r="BU216" s="4">
        <v>13.734</v>
      </c>
      <c r="BW216" s="4">
        <v>1481.7560000000001</v>
      </c>
      <c r="BX216" s="4">
        <v>0.35408899999999999</v>
      </c>
      <c r="BY216" s="4">
        <v>-5</v>
      </c>
      <c r="BZ216" s="4">
        <v>1.3012760000000001</v>
      </c>
      <c r="CA216" s="4">
        <v>8.6530500000000004</v>
      </c>
      <c r="CB216" s="4">
        <v>26.285775000000001</v>
      </c>
    </row>
    <row r="217" spans="1:80">
      <c r="A217" s="2">
        <v>42440</v>
      </c>
      <c r="B217" s="29">
        <v>0.52115087962962969</v>
      </c>
      <c r="C217" s="4">
        <v>9.5679999999999996</v>
      </c>
      <c r="D217" s="4">
        <v>7.7499999999999999E-2</v>
      </c>
      <c r="E217" s="4" t="s">
        <v>155</v>
      </c>
      <c r="F217" s="4">
        <v>775.15455299999996</v>
      </c>
      <c r="G217" s="4">
        <v>428.3</v>
      </c>
      <c r="H217" s="4">
        <v>32.1</v>
      </c>
      <c r="I217" s="4">
        <v>1575.1</v>
      </c>
      <c r="K217" s="4">
        <v>6.76</v>
      </c>
      <c r="L217" s="4">
        <v>223</v>
      </c>
      <c r="M217" s="4">
        <v>0.91120000000000001</v>
      </c>
      <c r="N217" s="4">
        <v>8.7185000000000006</v>
      </c>
      <c r="O217" s="4">
        <v>7.0599999999999996E-2</v>
      </c>
      <c r="P217" s="4">
        <v>390.23759999999999</v>
      </c>
      <c r="Q217" s="4">
        <v>29.271100000000001</v>
      </c>
      <c r="R217" s="4">
        <v>419.5</v>
      </c>
      <c r="S217" s="4">
        <v>318.87189999999998</v>
      </c>
      <c r="T217" s="4">
        <v>23.918099999999999</v>
      </c>
      <c r="U217" s="4">
        <v>342.8</v>
      </c>
      <c r="V217" s="4">
        <v>1575.1293000000001</v>
      </c>
      <c r="Y217" s="4">
        <v>202.80799999999999</v>
      </c>
      <c r="Z217" s="4">
        <v>0</v>
      </c>
      <c r="AA217" s="4">
        <v>6.1585999999999999</v>
      </c>
      <c r="AB217" s="4" t="s">
        <v>384</v>
      </c>
      <c r="AC217" s="4">
        <v>0</v>
      </c>
      <c r="AD217" s="4">
        <v>11.8</v>
      </c>
      <c r="AE217" s="4">
        <v>853</v>
      </c>
      <c r="AF217" s="4">
        <v>881</v>
      </c>
      <c r="AG217" s="4">
        <v>871</v>
      </c>
      <c r="AH217" s="4">
        <v>76</v>
      </c>
      <c r="AI217" s="4">
        <v>27.38</v>
      </c>
      <c r="AJ217" s="4">
        <v>0.63</v>
      </c>
      <c r="AK217" s="4">
        <v>988</v>
      </c>
      <c r="AL217" s="4">
        <v>4</v>
      </c>
      <c r="AM217" s="4">
        <v>0</v>
      </c>
      <c r="AN217" s="4">
        <v>35</v>
      </c>
      <c r="AO217" s="4">
        <v>190</v>
      </c>
      <c r="AP217" s="4">
        <v>190</v>
      </c>
      <c r="AQ217" s="4">
        <v>0.5</v>
      </c>
      <c r="AR217" s="4">
        <v>195</v>
      </c>
      <c r="AS217" s="4" t="s">
        <v>155</v>
      </c>
      <c r="AT217" s="4">
        <v>2</v>
      </c>
      <c r="AU217" s="5">
        <v>0.72930555555555554</v>
      </c>
      <c r="AV217" s="4">
        <v>47.161200999999998</v>
      </c>
      <c r="AW217" s="4">
        <v>-88.483857</v>
      </c>
      <c r="AX217" s="4">
        <v>312.60000000000002</v>
      </c>
      <c r="AY217" s="4">
        <v>35.299999999999997</v>
      </c>
      <c r="AZ217" s="4">
        <v>12</v>
      </c>
      <c r="BA217" s="4">
        <v>10</v>
      </c>
      <c r="BB217" s="4" t="s">
        <v>425</v>
      </c>
      <c r="BC217" s="4">
        <v>0.92425100000000004</v>
      </c>
      <c r="BD217" s="4">
        <v>1.348503</v>
      </c>
      <c r="BE217" s="4">
        <v>1.6485030000000001</v>
      </c>
      <c r="BF217" s="4">
        <v>14.063000000000001</v>
      </c>
      <c r="BG217" s="4">
        <v>21.2</v>
      </c>
      <c r="BH217" s="4">
        <v>1.51</v>
      </c>
      <c r="BI217" s="4">
        <v>9.7449999999999992</v>
      </c>
      <c r="BJ217" s="4">
        <v>2959.6509999999998</v>
      </c>
      <c r="BK217" s="4">
        <v>15.260999999999999</v>
      </c>
      <c r="BL217" s="4">
        <v>13.872999999999999</v>
      </c>
      <c r="BM217" s="4">
        <v>1.0409999999999999</v>
      </c>
      <c r="BN217" s="4">
        <v>14.913</v>
      </c>
      <c r="BO217" s="4">
        <v>11.336</v>
      </c>
      <c r="BP217" s="4">
        <v>0.85</v>
      </c>
      <c r="BQ217" s="4">
        <v>12.186</v>
      </c>
      <c r="BR217" s="4">
        <v>17.6813</v>
      </c>
      <c r="BU217" s="4">
        <v>13.659000000000001</v>
      </c>
      <c r="BW217" s="4">
        <v>1520.1310000000001</v>
      </c>
      <c r="BX217" s="4">
        <v>0.32308500000000001</v>
      </c>
      <c r="BY217" s="4">
        <v>-5</v>
      </c>
      <c r="BZ217" s="4">
        <v>1.3002929999999999</v>
      </c>
      <c r="CA217" s="4">
        <v>7.8953899999999999</v>
      </c>
      <c r="CB217" s="4">
        <v>26.265919</v>
      </c>
    </row>
    <row r="218" spans="1:80">
      <c r="A218" s="2">
        <v>42440</v>
      </c>
      <c r="B218" s="29">
        <v>0.52116245370370373</v>
      </c>
      <c r="C218" s="4">
        <v>9.5660000000000007</v>
      </c>
      <c r="D218" s="4">
        <v>7.9399999999999998E-2</v>
      </c>
      <c r="E218" s="4" t="s">
        <v>155</v>
      </c>
      <c r="F218" s="4">
        <v>794.12724300000002</v>
      </c>
      <c r="G218" s="4">
        <v>403.6</v>
      </c>
      <c r="H218" s="4">
        <v>13.3</v>
      </c>
      <c r="I218" s="4">
        <v>1543.3</v>
      </c>
      <c r="K218" s="4">
        <v>6.91</v>
      </c>
      <c r="L218" s="4">
        <v>222</v>
      </c>
      <c r="M218" s="4">
        <v>0.91120000000000001</v>
      </c>
      <c r="N218" s="4">
        <v>8.7166999999999994</v>
      </c>
      <c r="O218" s="4">
        <v>7.2400000000000006E-2</v>
      </c>
      <c r="P218" s="4">
        <v>367.78969999999998</v>
      </c>
      <c r="Q218" s="4">
        <v>12.152100000000001</v>
      </c>
      <c r="R218" s="4">
        <v>379.9</v>
      </c>
      <c r="S218" s="4">
        <v>300.52929999999998</v>
      </c>
      <c r="T218" s="4">
        <v>9.9298000000000002</v>
      </c>
      <c r="U218" s="4">
        <v>310.5</v>
      </c>
      <c r="V218" s="4">
        <v>1543.2764999999999</v>
      </c>
      <c r="Y218" s="4">
        <v>202.566</v>
      </c>
      <c r="Z218" s="4">
        <v>0</v>
      </c>
      <c r="AA218" s="4">
        <v>6.2938999999999998</v>
      </c>
      <c r="AB218" s="4" t="s">
        <v>384</v>
      </c>
      <c r="AC218" s="4">
        <v>0</v>
      </c>
      <c r="AD218" s="4">
        <v>11.9</v>
      </c>
      <c r="AE218" s="4">
        <v>853</v>
      </c>
      <c r="AF218" s="4">
        <v>880</v>
      </c>
      <c r="AG218" s="4">
        <v>870</v>
      </c>
      <c r="AH218" s="4">
        <v>76</v>
      </c>
      <c r="AI218" s="4">
        <v>27.38</v>
      </c>
      <c r="AJ218" s="4">
        <v>0.63</v>
      </c>
      <c r="AK218" s="4">
        <v>988</v>
      </c>
      <c r="AL218" s="4">
        <v>4</v>
      </c>
      <c r="AM218" s="4">
        <v>0</v>
      </c>
      <c r="AN218" s="4">
        <v>35</v>
      </c>
      <c r="AO218" s="4">
        <v>189.6</v>
      </c>
      <c r="AP218" s="4">
        <v>190</v>
      </c>
      <c r="AQ218" s="4">
        <v>0.5</v>
      </c>
      <c r="AR218" s="4">
        <v>195</v>
      </c>
      <c r="AS218" s="4" t="s">
        <v>155</v>
      </c>
      <c r="AT218" s="4">
        <v>2</v>
      </c>
      <c r="AU218" s="5">
        <v>0.72931712962962969</v>
      </c>
      <c r="AV218" s="4">
        <v>47.161349000000001</v>
      </c>
      <c r="AW218" s="4">
        <v>-88.483861000000005</v>
      </c>
      <c r="AX218" s="4">
        <v>313.10000000000002</v>
      </c>
      <c r="AY218" s="4">
        <v>35.700000000000003</v>
      </c>
      <c r="AZ218" s="4">
        <v>12</v>
      </c>
      <c r="BA218" s="4">
        <v>10</v>
      </c>
      <c r="BB218" s="4" t="s">
        <v>425</v>
      </c>
      <c r="BC218" s="4">
        <v>1</v>
      </c>
      <c r="BD218" s="4">
        <v>1.5723</v>
      </c>
      <c r="BE218" s="4">
        <v>1.8723000000000001</v>
      </c>
      <c r="BF218" s="4">
        <v>14.063000000000001</v>
      </c>
      <c r="BG218" s="4">
        <v>21.21</v>
      </c>
      <c r="BH218" s="4">
        <v>1.51</v>
      </c>
      <c r="BI218" s="4">
        <v>9.7420000000000009</v>
      </c>
      <c r="BJ218" s="4">
        <v>2960.1219999999998</v>
      </c>
      <c r="BK218" s="4">
        <v>15.641</v>
      </c>
      <c r="BL218" s="4">
        <v>13.08</v>
      </c>
      <c r="BM218" s="4">
        <v>0.432</v>
      </c>
      <c r="BN218" s="4">
        <v>13.512</v>
      </c>
      <c r="BO218" s="4">
        <v>10.688000000000001</v>
      </c>
      <c r="BP218" s="4">
        <v>0.35299999999999998</v>
      </c>
      <c r="BQ218" s="4">
        <v>11.041</v>
      </c>
      <c r="BR218" s="4">
        <v>17.329999999999998</v>
      </c>
      <c r="BU218" s="4">
        <v>13.648</v>
      </c>
      <c r="BW218" s="4">
        <v>1554.0940000000001</v>
      </c>
      <c r="BX218" s="4">
        <v>0.35636099999999998</v>
      </c>
      <c r="BY218" s="4">
        <v>-5</v>
      </c>
      <c r="BZ218" s="4">
        <v>1.2998449999999999</v>
      </c>
      <c r="CA218" s="4">
        <v>8.7085720000000002</v>
      </c>
      <c r="CB218" s="4">
        <v>26.256868999999998</v>
      </c>
    </row>
    <row r="219" spans="1:80">
      <c r="A219" s="2">
        <v>42440</v>
      </c>
      <c r="B219" s="29">
        <v>0.52117402777777777</v>
      </c>
      <c r="C219" s="4">
        <v>9.8000000000000007</v>
      </c>
      <c r="D219" s="4">
        <v>9.0200000000000002E-2</v>
      </c>
      <c r="E219" s="4" t="s">
        <v>155</v>
      </c>
      <c r="F219" s="4">
        <v>902.28758200000004</v>
      </c>
      <c r="G219" s="4">
        <v>421.8</v>
      </c>
      <c r="H219" s="4">
        <v>30.4</v>
      </c>
      <c r="I219" s="4">
        <v>1556.7</v>
      </c>
      <c r="K219" s="4">
        <v>7</v>
      </c>
      <c r="L219" s="4">
        <v>225</v>
      </c>
      <c r="M219" s="4">
        <v>0.90910000000000002</v>
      </c>
      <c r="N219" s="4">
        <v>8.9097000000000008</v>
      </c>
      <c r="O219" s="4">
        <v>8.2000000000000003E-2</v>
      </c>
      <c r="P219" s="4">
        <v>383.43270000000001</v>
      </c>
      <c r="Q219" s="4">
        <v>27.6676</v>
      </c>
      <c r="R219" s="4">
        <v>411.1</v>
      </c>
      <c r="S219" s="4">
        <v>313.31150000000002</v>
      </c>
      <c r="T219" s="4">
        <v>22.607800000000001</v>
      </c>
      <c r="U219" s="4">
        <v>335.9</v>
      </c>
      <c r="V219" s="4">
        <v>1556.6575</v>
      </c>
      <c r="Y219" s="4">
        <v>204.11</v>
      </c>
      <c r="Z219" s="4">
        <v>0</v>
      </c>
      <c r="AA219" s="4">
        <v>6.3638000000000003</v>
      </c>
      <c r="AB219" s="4" t="s">
        <v>384</v>
      </c>
      <c r="AC219" s="4">
        <v>0</v>
      </c>
      <c r="AD219" s="4">
        <v>11.8</v>
      </c>
      <c r="AE219" s="4">
        <v>853</v>
      </c>
      <c r="AF219" s="4">
        <v>880</v>
      </c>
      <c r="AG219" s="4">
        <v>870</v>
      </c>
      <c r="AH219" s="4">
        <v>76</v>
      </c>
      <c r="AI219" s="4">
        <v>27.38</v>
      </c>
      <c r="AJ219" s="4">
        <v>0.63</v>
      </c>
      <c r="AK219" s="4">
        <v>988</v>
      </c>
      <c r="AL219" s="4">
        <v>4</v>
      </c>
      <c r="AM219" s="4">
        <v>0</v>
      </c>
      <c r="AN219" s="4">
        <v>35</v>
      </c>
      <c r="AO219" s="4">
        <v>189</v>
      </c>
      <c r="AP219" s="4">
        <v>189.6</v>
      </c>
      <c r="AQ219" s="4">
        <v>0.4</v>
      </c>
      <c r="AR219" s="4">
        <v>195</v>
      </c>
      <c r="AS219" s="4" t="s">
        <v>155</v>
      </c>
      <c r="AT219" s="4">
        <v>2</v>
      </c>
      <c r="AU219" s="5">
        <v>0.72932870370370362</v>
      </c>
      <c r="AV219" s="4">
        <v>47.161492000000003</v>
      </c>
      <c r="AW219" s="4">
        <v>-88.483880999999997</v>
      </c>
      <c r="AX219" s="4">
        <v>313.5</v>
      </c>
      <c r="AY219" s="4">
        <v>35.4</v>
      </c>
      <c r="AZ219" s="4">
        <v>12</v>
      </c>
      <c r="BA219" s="4">
        <v>10</v>
      </c>
      <c r="BB219" s="4" t="s">
        <v>425</v>
      </c>
      <c r="BC219" s="4">
        <v>1</v>
      </c>
      <c r="BD219" s="4">
        <v>1.6796199999999999</v>
      </c>
      <c r="BE219" s="4">
        <v>1.9796199999999999</v>
      </c>
      <c r="BF219" s="4">
        <v>14.063000000000001</v>
      </c>
      <c r="BG219" s="4">
        <v>20.71</v>
      </c>
      <c r="BH219" s="4">
        <v>1.47</v>
      </c>
      <c r="BI219" s="4">
        <v>9.9969999999999999</v>
      </c>
      <c r="BJ219" s="4">
        <v>2957.89</v>
      </c>
      <c r="BK219" s="4">
        <v>17.332000000000001</v>
      </c>
      <c r="BL219" s="4">
        <v>13.33</v>
      </c>
      <c r="BM219" s="4">
        <v>0.96199999999999997</v>
      </c>
      <c r="BN219" s="4">
        <v>14.292</v>
      </c>
      <c r="BO219" s="4">
        <v>10.893000000000001</v>
      </c>
      <c r="BP219" s="4">
        <v>0.78600000000000003</v>
      </c>
      <c r="BQ219" s="4">
        <v>11.679</v>
      </c>
      <c r="BR219" s="4">
        <v>17.0886</v>
      </c>
      <c r="BU219" s="4">
        <v>13.444000000000001</v>
      </c>
      <c r="BW219" s="4">
        <v>1536.1479999999999</v>
      </c>
      <c r="BX219" s="4">
        <v>0.37874099999999999</v>
      </c>
      <c r="BY219" s="4">
        <v>-5</v>
      </c>
      <c r="BZ219" s="4">
        <v>1.2969999999999999</v>
      </c>
      <c r="CA219" s="4">
        <v>9.2554829999999999</v>
      </c>
      <c r="CB219" s="4">
        <v>26.199400000000001</v>
      </c>
    </row>
    <row r="220" spans="1:80">
      <c r="A220" s="2">
        <v>42440</v>
      </c>
      <c r="B220" s="29">
        <v>0.52118560185185181</v>
      </c>
      <c r="C220" s="4">
        <v>10.113</v>
      </c>
      <c r="D220" s="4">
        <v>9.9099999999999994E-2</v>
      </c>
      <c r="E220" s="4" t="s">
        <v>155</v>
      </c>
      <c r="F220" s="4">
        <v>991.39883399999997</v>
      </c>
      <c r="G220" s="4">
        <v>460.6</v>
      </c>
      <c r="H220" s="4">
        <v>26.1</v>
      </c>
      <c r="I220" s="4">
        <v>1639.6</v>
      </c>
      <c r="K220" s="4">
        <v>6.99</v>
      </c>
      <c r="L220" s="4">
        <v>231</v>
      </c>
      <c r="M220" s="4">
        <v>0.90639999999999998</v>
      </c>
      <c r="N220" s="4">
        <v>9.1662999999999997</v>
      </c>
      <c r="O220" s="4">
        <v>8.9899999999999994E-2</v>
      </c>
      <c r="P220" s="4">
        <v>417.46620000000001</v>
      </c>
      <c r="Q220" s="4">
        <v>23.655799999999999</v>
      </c>
      <c r="R220" s="4">
        <v>441.1</v>
      </c>
      <c r="S220" s="4">
        <v>341.12099999999998</v>
      </c>
      <c r="T220" s="4">
        <v>19.329699999999999</v>
      </c>
      <c r="U220" s="4">
        <v>360.5</v>
      </c>
      <c r="V220" s="4">
        <v>1639.6351</v>
      </c>
      <c r="Y220" s="4">
        <v>209.43799999999999</v>
      </c>
      <c r="Z220" s="4">
        <v>0</v>
      </c>
      <c r="AA220" s="4">
        <v>6.3383000000000003</v>
      </c>
      <c r="AB220" s="4" t="s">
        <v>384</v>
      </c>
      <c r="AC220" s="4">
        <v>0</v>
      </c>
      <c r="AD220" s="4">
        <v>11.8</v>
      </c>
      <c r="AE220" s="4">
        <v>853</v>
      </c>
      <c r="AF220" s="4">
        <v>881</v>
      </c>
      <c r="AG220" s="4">
        <v>871</v>
      </c>
      <c r="AH220" s="4">
        <v>76</v>
      </c>
      <c r="AI220" s="4">
        <v>27.38</v>
      </c>
      <c r="AJ220" s="4">
        <v>0.63</v>
      </c>
      <c r="AK220" s="4">
        <v>988</v>
      </c>
      <c r="AL220" s="4">
        <v>4</v>
      </c>
      <c r="AM220" s="4">
        <v>0</v>
      </c>
      <c r="AN220" s="4">
        <v>35</v>
      </c>
      <c r="AO220" s="4">
        <v>189</v>
      </c>
      <c r="AP220" s="4">
        <v>189</v>
      </c>
      <c r="AQ220" s="4">
        <v>0.3</v>
      </c>
      <c r="AR220" s="4">
        <v>195</v>
      </c>
      <c r="AS220" s="4" t="s">
        <v>155</v>
      </c>
      <c r="AT220" s="4">
        <v>2</v>
      </c>
      <c r="AU220" s="5">
        <v>0.72934027777777777</v>
      </c>
      <c r="AV220" s="4">
        <v>47.161633000000002</v>
      </c>
      <c r="AW220" s="4">
        <v>-88.483920999999995</v>
      </c>
      <c r="AX220" s="4">
        <v>313.7</v>
      </c>
      <c r="AY220" s="4">
        <v>35.200000000000003</v>
      </c>
      <c r="AZ220" s="4">
        <v>12</v>
      </c>
      <c r="BA220" s="4">
        <v>10</v>
      </c>
      <c r="BB220" s="4" t="s">
        <v>425</v>
      </c>
      <c r="BC220" s="4">
        <v>1</v>
      </c>
      <c r="BD220" s="4">
        <v>1.323976</v>
      </c>
      <c r="BE220" s="4">
        <v>1.6239760000000001</v>
      </c>
      <c r="BF220" s="4">
        <v>14.063000000000001</v>
      </c>
      <c r="BG220" s="4">
        <v>20.079999999999998</v>
      </c>
      <c r="BH220" s="4">
        <v>1.43</v>
      </c>
      <c r="BI220" s="4">
        <v>10.332000000000001</v>
      </c>
      <c r="BJ220" s="4">
        <v>2954.6019999999999</v>
      </c>
      <c r="BK220" s="4">
        <v>18.434000000000001</v>
      </c>
      <c r="BL220" s="4">
        <v>14.092000000000001</v>
      </c>
      <c r="BM220" s="4">
        <v>0.79900000000000004</v>
      </c>
      <c r="BN220" s="4">
        <v>14.89</v>
      </c>
      <c r="BO220" s="4">
        <v>11.515000000000001</v>
      </c>
      <c r="BP220" s="4">
        <v>0.65200000000000002</v>
      </c>
      <c r="BQ220" s="4">
        <v>12.167</v>
      </c>
      <c r="BR220" s="4">
        <v>17.476299999999998</v>
      </c>
      <c r="BU220" s="4">
        <v>13.394</v>
      </c>
      <c r="BW220" s="4">
        <v>1485.5219999999999</v>
      </c>
      <c r="BX220" s="4">
        <v>0.409136</v>
      </c>
      <c r="BY220" s="4">
        <v>-5</v>
      </c>
      <c r="BZ220" s="4">
        <v>1.2965690000000001</v>
      </c>
      <c r="CA220" s="4">
        <v>9.9982609999999994</v>
      </c>
      <c r="CB220" s="4">
        <v>26.190694000000001</v>
      </c>
    </row>
    <row r="221" spans="1:80">
      <c r="A221" s="2">
        <v>42440</v>
      </c>
      <c r="B221" s="29">
        <v>0.52119717592592596</v>
      </c>
      <c r="C221" s="4">
        <v>10.648</v>
      </c>
      <c r="D221" s="4">
        <v>0.105</v>
      </c>
      <c r="E221" s="4" t="s">
        <v>155</v>
      </c>
      <c r="F221" s="4">
        <v>1049.683597</v>
      </c>
      <c r="G221" s="4">
        <v>550.79999999999995</v>
      </c>
      <c r="H221" s="4">
        <v>17.2</v>
      </c>
      <c r="I221" s="4">
        <v>1757.8</v>
      </c>
      <c r="K221" s="4">
        <v>6.64</v>
      </c>
      <c r="L221" s="4">
        <v>244</v>
      </c>
      <c r="M221" s="4">
        <v>0.90180000000000005</v>
      </c>
      <c r="N221" s="4">
        <v>9.6026000000000007</v>
      </c>
      <c r="O221" s="4">
        <v>9.4700000000000006E-2</v>
      </c>
      <c r="P221" s="4">
        <v>496.69920000000002</v>
      </c>
      <c r="Q221" s="4">
        <v>15.482200000000001</v>
      </c>
      <c r="R221" s="4">
        <v>512.20000000000005</v>
      </c>
      <c r="S221" s="4">
        <v>405.86410000000001</v>
      </c>
      <c r="T221" s="4">
        <v>12.6508</v>
      </c>
      <c r="U221" s="4">
        <v>418.5</v>
      </c>
      <c r="V221" s="4">
        <v>1757.8114</v>
      </c>
      <c r="Y221" s="4">
        <v>220.375</v>
      </c>
      <c r="Z221" s="4">
        <v>0</v>
      </c>
      <c r="AA221" s="4">
        <v>5.9896000000000003</v>
      </c>
      <c r="AB221" s="4" t="s">
        <v>384</v>
      </c>
      <c r="AC221" s="4">
        <v>0</v>
      </c>
      <c r="AD221" s="4">
        <v>11.8</v>
      </c>
      <c r="AE221" s="4">
        <v>853</v>
      </c>
      <c r="AF221" s="4">
        <v>882</v>
      </c>
      <c r="AG221" s="4">
        <v>871</v>
      </c>
      <c r="AH221" s="4">
        <v>76</v>
      </c>
      <c r="AI221" s="4">
        <v>27.38</v>
      </c>
      <c r="AJ221" s="4">
        <v>0.63</v>
      </c>
      <c r="AK221" s="4">
        <v>988</v>
      </c>
      <c r="AL221" s="4">
        <v>4</v>
      </c>
      <c r="AM221" s="4">
        <v>0</v>
      </c>
      <c r="AN221" s="4">
        <v>35</v>
      </c>
      <c r="AO221" s="4">
        <v>189</v>
      </c>
      <c r="AP221" s="4">
        <v>189</v>
      </c>
      <c r="AQ221" s="4">
        <v>0.3</v>
      </c>
      <c r="AR221" s="4">
        <v>195</v>
      </c>
      <c r="AS221" s="4" t="s">
        <v>155</v>
      </c>
      <c r="AT221" s="4">
        <v>2</v>
      </c>
      <c r="AU221" s="5">
        <v>0.72935185185185192</v>
      </c>
      <c r="AV221" s="4">
        <v>47.161771000000002</v>
      </c>
      <c r="AW221" s="4">
        <v>-88.483979000000005</v>
      </c>
      <c r="AX221" s="4">
        <v>313.8</v>
      </c>
      <c r="AY221" s="4">
        <v>35.1</v>
      </c>
      <c r="AZ221" s="4">
        <v>12</v>
      </c>
      <c r="BA221" s="4">
        <v>10</v>
      </c>
      <c r="BB221" s="4" t="s">
        <v>425</v>
      </c>
      <c r="BC221" s="4">
        <v>1</v>
      </c>
      <c r="BD221" s="4">
        <v>1.4238759999999999</v>
      </c>
      <c r="BE221" s="4">
        <v>1.723876</v>
      </c>
      <c r="BF221" s="4">
        <v>14.063000000000001</v>
      </c>
      <c r="BG221" s="4">
        <v>19.11</v>
      </c>
      <c r="BH221" s="4">
        <v>1.36</v>
      </c>
      <c r="BI221" s="4">
        <v>10.888999999999999</v>
      </c>
      <c r="BJ221" s="4">
        <v>2952.6689999999999</v>
      </c>
      <c r="BK221" s="4">
        <v>18.526</v>
      </c>
      <c r="BL221" s="4">
        <v>15.994</v>
      </c>
      <c r="BM221" s="4">
        <v>0.499</v>
      </c>
      <c r="BN221" s="4">
        <v>16.492999999999999</v>
      </c>
      <c r="BO221" s="4">
        <v>13.069000000000001</v>
      </c>
      <c r="BP221" s="4">
        <v>0.40699999999999997</v>
      </c>
      <c r="BQ221" s="4">
        <v>13.476000000000001</v>
      </c>
      <c r="BR221" s="4">
        <v>17.872900000000001</v>
      </c>
      <c r="BU221" s="4">
        <v>13.444000000000001</v>
      </c>
      <c r="BW221" s="4">
        <v>1339.1420000000001</v>
      </c>
      <c r="BX221" s="4">
        <v>0.45780900000000002</v>
      </c>
      <c r="BY221" s="4">
        <v>-5</v>
      </c>
      <c r="BZ221" s="4">
        <v>1.296</v>
      </c>
      <c r="CA221" s="4">
        <v>11.187708000000001</v>
      </c>
      <c r="CB221" s="4">
        <v>26.179200000000002</v>
      </c>
    </row>
    <row r="222" spans="1:80">
      <c r="A222" s="2">
        <v>42440</v>
      </c>
      <c r="B222" s="29">
        <v>0.52120875</v>
      </c>
      <c r="C222" s="4">
        <v>11.035</v>
      </c>
      <c r="D222" s="4">
        <v>8.4000000000000005E-2</v>
      </c>
      <c r="E222" s="4" t="s">
        <v>155</v>
      </c>
      <c r="F222" s="4">
        <v>840.06034499999998</v>
      </c>
      <c r="G222" s="4">
        <v>719.8</v>
      </c>
      <c r="H222" s="4">
        <v>22.9</v>
      </c>
      <c r="I222" s="4">
        <v>2070.9</v>
      </c>
      <c r="K222" s="4">
        <v>6.24</v>
      </c>
      <c r="L222" s="4">
        <v>264</v>
      </c>
      <c r="M222" s="4">
        <v>0.89849999999999997</v>
      </c>
      <c r="N222" s="4">
        <v>9.9155999999999995</v>
      </c>
      <c r="O222" s="4">
        <v>7.5499999999999998E-2</v>
      </c>
      <c r="P222" s="4">
        <v>646.73230000000001</v>
      </c>
      <c r="Q222" s="4">
        <v>20.6082</v>
      </c>
      <c r="R222" s="4">
        <v>667.3</v>
      </c>
      <c r="S222" s="4">
        <v>528.80150000000003</v>
      </c>
      <c r="T222" s="4">
        <v>16.8504</v>
      </c>
      <c r="U222" s="4">
        <v>545.70000000000005</v>
      </c>
      <c r="V222" s="4">
        <v>2070.8829999999998</v>
      </c>
      <c r="Y222" s="4">
        <v>236.93</v>
      </c>
      <c r="Z222" s="4">
        <v>0</v>
      </c>
      <c r="AA222" s="4">
        <v>5.6105</v>
      </c>
      <c r="AB222" s="4" t="s">
        <v>384</v>
      </c>
      <c r="AC222" s="4">
        <v>0</v>
      </c>
      <c r="AD222" s="4">
        <v>11.8</v>
      </c>
      <c r="AE222" s="4">
        <v>853</v>
      </c>
      <c r="AF222" s="4">
        <v>882</v>
      </c>
      <c r="AG222" s="4">
        <v>871</v>
      </c>
      <c r="AH222" s="4">
        <v>76.400000000000006</v>
      </c>
      <c r="AI222" s="4">
        <v>27.55</v>
      </c>
      <c r="AJ222" s="4">
        <v>0.63</v>
      </c>
      <c r="AK222" s="4">
        <v>988</v>
      </c>
      <c r="AL222" s="4">
        <v>4</v>
      </c>
      <c r="AM222" s="4">
        <v>0</v>
      </c>
      <c r="AN222" s="4">
        <v>35</v>
      </c>
      <c r="AO222" s="4">
        <v>189</v>
      </c>
      <c r="AP222" s="4">
        <v>189</v>
      </c>
      <c r="AQ222" s="4">
        <v>0.3</v>
      </c>
      <c r="AR222" s="4">
        <v>195</v>
      </c>
      <c r="AS222" s="4" t="s">
        <v>155</v>
      </c>
      <c r="AT222" s="4">
        <v>2</v>
      </c>
      <c r="AU222" s="5">
        <v>0.72936342592592596</v>
      </c>
      <c r="AV222" s="4">
        <v>47.161907999999997</v>
      </c>
      <c r="AW222" s="4">
        <v>-88.484044999999995</v>
      </c>
      <c r="AX222" s="4">
        <v>314</v>
      </c>
      <c r="AY222" s="4">
        <v>35.1</v>
      </c>
      <c r="AZ222" s="4">
        <v>12</v>
      </c>
      <c r="BA222" s="4">
        <v>11</v>
      </c>
      <c r="BB222" s="4" t="s">
        <v>421</v>
      </c>
      <c r="BC222" s="4">
        <v>0.97596000000000005</v>
      </c>
      <c r="BD222" s="4">
        <v>1.548081</v>
      </c>
      <c r="BE222" s="4">
        <v>1.8480810000000001</v>
      </c>
      <c r="BF222" s="4">
        <v>14.063000000000001</v>
      </c>
      <c r="BG222" s="4">
        <v>18.47</v>
      </c>
      <c r="BH222" s="4">
        <v>1.31</v>
      </c>
      <c r="BI222" s="4">
        <v>11.295</v>
      </c>
      <c r="BJ222" s="4">
        <v>2951.3310000000001</v>
      </c>
      <c r="BK222" s="4">
        <v>14.298999999999999</v>
      </c>
      <c r="BL222" s="4">
        <v>20.158999999999999</v>
      </c>
      <c r="BM222" s="4">
        <v>0.64200000000000002</v>
      </c>
      <c r="BN222" s="4">
        <v>20.800999999999998</v>
      </c>
      <c r="BO222" s="4">
        <v>16.483000000000001</v>
      </c>
      <c r="BP222" s="4">
        <v>0.52500000000000002</v>
      </c>
      <c r="BQ222" s="4">
        <v>17.007999999999999</v>
      </c>
      <c r="BR222" s="4">
        <v>20.382300000000001</v>
      </c>
      <c r="BU222" s="4">
        <v>13.992000000000001</v>
      </c>
      <c r="BW222" s="4">
        <v>1214.232</v>
      </c>
      <c r="BX222" s="4">
        <v>0.486896</v>
      </c>
      <c r="BY222" s="4">
        <v>-5</v>
      </c>
      <c r="BZ222" s="4">
        <v>1.297293</v>
      </c>
      <c r="CA222" s="4">
        <v>11.898521000000001</v>
      </c>
      <c r="CB222" s="4">
        <v>26.205318999999999</v>
      </c>
    </row>
    <row r="223" spans="1:80">
      <c r="A223" s="2">
        <v>42440</v>
      </c>
      <c r="B223" s="29">
        <v>0.52122032407407415</v>
      </c>
      <c r="C223" s="4">
        <v>11.058</v>
      </c>
      <c r="D223" s="4">
        <v>6.3799999999999996E-2</v>
      </c>
      <c r="E223" s="4" t="s">
        <v>155</v>
      </c>
      <c r="F223" s="4">
        <v>637.898551</v>
      </c>
      <c r="G223" s="4">
        <v>961.8</v>
      </c>
      <c r="H223" s="4">
        <v>23.1</v>
      </c>
      <c r="I223" s="4">
        <v>2249.1</v>
      </c>
      <c r="K223" s="4">
        <v>5.42</v>
      </c>
      <c r="L223" s="4">
        <v>267</v>
      </c>
      <c r="M223" s="4">
        <v>0.89829999999999999</v>
      </c>
      <c r="N223" s="4">
        <v>9.9336000000000002</v>
      </c>
      <c r="O223" s="4">
        <v>5.7299999999999997E-2</v>
      </c>
      <c r="P223" s="4">
        <v>864.04100000000005</v>
      </c>
      <c r="Q223" s="4">
        <v>20.751200000000001</v>
      </c>
      <c r="R223" s="4">
        <v>884.8</v>
      </c>
      <c r="S223" s="4">
        <v>707.08879999999999</v>
      </c>
      <c r="T223" s="4">
        <v>16.9818</v>
      </c>
      <c r="U223" s="4">
        <v>724.1</v>
      </c>
      <c r="V223" s="4">
        <v>2249.1304</v>
      </c>
      <c r="Y223" s="4">
        <v>240.26400000000001</v>
      </c>
      <c r="Z223" s="4">
        <v>0</v>
      </c>
      <c r="AA223" s="4">
        <v>4.8718000000000004</v>
      </c>
      <c r="AB223" s="4" t="s">
        <v>384</v>
      </c>
      <c r="AC223" s="4">
        <v>0</v>
      </c>
      <c r="AD223" s="4">
        <v>11.9</v>
      </c>
      <c r="AE223" s="4">
        <v>852</v>
      </c>
      <c r="AF223" s="4">
        <v>881</v>
      </c>
      <c r="AG223" s="4">
        <v>871</v>
      </c>
      <c r="AH223" s="4">
        <v>77</v>
      </c>
      <c r="AI223" s="4">
        <v>27.77</v>
      </c>
      <c r="AJ223" s="4">
        <v>0.64</v>
      </c>
      <c r="AK223" s="4">
        <v>987</v>
      </c>
      <c r="AL223" s="4">
        <v>4</v>
      </c>
      <c r="AM223" s="4">
        <v>0</v>
      </c>
      <c r="AN223" s="4">
        <v>35</v>
      </c>
      <c r="AO223" s="4">
        <v>189</v>
      </c>
      <c r="AP223" s="4">
        <v>189</v>
      </c>
      <c r="AQ223" s="4">
        <v>0.3</v>
      </c>
      <c r="AR223" s="4">
        <v>195</v>
      </c>
      <c r="AS223" s="4" t="s">
        <v>155</v>
      </c>
      <c r="AT223" s="4">
        <v>2</v>
      </c>
      <c r="AU223" s="5">
        <v>0.729375</v>
      </c>
      <c r="AV223" s="4">
        <v>47.162050000000001</v>
      </c>
      <c r="AW223" s="4">
        <v>-88.484098000000003</v>
      </c>
      <c r="AX223" s="4">
        <v>314.3</v>
      </c>
      <c r="AY223" s="4">
        <v>35.6</v>
      </c>
      <c r="AZ223" s="4">
        <v>12</v>
      </c>
      <c r="BA223" s="4">
        <v>11</v>
      </c>
      <c r="BB223" s="4" t="s">
        <v>421</v>
      </c>
      <c r="BC223" s="4">
        <v>0.94955000000000001</v>
      </c>
      <c r="BD223" s="4">
        <v>1.526573</v>
      </c>
      <c r="BE223" s="4">
        <v>2.024775</v>
      </c>
      <c r="BF223" s="4">
        <v>14.063000000000001</v>
      </c>
      <c r="BG223" s="4">
        <v>18.43</v>
      </c>
      <c r="BH223" s="4">
        <v>1.31</v>
      </c>
      <c r="BI223" s="4">
        <v>11.319000000000001</v>
      </c>
      <c r="BJ223" s="4">
        <v>2951.5619999999999</v>
      </c>
      <c r="BK223" s="4">
        <v>10.837</v>
      </c>
      <c r="BL223" s="4">
        <v>26.885000000000002</v>
      </c>
      <c r="BM223" s="4">
        <v>0.64600000000000002</v>
      </c>
      <c r="BN223" s="4">
        <v>27.530999999999999</v>
      </c>
      <c r="BO223" s="4">
        <v>22.001999999999999</v>
      </c>
      <c r="BP223" s="4">
        <v>0.52800000000000002</v>
      </c>
      <c r="BQ223" s="4">
        <v>22.53</v>
      </c>
      <c r="BR223" s="4">
        <v>22.098099999999999</v>
      </c>
      <c r="BU223" s="4">
        <v>14.164</v>
      </c>
      <c r="BW223" s="4">
        <v>1052.518</v>
      </c>
      <c r="BX223" s="4">
        <v>0.51108500000000001</v>
      </c>
      <c r="BY223" s="4">
        <v>-5</v>
      </c>
      <c r="BZ223" s="4">
        <v>1.2977069999999999</v>
      </c>
      <c r="CA223" s="4">
        <v>12.48964</v>
      </c>
      <c r="CB223" s="4">
        <v>26.213681000000001</v>
      </c>
    </row>
    <row r="224" spans="1:80">
      <c r="A224" s="2">
        <v>42440</v>
      </c>
      <c r="B224" s="29">
        <v>0.52123189814814819</v>
      </c>
      <c r="C224" s="4">
        <v>10.97</v>
      </c>
      <c r="D224" s="4">
        <v>5.0799999999999998E-2</v>
      </c>
      <c r="E224" s="4" t="s">
        <v>155</v>
      </c>
      <c r="F224" s="4">
        <v>507.862595</v>
      </c>
      <c r="G224" s="4">
        <v>989</v>
      </c>
      <c r="H224" s="4">
        <v>23.2</v>
      </c>
      <c r="I224" s="4">
        <v>2255.3000000000002</v>
      </c>
      <c r="K224" s="4">
        <v>4.99</v>
      </c>
      <c r="L224" s="4">
        <v>268</v>
      </c>
      <c r="M224" s="4">
        <v>0.8992</v>
      </c>
      <c r="N224" s="4">
        <v>9.8637999999999995</v>
      </c>
      <c r="O224" s="4">
        <v>4.5699999999999998E-2</v>
      </c>
      <c r="P224" s="4">
        <v>889.25850000000003</v>
      </c>
      <c r="Q224" s="4">
        <v>20.860600000000002</v>
      </c>
      <c r="R224" s="4">
        <v>910.1</v>
      </c>
      <c r="S224" s="4">
        <v>727.72559999999999</v>
      </c>
      <c r="T224" s="4">
        <v>17.071300000000001</v>
      </c>
      <c r="U224" s="4">
        <v>744.8</v>
      </c>
      <c r="V224" s="4">
        <v>2255.3418000000001</v>
      </c>
      <c r="Y224" s="4">
        <v>241.066</v>
      </c>
      <c r="Z224" s="4">
        <v>0</v>
      </c>
      <c r="AA224" s="4">
        <v>4.4894999999999996</v>
      </c>
      <c r="AB224" s="4" t="s">
        <v>384</v>
      </c>
      <c r="AC224" s="4">
        <v>0</v>
      </c>
      <c r="AD224" s="4">
        <v>11.8</v>
      </c>
      <c r="AE224" s="4">
        <v>853</v>
      </c>
      <c r="AF224" s="4">
        <v>882</v>
      </c>
      <c r="AG224" s="4">
        <v>870</v>
      </c>
      <c r="AH224" s="4">
        <v>77</v>
      </c>
      <c r="AI224" s="4">
        <v>27.77</v>
      </c>
      <c r="AJ224" s="4">
        <v>0.64</v>
      </c>
      <c r="AK224" s="4">
        <v>987</v>
      </c>
      <c r="AL224" s="4">
        <v>4</v>
      </c>
      <c r="AM224" s="4">
        <v>0</v>
      </c>
      <c r="AN224" s="4">
        <v>35</v>
      </c>
      <c r="AO224" s="4">
        <v>189</v>
      </c>
      <c r="AP224" s="4">
        <v>189</v>
      </c>
      <c r="AQ224" s="4">
        <v>0.4</v>
      </c>
      <c r="AR224" s="4">
        <v>195</v>
      </c>
      <c r="AS224" s="4" t="s">
        <v>155</v>
      </c>
      <c r="AT224" s="4">
        <v>2</v>
      </c>
      <c r="AU224" s="5">
        <v>0.72938657407407403</v>
      </c>
      <c r="AV224" s="4">
        <v>47.162208</v>
      </c>
      <c r="AW224" s="4">
        <v>-88.484110000000001</v>
      </c>
      <c r="AX224" s="4">
        <v>314.2</v>
      </c>
      <c r="AY224" s="4">
        <v>37.1</v>
      </c>
      <c r="AZ224" s="4">
        <v>12</v>
      </c>
      <c r="BA224" s="4">
        <v>11</v>
      </c>
      <c r="BB224" s="4" t="s">
        <v>421</v>
      </c>
      <c r="BC224" s="4">
        <v>1.1000000000000001</v>
      </c>
      <c r="BD224" s="4">
        <v>1</v>
      </c>
      <c r="BE224" s="4">
        <v>2.1</v>
      </c>
      <c r="BF224" s="4">
        <v>14.063000000000001</v>
      </c>
      <c r="BG224" s="4">
        <v>18.59</v>
      </c>
      <c r="BH224" s="4">
        <v>1.32</v>
      </c>
      <c r="BI224" s="4">
        <v>11.214</v>
      </c>
      <c r="BJ224" s="4">
        <v>2954.2860000000001</v>
      </c>
      <c r="BK224" s="4">
        <v>8.7050000000000001</v>
      </c>
      <c r="BL224" s="4">
        <v>27.890999999999998</v>
      </c>
      <c r="BM224" s="4">
        <v>0.65400000000000003</v>
      </c>
      <c r="BN224" s="4">
        <v>28.545999999999999</v>
      </c>
      <c r="BO224" s="4">
        <v>22.824999999999999</v>
      </c>
      <c r="BP224" s="4">
        <v>0.53500000000000003</v>
      </c>
      <c r="BQ224" s="4">
        <v>23.36</v>
      </c>
      <c r="BR224" s="4">
        <v>22.336500000000001</v>
      </c>
      <c r="BU224" s="4">
        <v>14.324999999999999</v>
      </c>
      <c r="BW224" s="4">
        <v>977.68899999999996</v>
      </c>
      <c r="BX224" s="4">
        <v>0.52927800000000003</v>
      </c>
      <c r="BY224" s="4">
        <v>-5</v>
      </c>
      <c r="BZ224" s="4">
        <v>1.295569</v>
      </c>
      <c r="CA224" s="4">
        <v>12.934225</v>
      </c>
      <c r="CB224" s="4">
        <v>26.170501999999999</v>
      </c>
    </row>
    <row r="225" spans="1:80">
      <c r="A225" s="2">
        <v>42440</v>
      </c>
      <c r="B225" s="29">
        <v>0.52124347222222223</v>
      </c>
      <c r="C225" s="4">
        <v>10.97</v>
      </c>
      <c r="D225" s="4">
        <v>4.7399999999999998E-2</v>
      </c>
      <c r="E225" s="4" t="s">
        <v>155</v>
      </c>
      <c r="F225" s="4">
        <v>473.84236499999997</v>
      </c>
      <c r="G225" s="4">
        <v>897.2</v>
      </c>
      <c r="H225" s="4">
        <v>23.3</v>
      </c>
      <c r="I225" s="4">
        <v>2283.3000000000002</v>
      </c>
      <c r="K225" s="4">
        <v>4.9000000000000004</v>
      </c>
      <c r="L225" s="4">
        <v>276</v>
      </c>
      <c r="M225" s="4">
        <v>0.8992</v>
      </c>
      <c r="N225" s="4">
        <v>9.8638999999999992</v>
      </c>
      <c r="O225" s="4">
        <v>4.2599999999999999E-2</v>
      </c>
      <c r="P225" s="4">
        <v>806.73869999999999</v>
      </c>
      <c r="Q225" s="4">
        <v>20.950600000000001</v>
      </c>
      <c r="R225" s="4">
        <v>827.7</v>
      </c>
      <c r="S225" s="4">
        <v>660.19539999999995</v>
      </c>
      <c r="T225" s="4">
        <v>17.145</v>
      </c>
      <c r="U225" s="4">
        <v>677.3</v>
      </c>
      <c r="V225" s="4">
        <v>2283.3276999999998</v>
      </c>
      <c r="Y225" s="4">
        <v>248.30500000000001</v>
      </c>
      <c r="Z225" s="4">
        <v>0</v>
      </c>
      <c r="AA225" s="4">
        <v>4.4058999999999999</v>
      </c>
      <c r="AB225" s="4" t="s">
        <v>384</v>
      </c>
      <c r="AC225" s="4">
        <v>0</v>
      </c>
      <c r="AD225" s="4">
        <v>11.8</v>
      </c>
      <c r="AE225" s="4">
        <v>852</v>
      </c>
      <c r="AF225" s="4">
        <v>882</v>
      </c>
      <c r="AG225" s="4">
        <v>871</v>
      </c>
      <c r="AH225" s="4">
        <v>77</v>
      </c>
      <c r="AI225" s="4">
        <v>27.77</v>
      </c>
      <c r="AJ225" s="4">
        <v>0.64</v>
      </c>
      <c r="AK225" s="4">
        <v>987</v>
      </c>
      <c r="AL225" s="4">
        <v>4</v>
      </c>
      <c r="AM225" s="4">
        <v>0</v>
      </c>
      <c r="AN225" s="4">
        <v>35</v>
      </c>
      <c r="AO225" s="4">
        <v>189.4</v>
      </c>
      <c r="AP225" s="4">
        <v>189.4</v>
      </c>
      <c r="AQ225" s="4">
        <v>0.4</v>
      </c>
      <c r="AR225" s="4">
        <v>195</v>
      </c>
      <c r="AS225" s="4" t="s">
        <v>155</v>
      </c>
      <c r="AT225" s="4">
        <v>2</v>
      </c>
      <c r="AU225" s="5">
        <v>0.72939814814814818</v>
      </c>
      <c r="AV225" s="4">
        <v>47.162371999999998</v>
      </c>
      <c r="AW225" s="4">
        <v>-88.484089999999995</v>
      </c>
      <c r="AX225" s="4">
        <v>314.2</v>
      </c>
      <c r="AY225" s="4">
        <v>38.700000000000003</v>
      </c>
      <c r="AZ225" s="4">
        <v>12</v>
      </c>
      <c r="BA225" s="4">
        <v>10</v>
      </c>
      <c r="BB225" s="4" t="s">
        <v>423</v>
      </c>
      <c r="BC225" s="4">
        <v>1.1000000000000001</v>
      </c>
      <c r="BD225" s="4">
        <v>1.024575</v>
      </c>
      <c r="BE225" s="4">
        <v>2.1</v>
      </c>
      <c r="BF225" s="4">
        <v>14.063000000000001</v>
      </c>
      <c r="BG225" s="4">
        <v>18.59</v>
      </c>
      <c r="BH225" s="4">
        <v>1.32</v>
      </c>
      <c r="BI225" s="4">
        <v>11.214</v>
      </c>
      <c r="BJ225" s="4">
        <v>2954.3620000000001</v>
      </c>
      <c r="BK225" s="4">
        <v>8.1219999999999999</v>
      </c>
      <c r="BL225" s="4">
        <v>25.303999999999998</v>
      </c>
      <c r="BM225" s="4">
        <v>0.65700000000000003</v>
      </c>
      <c r="BN225" s="4">
        <v>25.960999999999999</v>
      </c>
      <c r="BO225" s="4">
        <v>20.707000000000001</v>
      </c>
      <c r="BP225" s="4">
        <v>0.53800000000000003</v>
      </c>
      <c r="BQ225" s="4">
        <v>21.245000000000001</v>
      </c>
      <c r="BR225" s="4">
        <v>22.6142</v>
      </c>
      <c r="BU225" s="4">
        <v>14.755000000000001</v>
      </c>
      <c r="BW225" s="4">
        <v>959.51499999999999</v>
      </c>
      <c r="BX225" s="4">
        <v>0.50203500000000001</v>
      </c>
      <c r="BY225" s="4">
        <v>-5</v>
      </c>
      <c r="BZ225" s="4">
        <v>1.2958609999999999</v>
      </c>
      <c r="CA225" s="4">
        <v>12.268481</v>
      </c>
      <c r="CB225" s="4">
        <v>26.176389</v>
      </c>
    </row>
    <row r="226" spans="1:80">
      <c r="A226" s="2">
        <v>42440</v>
      </c>
      <c r="B226" s="29">
        <v>0.52125504629629626</v>
      </c>
      <c r="C226" s="4">
        <v>11.391</v>
      </c>
      <c r="D226" s="4">
        <v>5.7500000000000002E-2</v>
      </c>
      <c r="E226" s="4" t="s">
        <v>155</v>
      </c>
      <c r="F226" s="4">
        <v>574.83627200000001</v>
      </c>
      <c r="G226" s="4">
        <v>862.6</v>
      </c>
      <c r="H226" s="4">
        <v>24.4</v>
      </c>
      <c r="I226" s="4">
        <v>2494.1999999999998</v>
      </c>
      <c r="K226" s="4">
        <v>5</v>
      </c>
      <c r="L226" s="4">
        <v>291</v>
      </c>
      <c r="M226" s="4">
        <v>0.89539999999999997</v>
      </c>
      <c r="N226" s="4">
        <v>10.2003</v>
      </c>
      <c r="O226" s="4">
        <v>5.1499999999999997E-2</v>
      </c>
      <c r="P226" s="4">
        <v>772.41020000000003</v>
      </c>
      <c r="Q226" s="4">
        <v>21.848800000000001</v>
      </c>
      <c r="R226" s="4">
        <v>794.3</v>
      </c>
      <c r="S226" s="4">
        <v>632.10260000000005</v>
      </c>
      <c r="T226" s="4">
        <v>17.88</v>
      </c>
      <c r="U226" s="4">
        <v>650</v>
      </c>
      <c r="V226" s="4">
        <v>2494.2105000000001</v>
      </c>
      <c r="Y226" s="4">
        <v>260.38900000000001</v>
      </c>
      <c r="Z226" s="4">
        <v>0</v>
      </c>
      <c r="AA226" s="4">
        <v>4.4771999999999998</v>
      </c>
      <c r="AB226" s="4" t="s">
        <v>384</v>
      </c>
      <c r="AC226" s="4">
        <v>0</v>
      </c>
      <c r="AD226" s="4">
        <v>11.8</v>
      </c>
      <c r="AE226" s="4">
        <v>852</v>
      </c>
      <c r="AF226" s="4">
        <v>881</v>
      </c>
      <c r="AG226" s="4">
        <v>870</v>
      </c>
      <c r="AH226" s="4">
        <v>77</v>
      </c>
      <c r="AI226" s="4">
        <v>27.77</v>
      </c>
      <c r="AJ226" s="4">
        <v>0.64</v>
      </c>
      <c r="AK226" s="4">
        <v>987</v>
      </c>
      <c r="AL226" s="4">
        <v>4</v>
      </c>
      <c r="AM226" s="4">
        <v>0</v>
      </c>
      <c r="AN226" s="4">
        <v>35</v>
      </c>
      <c r="AO226" s="4">
        <v>189.6</v>
      </c>
      <c r="AP226" s="4">
        <v>189.6</v>
      </c>
      <c r="AQ226" s="4">
        <v>0.3</v>
      </c>
      <c r="AR226" s="4">
        <v>195</v>
      </c>
      <c r="AS226" s="4" t="s">
        <v>155</v>
      </c>
      <c r="AT226" s="4">
        <v>2</v>
      </c>
      <c r="AU226" s="5">
        <v>0.72940972222222233</v>
      </c>
      <c r="AV226" s="4">
        <v>47.162534000000001</v>
      </c>
      <c r="AW226" s="4">
        <v>-88.484069000000005</v>
      </c>
      <c r="AX226" s="4">
        <v>314.2</v>
      </c>
      <c r="AY226" s="4">
        <v>40.6</v>
      </c>
      <c r="AZ226" s="4">
        <v>12</v>
      </c>
      <c r="BA226" s="4">
        <v>11</v>
      </c>
      <c r="BB226" s="4" t="s">
        <v>421</v>
      </c>
      <c r="BC226" s="4">
        <v>1.1000000000000001</v>
      </c>
      <c r="BD226" s="4">
        <v>1.124476</v>
      </c>
      <c r="BE226" s="4">
        <v>2.1</v>
      </c>
      <c r="BF226" s="4">
        <v>14.063000000000001</v>
      </c>
      <c r="BG226" s="4">
        <v>17.899999999999999</v>
      </c>
      <c r="BH226" s="4">
        <v>1.27</v>
      </c>
      <c r="BI226" s="4">
        <v>11.676</v>
      </c>
      <c r="BJ226" s="4">
        <v>2948.1289999999999</v>
      </c>
      <c r="BK226" s="4">
        <v>9.4689999999999994</v>
      </c>
      <c r="BL226" s="4">
        <v>23.379000000000001</v>
      </c>
      <c r="BM226" s="4">
        <v>0.66100000000000003</v>
      </c>
      <c r="BN226" s="4">
        <v>24.04</v>
      </c>
      <c r="BO226" s="4">
        <v>19.132000000000001</v>
      </c>
      <c r="BP226" s="4">
        <v>0.54100000000000004</v>
      </c>
      <c r="BQ226" s="4">
        <v>19.672999999999998</v>
      </c>
      <c r="BR226" s="4">
        <v>23.837700000000002</v>
      </c>
      <c r="BU226" s="4">
        <v>14.932</v>
      </c>
      <c r="BW226" s="4">
        <v>940.89800000000002</v>
      </c>
      <c r="BX226" s="4">
        <v>0.52589200000000003</v>
      </c>
      <c r="BY226" s="4">
        <v>-5</v>
      </c>
      <c r="BZ226" s="4">
        <v>1.2957069999999999</v>
      </c>
      <c r="CA226" s="4">
        <v>12.851485</v>
      </c>
      <c r="CB226" s="4">
        <v>26.173280999999999</v>
      </c>
    </row>
    <row r="227" spans="1:80">
      <c r="A227" s="2">
        <v>42440</v>
      </c>
      <c r="B227" s="29">
        <v>0.5212666203703703</v>
      </c>
      <c r="C227" s="4">
        <v>11.731999999999999</v>
      </c>
      <c r="D227" s="4">
        <v>7.7600000000000002E-2</v>
      </c>
      <c r="E227" s="4" t="s">
        <v>155</v>
      </c>
      <c r="F227" s="4">
        <v>776.34760700000004</v>
      </c>
      <c r="G227" s="4">
        <v>891.3</v>
      </c>
      <c r="H227" s="4">
        <v>24.4</v>
      </c>
      <c r="I227" s="4">
        <v>2819.7</v>
      </c>
      <c r="K227" s="4">
        <v>4.9400000000000004</v>
      </c>
      <c r="L227" s="4">
        <v>305</v>
      </c>
      <c r="M227" s="4">
        <v>0.89219999999999999</v>
      </c>
      <c r="N227" s="4">
        <v>10.4674</v>
      </c>
      <c r="O227" s="4">
        <v>6.93E-2</v>
      </c>
      <c r="P227" s="4">
        <v>795.26949999999999</v>
      </c>
      <c r="Q227" s="4">
        <v>21.802099999999999</v>
      </c>
      <c r="R227" s="4">
        <v>817.1</v>
      </c>
      <c r="S227" s="4">
        <v>650.80960000000005</v>
      </c>
      <c r="T227" s="4">
        <v>17.841799999999999</v>
      </c>
      <c r="U227" s="4">
        <v>668.7</v>
      </c>
      <c r="V227" s="4">
        <v>2819.6631000000002</v>
      </c>
      <c r="Y227" s="4">
        <v>271.76799999999997</v>
      </c>
      <c r="Z227" s="4">
        <v>0</v>
      </c>
      <c r="AA227" s="4">
        <v>4.4085000000000001</v>
      </c>
      <c r="AB227" s="4" t="s">
        <v>384</v>
      </c>
      <c r="AC227" s="4">
        <v>0</v>
      </c>
      <c r="AD227" s="4">
        <v>11.8</v>
      </c>
      <c r="AE227" s="4">
        <v>852</v>
      </c>
      <c r="AF227" s="4">
        <v>880</v>
      </c>
      <c r="AG227" s="4">
        <v>870</v>
      </c>
      <c r="AH227" s="4">
        <v>77</v>
      </c>
      <c r="AI227" s="4">
        <v>27.77</v>
      </c>
      <c r="AJ227" s="4">
        <v>0.64</v>
      </c>
      <c r="AK227" s="4">
        <v>987</v>
      </c>
      <c r="AL227" s="4">
        <v>4</v>
      </c>
      <c r="AM227" s="4">
        <v>0</v>
      </c>
      <c r="AN227" s="4">
        <v>35</v>
      </c>
      <c r="AO227" s="4">
        <v>189</v>
      </c>
      <c r="AP227" s="4">
        <v>189</v>
      </c>
      <c r="AQ227" s="4">
        <v>0.3</v>
      </c>
      <c r="AR227" s="4">
        <v>195</v>
      </c>
      <c r="AS227" s="4" t="s">
        <v>155</v>
      </c>
      <c r="AT227" s="4">
        <v>2</v>
      </c>
      <c r="AU227" s="5">
        <v>0.72942129629629626</v>
      </c>
      <c r="AV227" s="4">
        <v>47.162700999999998</v>
      </c>
      <c r="AW227" s="4">
        <v>-88.484053000000003</v>
      </c>
      <c r="AX227" s="4">
        <v>314.39999999999998</v>
      </c>
      <c r="AY227" s="4">
        <v>41.3</v>
      </c>
      <c r="AZ227" s="4">
        <v>12</v>
      </c>
      <c r="BA227" s="4">
        <v>11</v>
      </c>
      <c r="BB227" s="4" t="s">
        <v>421</v>
      </c>
      <c r="BC227" s="4">
        <v>1.1487510000000001</v>
      </c>
      <c r="BD227" s="4">
        <v>1.151249</v>
      </c>
      <c r="BE227" s="4">
        <v>2.1243759999999998</v>
      </c>
      <c r="BF227" s="4">
        <v>14.063000000000001</v>
      </c>
      <c r="BG227" s="4">
        <v>17.34</v>
      </c>
      <c r="BH227" s="4">
        <v>1.23</v>
      </c>
      <c r="BI227" s="4">
        <v>12.081</v>
      </c>
      <c r="BJ227" s="4">
        <v>2936.2310000000002</v>
      </c>
      <c r="BK227" s="4">
        <v>12.367000000000001</v>
      </c>
      <c r="BL227" s="4">
        <v>23.361999999999998</v>
      </c>
      <c r="BM227" s="4">
        <v>0.64</v>
      </c>
      <c r="BN227" s="4">
        <v>24.001999999999999</v>
      </c>
      <c r="BO227" s="4">
        <v>19.117999999999999</v>
      </c>
      <c r="BP227" s="4">
        <v>0.52400000000000002</v>
      </c>
      <c r="BQ227" s="4">
        <v>19.641999999999999</v>
      </c>
      <c r="BR227" s="4">
        <v>26.154399999999999</v>
      </c>
      <c r="BU227" s="4">
        <v>15.125</v>
      </c>
      <c r="BW227" s="4">
        <v>899.16</v>
      </c>
      <c r="BX227" s="4">
        <v>0.60056900000000002</v>
      </c>
      <c r="BY227" s="4">
        <v>-5</v>
      </c>
      <c r="BZ227" s="4">
        <v>1.2944310000000001</v>
      </c>
      <c r="CA227" s="4">
        <v>14.676405000000001</v>
      </c>
      <c r="CB227" s="4">
        <v>26.147506</v>
      </c>
    </row>
    <row r="228" spans="1:80">
      <c r="A228" s="2">
        <v>42440</v>
      </c>
      <c r="B228" s="29">
        <v>0.52127819444444445</v>
      </c>
      <c r="C228" s="4">
        <v>11.862</v>
      </c>
      <c r="D228" s="4">
        <v>7.9600000000000004E-2</v>
      </c>
      <c r="E228" s="4" t="s">
        <v>155</v>
      </c>
      <c r="F228" s="4">
        <v>796.10508800000002</v>
      </c>
      <c r="G228" s="4">
        <v>1069.5999999999999</v>
      </c>
      <c r="H228" s="4">
        <v>24.5</v>
      </c>
      <c r="I228" s="4">
        <v>2910.1</v>
      </c>
      <c r="K228" s="4">
        <v>4.2699999999999996</v>
      </c>
      <c r="L228" s="4">
        <v>304</v>
      </c>
      <c r="M228" s="4">
        <v>0.8911</v>
      </c>
      <c r="N228" s="4">
        <v>10.570499999999999</v>
      </c>
      <c r="O228" s="4">
        <v>7.0900000000000005E-2</v>
      </c>
      <c r="P228" s="4">
        <v>953.10530000000006</v>
      </c>
      <c r="Q228" s="4">
        <v>21.8325</v>
      </c>
      <c r="R228" s="4">
        <v>974.9</v>
      </c>
      <c r="S228" s="4">
        <v>779.97469999999998</v>
      </c>
      <c r="T228" s="4">
        <v>17.866700000000002</v>
      </c>
      <c r="U228" s="4">
        <v>797.8</v>
      </c>
      <c r="V228" s="4">
        <v>2910.1327999999999</v>
      </c>
      <c r="Y228" s="4">
        <v>271.041</v>
      </c>
      <c r="Z228" s="4">
        <v>0</v>
      </c>
      <c r="AA228" s="4">
        <v>3.806</v>
      </c>
      <c r="AB228" s="4" t="s">
        <v>384</v>
      </c>
      <c r="AC228" s="4">
        <v>0</v>
      </c>
      <c r="AD228" s="4">
        <v>11.9</v>
      </c>
      <c r="AE228" s="4">
        <v>852</v>
      </c>
      <c r="AF228" s="4">
        <v>881</v>
      </c>
      <c r="AG228" s="4">
        <v>870</v>
      </c>
      <c r="AH228" s="4">
        <v>77</v>
      </c>
      <c r="AI228" s="4">
        <v>27.77</v>
      </c>
      <c r="AJ228" s="4">
        <v>0.64</v>
      </c>
      <c r="AK228" s="4">
        <v>987</v>
      </c>
      <c r="AL228" s="4">
        <v>4</v>
      </c>
      <c r="AM228" s="4">
        <v>0</v>
      </c>
      <c r="AN228" s="4">
        <v>35</v>
      </c>
      <c r="AO228" s="4">
        <v>189</v>
      </c>
      <c r="AP228" s="4">
        <v>189</v>
      </c>
      <c r="AQ228" s="4">
        <v>0.4</v>
      </c>
      <c r="AR228" s="4">
        <v>195</v>
      </c>
      <c r="AS228" s="4" t="s">
        <v>155</v>
      </c>
      <c r="AT228" s="4">
        <v>2</v>
      </c>
      <c r="AU228" s="5">
        <v>0.72943287037037041</v>
      </c>
      <c r="AV228" s="4">
        <v>47.162872</v>
      </c>
      <c r="AW228" s="4">
        <v>-88.484076000000002</v>
      </c>
      <c r="AX228" s="4">
        <v>314.8</v>
      </c>
      <c r="AY228" s="4">
        <v>41.6</v>
      </c>
      <c r="AZ228" s="4">
        <v>12</v>
      </c>
      <c r="BA228" s="4">
        <v>11</v>
      </c>
      <c r="BB228" s="4" t="s">
        <v>421</v>
      </c>
      <c r="BC228" s="4">
        <v>1.251449</v>
      </c>
      <c r="BD228" s="4">
        <v>1.024276</v>
      </c>
      <c r="BE228" s="4">
        <v>2.2000000000000002</v>
      </c>
      <c r="BF228" s="4">
        <v>14.063000000000001</v>
      </c>
      <c r="BG228" s="4">
        <v>17.149999999999999</v>
      </c>
      <c r="BH228" s="4">
        <v>1.22</v>
      </c>
      <c r="BI228" s="4">
        <v>12.218</v>
      </c>
      <c r="BJ228" s="4">
        <v>2934.1669999999999</v>
      </c>
      <c r="BK228" s="4">
        <v>12.534000000000001</v>
      </c>
      <c r="BL228" s="4">
        <v>27.706</v>
      </c>
      <c r="BM228" s="4">
        <v>0.63500000000000001</v>
      </c>
      <c r="BN228" s="4">
        <v>28.34</v>
      </c>
      <c r="BO228" s="4">
        <v>22.672999999999998</v>
      </c>
      <c r="BP228" s="4">
        <v>0.51900000000000002</v>
      </c>
      <c r="BQ228" s="4">
        <v>23.192</v>
      </c>
      <c r="BR228" s="4">
        <v>26.711500000000001</v>
      </c>
      <c r="BU228" s="4">
        <v>14.927</v>
      </c>
      <c r="BW228" s="4">
        <v>768.17200000000003</v>
      </c>
      <c r="BX228" s="4">
        <v>0.62068800000000002</v>
      </c>
      <c r="BY228" s="4">
        <v>-5</v>
      </c>
      <c r="BZ228" s="4">
        <v>1.2937069999999999</v>
      </c>
      <c r="CA228" s="4">
        <v>15.168063</v>
      </c>
      <c r="CB228" s="4">
        <v>26.132881000000001</v>
      </c>
    </row>
    <row r="229" spans="1:80">
      <c r="A229" s="2">
        <v>42440</v>
      </c>
      <c r="B229" s="29">
        <v>0.52128976851851849</v>
      </c>
      <c r="C229" s="4">
        <v>11.707000000000001</v>
      </c>
      <c r="D229" s="4">
        <v>7.0099999999999996E-2</v>
      </c>
      <c r="E229" s="4" t="s">
        <v>155</v>
      </c>
      <c r="F229" s="4">
        <v>701.07260699999995</v>
      </c>
      <c r="G229" s="4">
        <v>1078.0999999999999</v>
      </c>
      <c r="H229" s="4">
        <v>24.5</v>
      </c>
      <c r="I229" s="4">
        <v>2823.5</v>
      </c>
      <c r="K229" s="4">
        <v>3.84</v>
      </c>
      <c r="L229" s="4">
        <v>297</v>
      </c>
      <c r="M229" s="4">
        <v>0.89249999999999996</v>
      </c>
      <c r="N229" s="4">
        <v>10.449299999999999</v>
      </c>
      <c r="O229" s="4">
        <v>6.2600000000000003E-2</v>
      </c>
      <c r="P229" s="4">
        <v>962.25670000000002</v>
      </c>
      <c r="Q229" s="4">
        <v>21.834900000000001</v>
      </c>
      <c r="R229" s="4">
        <v>984.1</v>
      </c>
      <c r="S229" s="4">
        <v>787.46370000000002</v>
      </c>
      <c r="T229" s="4">
        <v>17.868600000000001</v>
      </c>
      <c r="U229" s="4">
        <v>805.3</v>
      </c>
      <c r="V229" s="4">
        <v>2823.5093999999999</v>
      </c>
      <c r="Y229" s="4">
        <v>265.077</v>
      </c>
      <c r="Z229" s="4">
        <v>0</v>
      </c>
      <c r="AA229" s="4">
        <v>3.4274</v>
      </c>
      <c r="AB229" s="4" t="s">
        <v>384</v>
      </c>
      <c r="AC229" s="4">
        <v>0</v>
      </c>
      <c r="AD229" s="4">
        <v>11.9</v>
      </c>
      <c r="AE229" s="4">
        <v>852</v>
      </c>
      <c r="AF229" s="4">
        <v>882</v>
      </c>
      <c r="AG229" s="4">
        <v>869</v>
      </c>
      <c r="AH229" s="4">
        <v>77</v>
      </c>
      <c r="AI229" s="4">
        <v>27.77</v>
      </c>
      <c r="AJ229" s="4">
        <v>0.64</v>
      </c>
      <c r="AK229" s="4">
        <v>987</v>
      </c>
      <c r="AL229" s="4">
        <v>4</v>
      </c>
      <c r="AM229" s="4">
        <v>0</v>
      </c>
      <c r="AN229" s="4">
        <v>35</v>
      </c>
      <c r="AO229" s="4">
        <v>189</v>
      </c>
      <c r="AP229" s="4">
        <v>189</v>
      </c>
      <c r="AQ229" s="4">
        <v>0.5</v>
      </c>
      <c r="AR229" s="4">
        <v>195</v>
      </c>
      <c r="AS229" s="4" t="s">
        <v>155</v>
      </c>
      <c r="AT229" s="4">
        <v>2</v>
      </c>
      <c r="AU229" s="5">
        <v>0.72944444444444445</v>
      </c>
      <c r="AV229" s="4">
        <v>47.163043000000002</v>
      </c>
      <c r="AW229" s="4">
        <v>-88.484138000000002</v>
      </c>
      <c r="AX229" s="4">
        <v>315.5</v>
      </c>
      <c r="AY229" s="4">
        <v>42.3</v>
      </c>
      <c r="AZ229" s="4">
        <v>12</v>
      </c>
      <c r="BA229" s="4">
        <v>11</v>
      </c>
      <c r="BB229" s="4" t="s">
        <v>421</v>
      </c>
      <c r="BC229" s="4">
        <v>1.1241760000000001</v>
      </c>
      <c r="BD229" s="4">
        <v>1.1967030000000001</v>
      </c>
      <c r="BE229" s="4">
        <v>2.2967029999999999</v>
      </c>
      <c r="BF229" s="4">
        <v>14.063000000000001</v>
      </c>
      <c r="BG229" s="4">
        <v>17.39</v>
      </c>
      <c r="BH229" s="4">
        <v>1.24</v>
      </c>
      <c r="BI229" s="4">
        <v>12.041</v>
      </c>
      <c r="BJ229" s="4">
        <v>2937.806</v>
      </c>
      <c r="BK229" s="4">
        <v>11.196999999999999</v>
      </c>
      <c r="BL229" s="4">
        <v>28.331</v>
      </c>
      <c r="BM229" s="4">
        <v>0.64300000000000002</v>
      </c>
      <c r="BN229" s="4">
        <v>28.974</v>
      </c>
      <c r="BO229" s="4">
        <v>23.184999999999999</v>
      </c>
      <c r="BP229" s="4">
        <v>0.52600000000000002</v>
      </c>
      <c r="BQ229" s="4">
        <v>23.710999999999999</v>
      </c>
      <c r="BR229" s="4">
        <v>26.249600000000001</v>
      </c>
      <c r="BU229" s="4">
        <v>14.786</v>
      </c>
      <c r="BW229" s="4">
        <v>700.65800000000002</v>
      </c>
      <c r="BX229" s="4">
        <v>0.63205299999999998</v>
      </c>
      <c r="BY229" s="4">
        <v>-5</v>
      </c>
      <c r="BZ229" s="4">
        <v>1.290276</v>
      </c>
      <c r="CA229" s="4">
        <v>15.445795</v>
      </c>
      <c r="CB229" s="4">
        <v>26.063575</v>
      </c>
    </row>
    <row r="230" spans="1:80">
      <c r="A230" s="2">
        <v>42440</v>
      </c>
      <c r="B230" s="29">
        <v>0.52130134259259264</v>
      </c>
      <c r="C230" s="4">
        <v>11.224</v>
      </c>
      <c r="D230" s="4">
        <v>5.5899999999999998E-2</v>
      </c>
      <c r="E230" s="4" t="s">
        <v>155</v>
      </c>
      <c r="F230" s="4">
        <v>558.94468099999995</v>
      </c>
      <c r="G230" s="4">
        <v>953.9</v>
      </c>
      <c r="H230" s="4">
        <v>24.3</v>
      </c>
      <c r="I230" s="4">
        <v>2626.5</v>
      </c>
      <c r="K230" s="4">
        <v>3.8</v>
      </c>
      <c r="L230" s="4">
        <v>295</v>
      </c>
      <c r="M230" s="4">
        <v>0.89670000000000005</v>
      </c>
      <c r="N230" s="4">
        <v>10.0647</v>
      </c>
      <c r="O230" s="4">
        <v>5.0099999999999999E-2</v>
      </c>
      <c r="P230" s="4">
        <v>855.34709999999995</v>
      </c>
      <c r="Q230" s="4">
        <v>21.790400000000002</v>
      </c>
      <c r="R230" s="4">
        <v>877.1</v>
      </c>
      <c r="S230" s="4">
        <v>699.97410000000002</v>
      </c>
      <c r="T230" s="4">
        <v>17.8322</v>
      </c>
      <c r="U230" s="4">
        <v>717.8</v>
      </c>
      <c r="V230" s="4">
        <v>2626.4708000000001</v>
      </c>
      <c r="Y230" s="4">
        <v>264.93799999999999</v>
      </c>
      <c r="Z230" s="4">
        <v>0</v>
      </c>
      <c r="AA230" s="4">
        <v>3.4076</v>
      </c>
      <c r="AB230" s="4" t="s">
        <v>384</v>
      </c>
      <c r="AC230" s="4">
        <v>0</v>
      </c>
      <c r="AD230" s="4">
        <v>11.8</v>
      </c>
      <c r="AE230" s="4">
        <v>851</v>
      </c>
      <c r="AF230" s="4">
        <v>881</v>
      </c>
      <c r="AG230" s="4">
        <v>868</v>
      </c>
      <c r="AH230" s="4">
        <v>77</v>
      </c>
      <c r="AI230" s="4">
        <v>27.77</v>
      </c>
      <c r="AJ230" s="4">
        <v>0.64</v>
      </c>
      <c r="AK230" s="4">
        <v>987</v>
      </c>
      <c r="AL230" s="4">
        <v>4</v>
      </c>
      <c r="AM230" s="4">
        <v>0</v>
      </c>
      <c r="AN230" s="4">
        <v>35</v>
      </c>
      <c r="AO230" s="4">
        <v>189.4</v>
      </c>
      <c r="AP230" s="4">
        <v>189</v>
      </c>
      <c r="AQ230" s="4">
        <v>0.4</v>
      </c>
      <c r="AR230" s="4">
        <v>195</v>
      </c>
      <c r="AS230" s="4" t="s">
        <v>155</v>
      </c>
      <c r="AT230" s="4">
        <v>2</v>
      </c>
      <c r="AU230" s="5">
        <v>0.72945601851851849</v>
      </c>
      <c r="AV230" s="4">
        <v>47.163209999999999</v>
      </c>
      <c r="AW230" s="4">
        <v>-88.484238000000005</v>
      </c>
      <c r="AX230" s="4">
        <v>315.89999999999998</v>
      </c>
      <c r="AY230" s="4">
        <v>43</v>
      </c>
      <c r="AZ230" s="4">
        <v>12</v>
      </c>
      <c r="BA230" s="4">
        <v>11</v>
      </c>
      <c r="BB230" s="4" t="s">
        <v>421</v>
      </c>
      <c r="BC230" s="4">
        <v>1.2</v>
      </c>
      <c r="BD230" s="4">
        <v>1.548152</v>
      </c>
      <c r="BE230" s="4">
        <v>2.6240760000000001</v>
      </c>
      <c r="BF230" s="4">
        <v>14.063000000000001</v>
      </c>
      <c r="BG230" s="4">
        <v>18.13</v>
      </c>
      <c r="BH230" s="4">
        <v>1.29</v>
      </c>
      <c r="BI230" s="4">
        <v>11.516999999999999</v>
      </c>
      <c r="BJ230" s="4">
        <v>2943.7530000000002</v>
      </c>
      <c r="BK230" s="4">
        <v>9.33</v>
      </c>
      <c r="BL230" s="4">
        <v>26.199000000000002</v>
      </c>
      <c r="BM230" s="4">
        <v>0.66700000000000004</v>
      </c>
      <c r="BN230" s="4">
        <v>26.866</v>
      </c>
      <c r="BO230" s="4">
        <v>21.44</v>
      </c>
      <c r="BP230" s="4">
        <v>0.54600000000000004</v>
      </c>
      <c r="BQ230" s="4">
        <v>21.986000000000001</v>
      </c>
      <c r="BR230" s="4">
        <v>25.402000000000001</v>
      </c>
      <c r="BU230" s="4">
        <v>15.374000000000001</v>
      </c>
      <c r="BW230" s="4">
        <v>724.67</v>
      </c>
      <c r="BX230" s="4">
        <v>0.56962400000000002</v>
      </c>
      <c r="BY230" s="4">
        <v>-5</v>
      </c>
      <c r="BZ230" s="4">
        <v>1.288</v>
      </c>
      <c r="CA230" s="4">
        <v>13.920185999999999</v>
      </c>
      <c r="CB230" s="4">
        <v>26.017600000000002</v>
      </c>
    </row>
    <row r="231" spans="1:80">
      <c r="A231" s="2">
        <v>42440</v>
      </c>
      <c r="B231" s="29">
        <v>0.52131291666666668</v>
      </c>
      <c r="C231" s="4">
        <v>10.901999999999999</v>
      </c>
      <c r="D231" s="4">
        <v>4.5199999999999997E-2</v>
      </c>
      <c r="E231" s="4" t="s">
        <v>155</v>
      </c>
      <c r="F231" s="4">
        <v>452.01303999999999</v>
      </c>
      <c r="G231" s="4">
        <v>811.1</v>
      </c>
      <c r="H231" s="4">
        <v>27.2</v>
      </c>
      <c r="I231" s="4">
        <v>2607</v>
      </c>
      <c r="K231" s="4">
        <v>4.12</v>
      </c>
      <c r="L231" s="4">
        <v>306</v>
      </c>
      <c r="M231" s="4">
        <v>0.89949999999999997</v>
      </c>
      <c r="N231" s="4">
        <v>9.8055000000000003</v>
      </c>
      <c r="O231" s="4">
        <v>4.07E-2</v>
      </c>
      <c r="P231" s="4">
        <v>729.56240000000003</v>
      </c>
      <c r="Q231" s="4">
        <v>24.497599999999998</v>
      </c>
      <c r="R231" s="4">
        <v>754.1</v>
      </c>
      <c r="S231" s="4">
        <v>597.03809999999999</v>
      </c>
      <c r="T231" s="4">
        <v>20.047599999999999</v>
      </c>
      <c r="U231" s="4">
        <v>617.1</v>
      </c>
      <c r="V231" s="4">
        <v>2607.0095999999999</v>
      </c>
      <c r="Y231" s="4">
        <v>275.38299999999998</v>
      </c>
      <c r="Z231" s="4">
        <v>0</v>
      </c>
      <c r="AA231" s="4">
        <v>3.7069999999999999</v>
      </c>
      <c r="AB231" s="4" t="s">
        <v>384</v>
      </c>
      <c r="AC231" s="4">
        <v>0</v>
      </c>
      <c r="AD231" s="4">
        <v>11.9</v>
      </c>
      <c r="AE231" s="4">
        <v>850</v>
      </c>
      <c r="AF231" s="4">
        <v>880</v>
      </c>
      <c r="AG231" s="4">
        <v>868</v>
      </c>
      <c r="AH231" s="4">
        <v>77</v>
      </c>
      <c r="AI231" s="4">
        <v>27.77</v>
      </c>
      <c r="AJ231" s="4">
        <v>0.64</v>
      </c>
      <c r="AK231" s="4">
        <v>987</v>
      </c>
      <c r="AL231" s="4">
        <v>4</v>
      </c>
      <c r="AM231" s="4">
        <v>0</v>
      </c>
      <c r="AN231" s="4">
        <v>35</v>
      </c>
      <c r="AO231" s="4">
        <v>190</v>
      </c>
      <c r="AP231" s="4">
        <v>189</v>
      </c>
      <c r="AQ231" s="4">
        <v>0.5</v>
      </c>
      <c r="AR231" s="4">
        <v>195</v>
      </c>
      <c r="AS231" s="4" t="s">
        <v>155</v>
      </c>
      <c r="AT231" s="4">
        <v>2</v>
      </c>
      <c r="AU231" s="5">
        <v>0.72946759259259253</v>
      </c>
      <c r="AV231" s="4">
        <v>47.163373</v>
      </c>
      <c r="AW231" s="4">
        <v>-88.484361000000007</v>
      </c>
      <c r="AX231" s="4">
        <v>316.5</v>
      </c>
      <c r="AY231" s="4">
        <v>43.9</v>
      </c>
      <c r="AZ231" s="4">
        <v>12</v>
      </c>
      <c r="BA231" s="4">
        <v>11</v>
      </c>
      <c r="BB231" s="4" t="s">
        <v>421</v>
      </c>
      <c r="BC231" s="4">
        <v>1.223976</v>
      </c>
      <c r="BD231" s="4">
        <v>1.532168</v>
      </c>
      <c r="BE231" s="4">
        <v>2.5081920000000002</v>
      </c>
      <c r="BF231" s="4">
        <v>14.063000000000001</v>
      </c>
      <c r="BG231" s="4">
        <v>18.649999999999999</v>
      </c>
      <c r="BH231" s="4">
        <v>1.33</v>
      </c>
      <c r="BI231" s="4">
        <v>11.178000000000001</v>
      </c>
      <c r="BJ231" s="4">
        <v>2945.0340000000001</v>
      </c>
      <c r="BK231" s="4">
        <v>7.7720000000000002</v>
      </c>
      <c r="BL231" s="4">
        <v>22.946999999999999</v>
      </c>
      <c r="BM231" s="4">
        <v>0.77100000000000002</v>
      </c>
      <c r="BN231" s="4">
        <v>23.716999999999999</v>
      </c>
      <c r="BO231" s="4">
        <v>18.777999999999999</v>
      </c>
      <c r="BP231" s="4">
        <v>0.63100000000000001</v>
      </c>
      <c r="BQ231" s="4">
        <v>19.408999999999999</v>
      </c>
      <c r="BR231" s="4">
        <v>25.8917</v>
      </c>
      <c r="BU231" s="4">
        <v>16.41</v>
      </c>
      <c r="BW231" s="4">
        <v>809.54700000000003</v>
      </c>
      <c r="BX231" s="4">
        <v>0.50638000000000005</v>
      </c>
      <c r="BY231" s="4">
        <v>-5</v>
      </c>
      <c r="BZ231" s="4">
        <v>1.2858449999999999</v>
      </c>
      <c r="CA231" s="4">
        <v>12.374661</v>
      </c>
      <c r="CB231" s="4">
        <v>25.974069</v>
      </c>
    </row>
    <row r="232" spans="1:80">
      <c r="A232" s="2">
        <v>42440</v>
      </c>
      <c r="B232" s="29">
        <v>0.52132449074074072</v>
      </c>
      <c r="C232" s="4">
        <v>10.85</v>
      </c>
      <c r="D232" s="4">
        <v>4.5999999999999999E-2</v>
      </c>
      <c r="E232" s="4" t="s">
        <v>155</v>
      </c>
      <c r="F232" s="4">
        <v>459.82713899999999</v>
      </c>
      <c r="G232" s="4">
        <v>696</v>
      </c>
      <c r="H232" s="4">
        <v>30.4</v>
      </c>
      <c r="I232" s="4">
        <v>2654.7</v>
      </c>
      <c r="K232" s="4">
        <v>4.71</v>
      </c>
      <c r="L232" s="4">
        <v>316</v>
      </c>
      <c r="M232" s="4">
        <v>0.89980000000000004</v>
      </c>
      <c r="N232" s="4">
        <v>9.7624999999999993</v>
      </c>
      <c r="O232" s="4">
        <v>4.1399999999999999E-2</v>
      </c>
      <c r="P232" s="4">
        <v>626.24159999999995</v>
      </c>
      <c r="Q232" s="4">
        <v>27.353100000000001</v>
      </c>
      <c r="R232" s="4">
        <v>653.6</v>
      </c>
      <c r="S232" s="4">
        <v>512.79399999999998</v>
      </c>
      <c r="T232" s="4">
        <v>22.3979</v>
      </c>
      <c r="U232" s="4">
        <v>535.20000000000005</v>
      </c>
      <c r="V232" s="4">
        <v>2654.6734999999999</v>
      </c>
      <c r="Y232" s="4">
        <v>284.238</v>
      </c>
      <c r="Z232" s="4">
        <v>0</v>
      </c>
      <c r="AA232" s="4">
        <v>4.2336999999999998</v>
      </c>
      <c r="AB232" s="4" t="s">
        <v>384</v>
      </c>
      <c r="AC232" s="4">
        <v>0</v>
      </c>
      <c r="AD232" s="4">
        <v>11.8</v>
      </c>
      <c r="AE232" s="4">
        <v>850</v>
      </c>
      <c r="AF232" s="4">
        <v>879</v>
      </c>
      <c r="AG232" s="4">
        <v>868</v>
      </c>
      <c r="AH232" s="4">
        <v>77.400000000000006</v>
      </c>
      <c r="AI232" s="4">
        <v>27.93</v>
      </c>
      <c r="AJ232" s="4">
        <v>0.64</v>
      </c>
      <c r="AK232" s="4">
        <v>987</v>
      </c>
      <c r="AL232" s="4">
        <v>4</v>
      </c>
      <c r="AM232" s="4">
        <v>0</v>
      </c>
      <c r="AN232" s="4">
        <v>35</v>
      </c>
      <c r="AO232" s="4">
        <v>189.6</v>
      </c>
      <c r="AP232" s="4">
        <v>189</v>
      </c>
      <c r="AQ232" s="4">
        <v>0.4</v>
      </c>
      <c r="AR232" s="4">
        <v>195</v>
      </c>
      <c r="AS232" s="4" t="s">
        <v>155</v>
      </c>
      <c r="AT232" s="4">
        <v>2</v>
      </c>
      <c r="AU232" s="5">
        <v>0.72947916666666668</v>
      </c>
      <c r="AV232" s="4">
        <v>47.163531999999996</v>
      </c>
      <c r="AW232" s="4">
        <v>-88.484506999999994</v>
      </c>
      <c r="AX232" s="4">
        <v>316.89999999999998</v>
      </c>
      <c r="AY232" s="4">
        <v>44.8</v>
      </c>
      <c r="AZ232" s="4">
        <v>12</v>
      </c>
      <c r="BA232" s="4">
        <v>10</v>
      </c>
      <c r="BB232" s="4" t="s">
        <v>426</v>
      </c>
      <c r="BC232" s="4">
        <v>1.3238760000000001</v>
      </c>
      <c r="BD232" s="4">
        <v>1.047752</v>
      </c>
      <c r="BE232" s="4">
        <v>1.9238759999999999</v>
      </c>
      <c r="BF232" s="4">
        <v>14.063000000000001</v>
      </c>
      <c r="BG232" s="4">
        <v>18.72</v>
      </c>
      <c r="BH232" s="4">
        <v>1.33</v>
      </c>
      <c r="BI232" s="4">
        <v>11.138999999999999</v>
      </c>
      <c r="BJ232" s="4">
        <v>2943.087</v>
      </c>
      <c r="BK232" s="4">
        <v>7.9390000000000001</v>
      </c>
      <c r="BL232" s="4">
        <v>19.771000000000001</v>
      </c>
      <c r="BM232" s="4">
        <v>0.86399999999999999</v>
      </c>
      <c r="BN232" s="4">
        <v>20.634</v>
      </c>
      <c r="BO232" s="4">
        <v>16.189</v>
      </c>
      <c r="BP232" s="4">
        <v>0.70699999999999996</v>
      </c>
      <c r="BQ232" s="4">
        <v>16.896000000000001</v>
      </c>
      <c r="BR232" s="4">
        <v>26.4636</v>
      </c>
      <c r="BU232" s="4">
        <v>17.001000000000001</v>
      </c>
      <c r="BW232" s="4">
        <v>928.02</v>
      </c>
      <c r="BX232" s="4">
        <v>0.490259</v>
      </c>
      <c r="BY232" s="4">
        <v>-5</v>
      </c>
      <c r="BZ232" s="4">
        <v>1.2829999999999999</v>
      </c>
      <c r="CA232" s="4">
        <v>11.980703999999999</v>
      </c>
      <c r="CB232" s="4">
        <v>25.916599999999999</v>
      </c>
    </row>
    <row r="233" spans="1:80">
      <c r="A233" s="2">
        <v>42440</v>
      </c>
      <c r="B233" s="29">
        <v>0.52133606481481476</v>
      </c>
      <c r="C233" s="4">
        <v>10.85</v>
      </c>
      <c r="D233" s="4">
        <v>4.5100000000000001E-2</v>
      </c>
      <c r="E233" s="4" t="s">
        <v>155</v>
      </c>
      <c r="F233" s="4">
        <v>451.18409700000001</v>
      </c>
      <c r="G233" s="4">
        <v>675.2</v>
      </c>
      <c r="H233" s="4">
        <v>30.4</v>
      </c>
      <c r="I233" s="4">
        <v>2627.7</v>
      </c>
      <c r="K233" s="4">
        <v>5.0599999999999996</v>
      </c>
      <c r="L233" s="4">
        <v>316</v>
      </c>
      <c r="M233" s="4">
        <v>0.89970000000000006</v>
      </c>
      <c r="N233" s="4">
        <v>9.7621000000000002</v>
      </c>
      <c r="O233" s="4">
        <v>4.0599999999999997E-2</v>
      </c>
      <c r="P233" s="4">
        <v>607.49549999999999</v>
      </c>
      <c r="Q233" s="4">
        <v>27.352</v>
      </c>
      <c r="R233" s="4">
        <v>634.79999999999995</v>
      </c>
      <c r="S233" s="4">
        <v>497.83960000000002</v>
      </c>
      <c r="T233" s="4">
        <v>22.4148</v>
      </c>
      <c r="U233" s="4">
        <v>520.29999999999995</v>
      </c>
      <c r="V233" s="4">
        <v>2627.6959999999999</v>
      </c>
      <c r="Y233" s="4">
        <v>284.22699999999998</v>
      </c>
      <c r="Z233" s="4">
        <v>0</v>
      </c>
      <c r="AA233" s="4">
        <v>4.5564</v>
      </c>
      <c r="AB233" s="4" t="s">
        <v>384</v>
      </c>
      <c r="AC233" s="4">
        <v>0</v>
      </c>
      <c r="AD233" s="4">
        <v>11.9</v>
      </c>
      <c r="AE233" s="4">
        <v>850</v>
      </c>
      <c r="AF233" s="4">
        <v>879</v>
      </c>
      <c r="AG233" s="4">
        <v>868</v>
      </c>
      <c r="AH233" s="4">
        <v>78</v>
      </c>
      <c r="AI233" s="4">
        <v>28.14</v>
      </c>
      <c r="AJ233" s="4">
        <v>0.65</v>
      </c>
      <c r="AK233" s="4">
        <v>987</v>
      </c>
      <c r="AL233" s="4">
        <v>4</v>
      </c>
      <c r="AM233" s="4">
        <v>0</v>
      </c>
      <c r="AN233" s="4">
        <v>35</v>
      </c>
      <c r="AO233" s="4">
        <v>189</v>
      </c>
      <c r="AP233" s="4">
        <v>189</v>
      </c>
      <c r="AQ233" s="4">
        <v>0.3</v>
      </c>
      <c r="AR233" s="4">
        <v>195</v>
      </c>
      <c r="AS233" s="4" t="s">
        <v>155</v>
      </c>
      <c r="AT233" s="4">
        <v>2</v>
      </c>
      <c r="AU233" s="5">
        <v>0.72949074074074083</v>
      </c>
      <c r="AV233" s="4">
        <v>47.163682999999999</v>
      </c>
      <c r="AW233" s="4">
        <v>-88.484667000000002</v>
      </c>
      <c r="AX233" s="4">
        <v>316.7</v>
      </c>
      <c r="AY233" s="4">
        <v>45.2</v>
      </c>
      <c r="AZ233" s="4">
        <v>12</v>
      </c>
      <c r="BA233" s="4">
        <v>10</v>
      </c>
      <c r="BB233" s="4" t="s">
        <v>426</v>
      </c>
      <c r="BC233" s="4">
        <v>1.4</v>
      </c>
      <c r="BD233" s="4">
        <v>1.2</v>
      </c>
      <c r="BE233" s="4">
        <v>2</v>
      </c>
      <c r="BF233" s="4">
        <v>14.063000000000001</v>
      </c>
      <c r="BG233" s="4">
        <v>18.72</v>
      </c>
      <c r="BH233" s="4">
        <v>1.33</v>
      </c>
      <c r="BI233" s="4">
        <v>11.144</v>
      </c>
      <c r="BJ233" s="4">
        <v>2944.1039999999998</v>
      </c>
      <c r="BK233" s="4">
        <v>7.7919999999999998</v>
      </c>
      <c r="BL233" s="4">
        <v>19.186</v>
      </c>
      <c r="BM233" s="4">
        <v>0.86399999999999999</v>
      </c>
      <c r="BN233" s="4">
        <v>20.05</v>
      </c>
      <c r="BO233" s="4">
        <v>15.723000000000001</v>
      </c>
      <c r="BP233" s="4">
        <v>0.70799999999999996</v>
      </c>
      <c r="BQ233" s="4">
        <v>16.431000000000001</v>
      </c>
      <c r="BR233" s="4">
        <v>26.204699999999999</v>
      </c>
      <c r="BU233" s="4">
        <v>17.007000000000001</v>
      </c>
      <c r="BW233" s="4">
        <v>999.14200000000005</v>
      </c>
      <c r="BX233" s="4">
        <v>0.46245000000000003</v>
      </c>
      <c r="BY233" s="4">
        <v>-5</v>
      </c>
      <c r="BZ233" s="4">
        <v>1.2817069999999999</v>
      </c>
      <c r="CA233" s="4">
        <v>11.301121999999999</v>
      </c>
      <c r="CB233" s="4">
        <v>25.890481000000001</v>
      </c>
    </row>
    <row r="234" spans="1:80">
      <c r="A234" s="2">
        <v>42440</v>
      </c>
      <c r="B234" s="29">
        <v>0.52134763888888891</v>
      </c>
      <c r="C234" s="4">
        <v>10.871</v>
      </c>
      <c r="D234" s="4">
        <v>4.99E-2</v>
      </c>
      <c r="E234" s="4" t="s">
        <v>155</v>
      </c>
      <c r="F234" s="4">
        <v>499.03409099999999</v>
      </c>
      <c r="G234" s="4">
        <v>694.4</v>
      </c>
      <c r="H234" s="4">
        <v>30.4</v>
      </c>
      <c r="I234" s="4">
        <v>2539.3000000000002</v>
      </c>
      <c r="K234" s="4">
        <v>5.1100000000000003</v>
      </c>
      <c r="L234" s="4">
        <v>314</v>
      </c>
      <c r="M234" s="4">
        <v>0.89959999999999996</v>
      </c>
      <c r="N234" s="4">
        <v>9.7797000000000001</v>
      </c>
      <c r="O234" s="4">
        <v>4.4900000000000002E-2</v>
      </c>
      <c r="P234" s="4">
        <v>624.64340000000004</v>
      </c>
      <c r="Q234" s="4">
        <v>27.347200000000001</v>
      </c>
      <c r="R234" s="4">
        <v>652</v>
      </c>
      <c r="S234" s="4">
        <v>511.8922</v>
      </c>
      <c r="T234" s="4">
        <v>22.410900000000002</v>
      </c>
      <c r="U234" s="4">
        <v>534.29999999999995</v>
      </c>
      <c r="V234" s="4">
        <v>2539.3235</v>
      </c>
      <c r="Y234" s="4">
        <v>282.39999999999998</v>
      </c>
      <c r="Z234" s="4">
        <v>0</v>
      </c>
      <c r="AA234" s="4">
        <v>4.6013000000000002</v>
      </c>
      <c r="AB234" s="4" t="s">
        <v>384</v>
      </c>
      <c r="AC234" s="4">
        <v>0</v>
      </c>
      <c r="AD234" s="4">
        <v>11.9</v>
      </c>
      <c r="AE234" s="4">
        <v>849</v>
      </c>
      <c r="AF234" s="4">
        <v>878</v>
      </c>
      <c r="AG234" s="4">
        <v>867</v>
      </c>
      <c r="AH234" s="4">
        <v>78</v>
      </c>
      <c r="AI234" s="4">
        <v>28.14</v>
      </c>
      <c r="AJ234" s="4">
        <v>0.65</v>
      </c>
      <c r="AK234" s="4">
        <v>987</v>
      </c>
      <c r="AL234" s="4">
        <v>4</v>
      </c>
      <c r="AM234" s="4">
        <v>0</v>
      </c>
      <c r="AN234" s="4">
        <v>35</v>
      </c>
      <c r="AO234" s="4">
        <v>189</v>
      </c>
      <c r="AP234" s="4">
        <v>189</v>
      </c>
      <c r="AQ234" s="4">
        <v>0.2</v>
      </c>
      <c r="AR234" s="4">
        <v>195</v>
      </c>
      <c r="AS234" s="4" t="s">
        <v>155</v>
      </c>
      <c r="AT234" s="4">
        <v>2</v>
      </c>
      <c r="AU234" s="5">
        <v>0.72950231481481476</v>
      </c>
      <c r="AV234" s="4">
        <v>47.163823999999998</v>
      </c>
      <c r="AW234" s="4">
        <v>-88.484841000000003</v>
      </c>
      <c r="AX234" s="4">
        <v>316.7</v>
      </c>
      <c r="AY234" s="4">
        <v>45.1</v>
      </c>
      <c r="AZ234" s="4">
        <v>12</v>
      </c>
      <c r="BA234" s="4">
        <v>10</v>
      </c>
      <c r="BB234" s="4" t="s">
        <v>426</v>
      </c>
      <c r="BC234" s="4">
        <v>1.4495499999999999</v>
      </c>
      <c r="BD234" s="4">
        <v>1.2247749999999999</v>
      </c>
      <c r="BE234" s="4">
        <v>2.0743260000000001</v>
      </c>
      <c r="BF234" s="4">
        <v>14.063000000000001</v>
      </c>
      <c r="BG234" s="4">
        <v>18.7</v>
      </c>
      <c r="BH234" s="4">
        <v>1.33</v>
      </c>
      <c r="BI234" s="4">
        <v>11.163</v>
      </c>
      <c r="BJ234" s="4">
        <v>2945.5740000000001</v>
      </c>
      <c r="BK234" s="4">
        <v>8.6059999999999999</v>
      </c>
      <c r="BL234" s="4">
        <v>19.702000000000002</v>
      </c>
      <c r="BM234" s="4">
        <v>0.86299999999999999</v>
      </c>
      <c r="BN234" s="4">
        <v>20.565000000000001</v>
      </c>
      <c r="BO234" s="4">
        <v>16.146000000000001</v>
      </c>
      <c r="BP234" s="4">
        <v>0.70699999999999996</v>
      </c>
      <c r="BQ234" s="4">
        <v>16.853000000000002</v>
      </c>
      <c r="BR234" s="4">
        <v>25.290600000000001</v>
      </c>
      <c r="BU234" s="4">
        <v>16.876000000000001</v>
      </c>
      <c r="BW234" s="4">
        <v>1007.689</v>
      </c>
      <c r="BX234" s="4">
        <v>0.45727400000000001</v>
      </c>
      <c r="BY234" s="4">
        <v>-5</v>
      </c>
      <c r="BZ234" s="4">
        <v>1.2791380000000001</v>
      </c>
      <c r="CA234" s="4">
        <v>11.174633</v>
      </c>
      <c r="CB234" s="4">
        <v>25.838588000000001</v>
      </c>
    </row>
    <row r="235" spans="1:80">
      <c r="A235" s="2">
        <v>42440</v>
      </c>
      <c r="B235" s="29">
        <v>0.52135921296296295</v>
      </c>
      <c r="C235" s="4">
        <v>10.715</v>
      </c>
      <c r="D235" s="4">
        <v>5.9400000000000001E-2</v>
      </c>
      <c r="E235" s="4" t="s">
        <v>155</v>
      </c>
      <c r="F235" s="4">
        <v>594.11073799999997</v>
      </c>
      <c r="G235" s="4">
        <v>663</v>
      </c>
      <c r="H235" s="4">
        <v>30.4</v>
      </c>
      <c r="I235" s="4">
        <v>2312.9</v>
      </c>
      <c r="K235" s="4">
        <v>5.2</v>
      </c>
      <c r="L235" s="4">
        <v>284</v>
      </c>
      <c r="M235" s="4">
        <v>0.90100000000000002</v>
      </c>
      <c r="N235" s="4">
        <v>9.6541999999999994</v>
      </c>
      <c r="O235" s="4">
        <v>5.3499999999999999E-2</v>
      </c>
      <c r="P235" s="4">
        <v>597.37159999999994</v>
      </c>
      <c r="Q235" s="4">
        <v>27.39</v>
      </c>
      <c r="R235" s="4">
        <v>624.79999999999995</v>
      </c>
      <c r="S235" s="4">
        <v>489.54309999999998</v>
      </c>
      <c r="T235" s="4">
        <v>22.445900000000002</v>
      </c>
      <c r="U235" s="4">
        <v>512</v>
      </c>
      <c r="V235" s="4">
        <v>2312.9168</v>
      </c>
      <c r="Y235" s="4">
        <v>255.45500000000001</v>
      </c>
      <c r="Z235" s="4">
        <v>0</v>
      </c>
      <c r="AA235" s="4">
        <v>4.6851000000000003</v>
      </c>
      <c r="AB235" s="4" t="s">
        <v>384</v>
      </c>
      <c r="AC235" s="4">
        <v>0</v>
      </c>
      <c r="AD235" s="4">
        <v>11.8</v>
      </c>
      <c r="AE235" s="4">
        <v>849</v>
      </c>
      <c r="AF235" s="4">
        <v>879</v>
      </c>
      <c r="AG235" s="4">
        <v>866</v>
      </c>
      <c r="AH235" s="4">
        <v>78</v>
      </c>
      <c r="AI235" s="4">
        <v>28.14</v>
      </c>
      <c r="AJ235" s="4">
        <v>0.65</v>
      </c>
      <c r="AK235" s="4">
        <v>987</v>
      </c>
      <c r="AL235" s="4">
        <v>4</v>
      </c>
      <c r="AM235" s="4">
        <v>0</v>
      </c>
      <c r="AN235" s="4">
        <v>35</v>
      </c>
      <c r="AO235" s="4">
        <v>189</v>
      </c>
      <c r="AP235" s="4">
        <v>189</v>
      </c>
      <c r="AQ235" s="4">
        <v>0.3</v>
      </c>
      <c r="AR235" s="4">
        <v>195</v>
      </c>
      <c r="AS235" s="4" t="s">
        <v>155</v>
      </c>
      <c r="AT235" s="4">
        <v>2</v>
      </c>
      <c r="AU235" s="5">
        <v>0.72951388888888891</v>
      </c>
      <c r="AV235" s="4">
        <v>47.163952999999999</v>
      </c>
      <c r="AW235" s="4">
        <v>-88.485028999999997</v>
      </c>
      <c r="AX235" s="4">
        <v>316.7</v>
      </c>
      <c r="AY235" s="4">
        <v>44.8</v>
      </c>
      <c r="AZ235" s="4">
        <v>12</v>
      </c>
      <c r="BA235" s="4">
        <v>11</v>
      </c>
      <c r="BB235" s="4" t="s">
        <v>421</v>
      </c>
      <c r="BC235" s="4">
        <v>1.427273</v>
      </c>
      <c r="BD235" s="4">
        <v>1.324675</v>
      </c>
      <c r="BE235" s="4">
        <v>2.151948</v>
      </c>
      <c r="BF235" s="4">
        <v>14.063000000000001</v>
      </c>
      <c r="BG235" s="4">
        <v>18.98</v>
      </c>
      <c r="BH235" s="4">
        <v>1.35</v>
      </c>
      <c r="BI235" s="4">
        <v>10.99</v>
      </c>
      <c r="BJ235" s="4">
        <v>2948.7510000000002</v>
      </c>
      <c r="BK235" s="4">
        <v>10.406000000000001</v>
      </c>
      <c r="BL235" s="4">
        <v>19.108000000000001</v>
      </c>
      <c r="BM235" s="4">
        <v>0.876</v>
      </c>
      <c r="BN235" s="4">
        <v>19.984000000000002</v>
      </c>
      <c r="BO235" s="4">
        <v>15.659000000000001</v>
      </c>
      <c r="BP235" s="4">
        <v>0.71799999999999997</v>
      </c>
      <c r="BQ235" s="4">
        <v>16.376000000000001</v>
      </c>
      <c r="BR235" s="4">
        <v>23.360399999999998</v>
      </c>
      <c r="BU235" s="4">
        <v>15.48</v>
      </c>
      <c r="BW235" s="4">
        <v>1040.502</v>
      </c>
      <c r="BX235" s="4">
        <v>0.43498700000000001</v>
      </c>
      <c r="BY235" s="4">
        <v>-5</v>
      </c>
      <c r="BZ235" s="4">
        <v>1.2788619999999999</v>
      </c>
      <c r="CA235" s="4">
        <v>10.629994999999999</v>
      </c>
      <c r="CB235" s="4">
        <v>25.833012</v>
      </c>
    </row>
    <row r="236" spans="1:80">
      <c r="A236" s="2">
        <v>42440</v>
      </c>
      <c r="B236" s="29">
        <v>0.5213707870370371</v>
      </c>
      <c r="C236" s="4">
        <v>9.9239999999999995</v>
      </c>
      <c r="D236" s="4">
        <v>6.2E-2</v>
      </c>
      <c r="E236" s="4" t="s">
        <v>155</v>
      </c>
      <c r="F236" s="4">
        <v>619.72477100000003</v>
      </c>
      <c r="G236" s="4">
        <v>469.2</v>
      </c>
      <c r="H236" s="4">
        <v>30.2</v>
      </c>
      <c r="I236" s="4">
        <v>1874.8</v>
      </c>
      <c r="K236" s="4">
        <v>5.2</v>
      </c>
      <c r="L236" s="4">
        <v>256</v>
      </c>
      <c r="M236" s="4">
        <v>0.90790000000000004</v>
      </c>
      <c r="N236" s="4">
        <v>9.0093999999999994</v>
      </c>
      <c r="O236" s="4">
        <v>5.6300000000000003E-2</v>
      </c>
      <c r="P236" s="4">
        <v>425.9486</v>
      </c>
      <c r="Q236" s="4">
        <v>27.385200000000001</v>
      </c>
      <c r="R236" s="4">
        <v>453.3</v>
      </c>
      <c r="S236" s="4">
        <v>349.06279999999998</v>
      </c>
      <c r="T236" s="4">
        <v>22.442</v>
      </c>
      <c r="U236" s="4">
        <v>371.5</v>
      </c>
      <c r="V236" s="4">
        <v>1874.8483000000001</v>
      </c>
      <c r="Y236" s="4">
        <v>232.32400000000001</v>
      </c>
      <c r="Z236" s="4">
        <v>0</v>
      </c>
      <c r="AA236" s="4">
        <v>4.7209000000000003</v>
      </c>
      <c r="AB236" s="4" t="s">
        <v>384</v>
      </c>
      <c r="AC236" s="4">
        <v>0</v>
      </c>
      <c r="AD236" s="4">
        <v>11.9</v>
      </c>
      <c r="AE236" s="4">
        <v>848</v>
      </c>
      <c r="AF236" s="4">
        <v>879</v>
      </c>
      <c r="AG236" s="4">
        <v>866</v>
      </c>
      <c r="AH236" s="4">
        <v>78</v>
      </c>
      <c r="AI236" s="4">
        <v>28.14</v>
      </c>
      <c r="AJ236" s="4">
        <v>0.65</v>
      </c>
      <c r="AK236" s="4">
        <v>987</v>
      </c>
      <c r="AL236" s="4">
        <v>4</v>
      </c>
      <c r="AM236" s="4">
        <v>0</v>
      </c>
      <c r="AN236" s="4">
        <v>35</v>
      </c>
      <c r="AO236" s="4">
        <v>189</v>
      </c>
      <c r="AP236" s="4">
        <v>189</v>
      </c>
      <c r="AQ236" s="4">
        <v>0.2</v>
      </c>
      <c r="AR236" s="4">
        <v>195</v>
      </c>
      <c r="AS236" s="4" t="s">
        <v>155</v>
      </c>
      <c r="AT236" s="4">
        <v>2</v>
      </c>
      <c r="AU236" s="5">
        <v>0.72952546296296295</v>
      </c>
      <c r="AV236" s="4">
        <v>47.164068999999998</v>
      </c>
      <c r="AW236" s="4">
        <v>-88.485228000000006</v>
      </c>
      <c r="AX236" s="4">
        <v>316.7</v>
      </c>
      <c r="AY236" s="4">
        <v>44.4</v>
      </c>
      <c r="AZ236" s="4">
        <v>12</v>
      </c>
      <c r="BA236" s="4">
        <v>11</v>
      </c>
      <c r="BB236" s="4" t="s">
        <v>421</v>
      </c>
      <c r="BC236" s="4">
        <v>0.92457500000000004</v>
      </c>
      <c r="BD236" s="4">
        <v>1.4</v>
      </c>
      <c r="BE236" s="4">
        <v>1.724575</v>
      </c>
      <c r="BF236" s="4">
        <v>14.063000000000001</v>
      </c>
      <c r="BG236" s="4">
        <v>20.46</v>
      </c>
      <c r="BH236" s="4">
        <v>1.46</v>
      </c>
      <c r="BI236" s="4">
        <v>10.148</v>
      </c>
      <c r="BJ236" s="4">
        <v>2956.6579999999999</v>
      </c>
      <c r="BK236" s="4">
        <v>11.752000000000001</v>
      </c>
      <c r="BL236" s="4">
        <v>14.638999999999999</v>
      </c>
      <c r="BM236" s="4">
        <v>0.94099999999999995</v>
      </c>
      <c r="BN236" s="4">
        <v>15.58</v>
      </c>
      <c r="BO236" s="4">
        <v>11.996</v>
      </c>
      <c r="BP236" s="4">
        <v>0.77100000000000002</v>
      </c>
      <c r="BQ236" s="4">
        <v>12.766999999999999</v>
      </c>
      <c r="BR236" s="4">
        <v>20.345400000000001</v>
      </c>
      <c r="BU236" s="4">
        <v>15.127000000000001</v>
      </c>
      <c r="BW236" s="4">
        <v>1126.4949999999999</v>
      </c>
      <c r="BX236" s="4">
        <v>0.32405499999999998</v>
      </c>
      <c r="BY236" s="4">
        <v>-5</v>
      </c>
      <c r="BZ236" s="4">
        <v>1.278707</v>
      </c>
      <c r="CA236" s="4">
        <v>7.9190940000000003</v>
      </c>
      <c r="CB236" s="4">
        <v>25.829881</v>
      </c>
    </row>
    <row r="237" spans="1:80">
      <c r="A237" s="2">
        <v>42440</v>
      </c>
      <c r="B237" s="29">
        <v>0.52138236111111114</v>
      </c>
      <c r="C237" s="4">
        <v>9.6240000000000006</v>
      </c>
      <c r="D237" s="4">
        <v>5.5199999999999999E-2</v>
      </c>
      <c r="E237" s="4" t="s">
        <v>155</v>
      </c>
      <c r="F237" s="4">
        <v>551.96721300000002</v>
      </c>
      <c r="G237" s="4">
        <v>367</v>
      </c>
      <c r="H237" s="4">
        <v>30.1</v>
      </c>
      <c r="I237" s="4">
        <v>1686.8</v>
      </c>
      <c r="K237" s="4">
        <v>5.63</v>
      </c>
      <c r="L237" s="4">
        <v>241</v>
      </c>
      <c r="M237" s="4">
        <v>0.91059999999999997</v>
      </c>
      <c r="N237" s="4">
        <v>8.7636000000000003</v>
      </c>
      <c r="O237" s="4">
        <v>5.0299999999999997E-2</v>
      </c>
      <c r="P237" s="4">
        <v>334.23259999999999</v>
      </c>
      <c r="Q237" s="4">
        <v>27.4099</v>
      </c>
      <c r="R237" s="4">
        <v>361.6</v>
      </c>
      <c r="S237" s="4">
        <v>273.90199999999999</v>
      </c>
      <c r="T237" s="4">
        <v>22.462299999999999</v>
      </c>
      <c r="U237" s="4">
        <v>296.39999999999998</v>
      </c>
      <c r="V237" s="4">
        <v>1686.8364999999999</v>
      </c>
      <c r="Y237" s="4">
        <v>219.44900000000001</v>
      </c>
      <c r="Z237" s="4">
        <v>0</v>
      </c>
      <c r="AA237" s="4">
        <v>5.1260000000000003</v>
      </c>
      <c r="AB237" s="4" t="s">
        <v>384</v>
      </c>
      <c r="AC237" s="4">
        <v>0</v>
      </c>
      <c r="AD237" s="4">
        <v>11.8</v>
      </c>
      <c r="AE237" s="4">
        <v>848</v>
      </c>
      <c r="AF237" s="4">
        <v>879</v>
      </c>
      <c r="AG237" s="4">
        <v>867</v>
      </c>
      <c r="AH237" s="4">
        <v>78</v>
      </c>
      <c r="AI237" s="4">
        <v>28.14</v>
      </c>
      <c r="AJ237" s="4">
        <v>0.65</v>
      </c>
      <c r="AK237" s="4">
        <v>987</v>
      </c>
      <c r="AL237" s="4">
        <v>4</v>
      </c>
      <c r="AM237" s="4">
        <v>0</v>
      </c>
      <c r="AN237" s="4">
        <v>34.569000000000003</v>
      </c>
      <c r="AO237" s="4">
        <v>189</v>
      </c>
      <c r="AP237" s="4">
        <v>189</v>
      </c>
      <c r="AQ237" s="4">
        <v>0.3</v>
      </c>
      <c r="AR237" s="4">
        <v>195</v>
      </c>
      <c r="AS237" s="4" t="s">
        <v>155</v>
      </c>
      <c r="AT237" s="4">
        <v>2</v>
      </c>
      <c r="AU237" s="5">
        <v>0.72953703703703709</v>
      </c>
      <c r="AV237" s="4">
        <v>47.164158</v>
      </c>
      <c r="AW237" s="4">
        <v>-88.485453000000007</v>
      </c>
      <c r="AX237" s="4">
        <v>316.89999999999998</v>
      </c>
      <c r="AY237" s="4">
        <v>43.8</v>
      </c>
      <c r="AZ237" s="4">
        <v>12</v>
      </c>
      <c r="BA237" s="4">
        <v>11</v>
      </c>
      <c r="BB237" s="4" t="s">
        <v>421</v>
      </c>
      <c r="BC237" s="4">
        <v>1</v>
      </c>
      <c r="BD237" s="4">
        <v>1.4244760000000001</v>
      </c>
      <c r="BE237" s="4">
        <v>1.8</v>
      </c>
      <c r="BF237" s="4">
        <v>14.063000000000001</v>
      </c>
      <c r="BG237" s="4">
        <v>21.11</v>
      </c>
      <c r="BH237" s="4">
        <v>1.5</v>
      </c>
      <c r="BI237" s="4">
        <v>9.8140000000000001</v>
      </c>
      <c r="BJ237" s="4">
        <v>2963.0169999999998</v>
      </c>
      <c r="BK237" s="4">
        <v>10.816000000000001</v>
      </c>
      <c r="BL237" s="4">
        <v>11.834</v>
      </c>
      <c r="BM237" s="4">
        <v>0.97</v>
      </c>
      <c r="BN237" s="4">
        <v>12.805</v>
      </c>
      <c r="BO237" s="4">
        <v>9.6980000000000004</v>
      </c>
      <c r="BP237" s="4">
        <v>0.79500000000000004</v>
      </c>
      <c r="BQ237" s="4">
        <v>10.493</v>
      </c>
      <c r="BR237" s="4">
        <v>18.859100000000002</v>
      </c>
      <c r="BU237" s="4">
        <v>14.721</v>
      </c>
      <c r="BW237" s="4">
        <v>1260.175</v>
      </c>
      <c r="BX237" s="4">
        <v>0.28767100000000001</v>
      </c>
      <c r="BY237" s="4">
        <v>-5</v>
      </c>
      <c r="BZ237" s="4">
        <v>1.276138</v>
      </c>
      <c r="CA237" s="4">
        <v>7.02996</v>
      </c>
      <c r="CB237" s="4">
        <v>25.777988000000001</v>
      </c>
    </row>
    <row r="238" spans="1:80">
      <c r="A238" s="2">
        <v>42440</v>
      </c>
      <c r="B238" s="29">
        <v>0.52139393518518518</v>
      </c>
      <c r="C238" s="4">
        <v>9.468</v>
      </c>
      <c r="D238" s="4">
        <v>5.6000000000000001E-2</v>
      </c>
      <c r="E238" s="4" t="s">
        <v>155</v>
      </c>
      <c r="F238" s="4">
        <v>560.17138</v>
      </c>
      <c r="G238" s="4">
        <v>329.2</v>
      </c>
      <c r="H238" s="4">
        <v>30.1</v>
      </c>
      <c r="I238" s="4">
        <v>1535.6</v>
      </c>
      <c r="K238" s="4">
        <v>6.41</v>
      </c>
      <c r="L238" s="4">
        <v>236</v>
      </c>
      <c r="M238" s="4">
        <v>0.91210000000000002</v>
      </c>
      <c r="N238" s="4">
        <v>8.6350999999999996</v>
      </c>
      <c r="O238" s="4">
        <v>5.11E-2</v>
      </c>
      <c r="P238" s="4">
        <v>300.2534</v>
      </c>
      <c r="Q238" s="4">
        <v>27.453299999999999</v>
      </c>
      <c r="R238" s="4">
        <v>327.7</v>
      </c>
      <c r="S238" s="4">
        <v>246.05619999999999</v>
      </c>
      <c r="T238" s="4">
        <v>22.497800000000002</v>
      </c>
      <c r="U238" s="4">
        <v>268.60000000000002</v>
      </c>
      <c r="V238" s="4">
        <v>1535.5524</v>
      </c>
      <c r="Y238" s="4">
        <v>215.047</v>
      </c>
      <c r="Z238" s="4">
        <v>0</v>
      </c>
      <c r="AA238" s="4">
        <v>5.8509000000000002</v>
      </c>
      <c r="AB238" s="4" t="s">
        <v>384</v>
      </c>
      <c r="AC238" s="4">
        <v>0</v>
      </c>
      <c r="AD238" s="4">
        <v>11.8</v>
      </c>
      <c r="AE238" s="4">
        <v>849</v>
      </c>
      <c r="AF238" s="4">
        <v>879</v>
      </c>
      <c r="AG238" s="4">
        <v>866</v>
      </c>
      <c r="AH238" s="4">
        <v>78</v>
      </c>
      <c r="AI238" s="4">
        <v>28.14</v>
      </c>
      <c r="AJ238" s="4">
        <v>0.65</v>
      </c>
      <c r="AK238" s="4">
        <v>987</v>
      </c>
      <c r="AL238" s="4">
        <v>4</v>
      </c>
      <c r="AM238" s="4">
        <v>0</v>
      </c>
      <c r="AN238" s="4">
        <v>34</v>
      </c>
      <c r="AO238" s="4">
        <v>189.4</v>
      </c>
      <c r="AP238" s="4">
        <v>189.4</v>
      </c>
      <c r="AQ238" s="4">
        <v>0.4</v>
      </c>
      <c r="AR238" s="4">
        <v>195</v>
      </c>
      <c r="AS238" s="4" t="s">
        <v>155</v>
      </c>
      <c r="AT238" s="4">
        <v>2</v>
      </c>
      <c r="AU238" s="5">
        <v>0.72954861111111102</v>
      </c>
      <c r="AV238" s="4">
        <v>47.164237</v>
      </c>
      <c r="AW238" s="4">
        <v>-88.485675000000001</v>
      </c>
      <c r="AX238" s="4">
        <v>317.10000000000002</v>
      </c>
      <c r="AY238" s="4">
        <v>42.8</v>
      </c>
      <c r="AZ238" s="4">
        <v>12</v>
      </c>
      <c r="BA238" s="4">
        <v>11</v>
      </c>
      <c r="BB238" s="4" t="s">
        <v>421</v>
      </c>
      <c r="BC238" s="4">
        <v>1.024376</v>
      </c>
      <c r="BD238" s="4">
        <v>1.5</v>
      </c>
      <c r="BE238" s="4">
        <v>1.824376</v>
      </c>
      <c r="BF238" s="4">
        <v>14.063000000000001</v>
      </c>
      <c r="BG238" s="4">
        <v>21.47</v>
      </c>
      <c r="BH238" s="4">
        <v>1.53</v>
      </c>
      <c r="BI238" s="4">
        <v>9.641</v>
      </c>
      <c r="BJ238" s="4">
        <v>2966.9470000000001</v>
      </c>
      <c r="BK238" s="4">
        <v>11.173</v>
      </c>
      <c r="BL238" s="4">
        <v>10.804</v>
      </c>
      <c r="BM238" s="4">
        <v>0.98799999999999999</v>
      </c>
      <c r="BN238" s="4">
        <v>11.791</v>
      </c>
      <c r="BO238" s="4">
        <v>8.8539999999999992</v>
      </c>
      <c r="BP238" s="4">
        <v>0.81</v>
      </c>
      <c r="BQ238" s="4">
        <v>9.6630000000000003</v>
      </c>
      <c r="BR238" s="4">
        <v>17.446400000000001</v>
      </c>
      <c r="BU238" s="4">
        <v>14.66</v>
      </c>
      <c r="BW238" s="4">
        <v>1461.723</v>
      </c>
      <c r="BX238" s="4">
        <v>0.30194900000000002</v>
      </c>
      <c r="BY238" s="4">
        <v>-5</v>
      </c>
      <c r="BZ238" s="4">
        <v>1.275431</v>
      </c>
      <c r="CA238" s="4">
        <v>7.3788780000000003</v>
      </c>
      <c r="CB238" s="4">
        <v>25.763705999999999</v>
      </c>
    </row>
    <row r="239" spans="1:80">
      <c r="A239" s="2">
        <v>42440</v>
      </c>
      <c r="B239" s="29">
        <v>0.52140550925925921</v>
      </c>
      <c r="C239" s="4">
        <v>9.3740000000000006</v>
      </c>
      <c r="D239" s="4">
        <v>5.6899999999999999E-2</v>
      </c>
      <c r="E239" s="4" t="s">
        <v>155</v>
      </c>
      <c r="F239" s="4">
        <v>568.74036000000001</v>
      </c>
      <c r="G239" s="4">
        <v>318.2</v>
      </c>
      <c r="H239" s="4">
        <v>26.7</v>
      </c>
      <c r="I239" s="4">
        <v>1483.4</v>
      </c>
      <c r="K239" s="4">
        <v>6.86</v>
      </c>
      <c r="L239" s="4">
        <v>234</v>
      </c>
      <c r="M239" s="4">
        <v>0.91290000000000004</v>
      </c>
      <c r="N239" s="4">
        <v>8.5569000000000006</v>
      </c>
      <c r="O239" s="4">
        <v>5.1900000000000002E-2</v>
      </c>
      <c r="P239" s="4">
        <v>290.48860000000002</v>
      </c>
      <c r="Q239" s="4">
        <v>24.417100000000001</v>
      </c>
      <c r="R239" s="4">
        <v>314.89999999999998</v>
      </c>
      <c r="S239" s="4">
        <v>238.054</v>
      </c>
      <c r="T239" s="4">
        <v>20.009699999999999</v>
      </c>
      <c r="U239" s="4">
        <v>258.10000000000002</v>
      </c>
      <c r="V239" s="4">
        <v>1483.4254000000001</v>
      </c>
      <c r="Y239" s="4">
        <v>213.73</v>
      </c>
      <c r="Z239" s="4">
        <v>0</v>
      </c>
      <c r="AA239" s="4">
        <v>6.2649999999999997</v>
      </c>
      <c r="AB239" s="4" t="s">
        <v>384</v>
      </c>
      <c r="AC239" s="4">
        <v>0</v>
      </c>
      <c r="AD239" s="4">
        <v>11.9</v>
      </c>
      <c r="AE239" s="4">
        <v>849</v>
      </c>
      <c r="AF239" s="4">
        <v>878</v>
      </c>
      <c r="AG239" s="4">
        <v>867</v>
      </c>
      <c r="AH239" s="4">
        <v>78</v>
      </c>
      <c r="AI239" s="4">
        <v>28.14</v>
      </c>
      <c r="AJ239" s="4">
        <v>0.65</v>
      </c>
      <c r="AK239" s="4">
        <v>987</v>
      </c>
      <c r="AL239" s="4">
        <v>4</v>
      </c>
      <c r="AM239" s="4">
        <v>0</v>
      </c>
      <c r="AN239" s="4">
        <v>34</v>
      </c>
      <c r="AO239" s="4">
        <v>190</v>
      </c>
      <c r="AP239" s="4">
        <v>190</v>
      </c>
      <c r="AQ239" s="4">
        <v>0.3</v>
      </c>
      <c r="AR239" s="4">
        <v>195</v>
      </c>
      <c r="AS239" s="4" t="s">
        <v>155</v>
      </c>
      <c r="AT239" s="4">
        <v>2</v>
      </c>
      <c r="AU239" s="5">
        <v>0.72956018518518517</v>
      </c>
      <c r="AV239" s="4">
        <v>47.164304000000001</v>
      </c>
      <c r="AW239" s="4">
        <v>-88.485890999999995</v>
      </c>
      <c r="AX239" s="4">
        <v>317.10000000000002</v>
      </c>
      <c r="AY239" s="4">
        <v>41.4</v>
      </c>
      <c r="AZ239" s="4">
        <v>12</v>
      </c>
      <c r="BA239" s="4">
        <v>11</v>
      </c>
      <c r="BB239" s="4" t="s">
        <v>421</v>
      </c>
      <c r="BC239" s="4">
        <v>1.1000000000000001</v>
      </c>
      <c r="BD239" s="4">
        <v>1.524251</v>
      </c>
      <c r="BE239" s="4">
        <v>1.9</v>
      </c>
      <c r="BF239" s="4">
        <v>14.063000000000001</v>
      </c>
      <c r="BG239" s="4">
        <v>21.68</v>
      </c>
      <c r="BH239" s="4">
        <v>1.54</v>
      </c>
      <c r="BI239" s="4">
        <v>9.5440000000000005</v>
      </c>
      <c r="BJ239" s="4">
        <v>2967.9319999999998</v>
      </c>
      <c r="BK239" s="4">
        <v>11.461</v>
      </c>
      <c r="BL239" s="4">
        <v>10.551</v>
      </c>
      <c r="BM239" s="4">
        <v>0.88700000000000001</v>
      </c>
      <c r="BN239" s="4">
        <v>11.438000000000001</v>
      </c>
      <c r="BO239" s="4">
        <v>8.6470000000000002</v>
      </c>
      <c r="BP239" s="4">
        <v>0.72699999999999998</v>
      </c>
      <c r="BQ239" s="4">
        <v>9.3729999999999993</v>
      </c>
      <c r="BR239" s="4">
        <v>17.0136</v>
      </c>
      <c r="BU239" s="4">
        <v>14.708</v>
      </c>
      <c r="BW239" s="4">
        <v>1579.981</v>
      </c>
      <c r="BX239" s="4">
        <v>0.26758799999999999</v>
      </c>
      <c r="BY239" s="4">
        <v>-5</v>
      </c>
      <c r="BZ239" s="4">
        <v>1.2751380000000001</v>
      </c>
      <c r="CA239" s="4">
        <v>6.5391820000000003</v>
      </c>
      <c r="CB239" s="4">
        <v>25.757788000000001</v>
      </c>
    </row>
    <row r="240" spans="1:80">
      <c r="A240" s="2">
        <v>42440</v>
      </c>
      <c r="B240" s="29">
        <v>0.52141708333333336</v>
      </c>
      <c r="C240" s="4">
        <v>9.3620000000000001</v>
      </c>
      <c r="D240" s="4">
        <v>4.7899999999999998E-2</v>
      </c>
      <c r="E240" s="4" t="s">
        <v>155</v>
      </c>
      <c r="F240" s="4">
        <v>479.10655700000001</v>
      </c>
      <c r="G240" s="4">
        <v>310</v>
      </c>
      <c r="H240" s="4">
        <v>29.8</v>
      </c>
      <c r="I240" s="4">
        <v>1455.8</v>
      </c>
      <c r="K240" s="4">
        <v>7.12</v>
      </c>
      <c r="L240" s="4">
        <v>231</v>
      </c>
      <c r="M240" s="4">
        <v>0.91310000000000002</v>
      </c>
      <c r="N240" s="4">
        <v>8.5481999999999996</v>
      </c>
      <c r="O240" s="4">
        <v>4.3700000000000003E-2</v>
      </c>
      <c r="P240" s="4">
        <v>283.0686</v>
      </c>
      <c r="Q240" s="4">
        <v>27.2422</v>
      </c>
      <c r="R240" s="4">
        <v>310.3</v>
      </c>
      <c r="S240" s="4">
        <v>231.97329999999999</v>
      </c>
      <c r="T240" s="4">
        <v>22.3249</v>
      </c>
      <c r="U240" s="4">
        <v>254.3</v>
      </c>
      <c r="V240" s="4">
        <v>1455.8425</v>
      </c>
      <c r="Y240" s="4">
        <v>211.33799999999999</v>
      </c>
      <c r="Z240" s="4">
        <v>0</v>
      </c>
      <c r="AA240" s="4">
        <v>6.4976000000000003</v>
      </c>
      <c r="AB240" s="4" t="s">
        <v>384</v>
      </c>
      <c r="AC240" s="4">
        <v>0</v>
      </c>
      <c r="AD240" s="4">
        <v>11.8</v>
      </c>
      <c r="AE240" s="4">
        <v>850</v>
      </c>
      <c r="AF240" s="4">
        <v>878</v>
      </c>
      <c r="AG240" s="4">
        <v>867</v>
      </c>
      <c r="AH240" s="4">
        <v>78</v>
      </c>
      <c r="AI240" s="4">
        <v>28.14</v>
      </c>
      <c r="AJ240" s="4">
        <v>0.65</v>
      </c>
      <c r="AK240" s="4">
        <v>987</v>
      </c>
      <c r="AL240" s="4">
        <v>4</v>
      </c>
      <c r="AM240" s="4">
        <v>0</v>
      </c>
      <c r="AN240" s="4">
        <v>34</v>
      </c>
      <c r="AO240" s="4">
        <v>190</v>
      </c>
      <c r="AP240" s="4">
        <v>189.6</v>
      </c>
      <c r="AQ240" s="4">
        <v>0.3</v>
      </c>
      <c r="AR240" s="4">
        <v>195</v>
      </c>
      <c r="AS240" s="4" t="s">
        <v>155</v>
      </c>
      <c r="AT240" s="4">
        <v>2</v>
      </c>
      <c r="AU240" s="5">
        <v>0.72957175925925932</v>
      </c>
      <c r="AV240" s="4">
        <v>47.164358</v>
      </c>
      <c r="AW240" s="4">
        <v>-88.486108999999999</v>
      </c>
      <c r="AX240" s="4">
        <v>317.2</v>
      </c>
      <c r="AY240" s="4">
        <v>40</v>
      </c>
      <c r="AZ240" s="4">
        <v>12</v>
      </c>
      <c r="BA240" s="4">
        <v>11</v>
      </c>
      <c r="BB240" s="4" t="s">
        <v>421</v>
      </c>
      <c r="BC240" s="4">
        <v>1.1000000000000001</v>
      </c>
      <c r="BD240" s="4">
        <v>1.6</v>
      </c>
      <c r="BE240" s="4">
        <v>1.9</v>
      </c>
      <c r="BF240" s="4">
        <v>14.063000000000001</v>
      </c>
      <c r="BG240" s="4">
        <v>21.74</v>
      </c>
      <c r="BH240" s="4">
        <v>1.55</v>
      </c>
      <c r="BI240" s="4">
        <v>9.5210000000000008</v>
      </c>
      <c r="BJ240" s="4">
        <v>2971.607</v>
      </c>
      <c r="BK240" s="4">
        <v>9.6790000000000003</v>
      </c>
      <c r="BL240" s="4">
        <v>10.305</v>
      </c>
      <c r="BM240" s="4">
        <v>0.99199999999999999</v>
      </c>
      <c r="BN240" s="4">
        <v>11.297000000000001</v>
      </c>
      <c r="BO240" s="4">
        <v>8.4450000000000003</v>
      </c>
      <c r="BP240" s="4">
        <v>0.81299999999999994</v>
      </c>
      <c r="BQ240" s="4">
        <v>9.2579999999999991</v>
      </c>
      <c r="BR240" s="4">
        <v>16.734999999999999</v>
      </c>
      <c r="BU240" s="4">
        <v>14.576000000000001</v>
      </c>
      <c r="BW240" s="4">
        <v>1642.3440000000001</v>
      </c>
      <c r="BX240" s="4">
        <v>0.25436199999999998</v>
      </c>
      <c r="BY240" s="4">
        <v>-5</v>
      </c>
      <c r="BZ240" s="4">
        <v>1.2744310000000001</v>
      </c>
      <c r="CA240" s="4">
        <v>6.2159630000000003</v>
      </c>
      <c r="CB240" s="4">
        <v>25.743497999999999</v>
      </c>
    </row>
    <row r="241" spans="1:80">
      <c r="A241" s="2">
        <v>42440</v>
      </c>
      <c r="B241" s="29">
        <v>0.5214286574074074</v>
      </c>
      <c r="C241" s="4">
        <v>9.4320000000000004</v>
      </c>
      <c r="D241" s="4">
        <v>4.0399999999999998E-2</v>
      </c>
      <c r="E241" s="4" t="s">
        <v>155</v>
      </c>
      <c r="F241" s="4">
        <v>403.560855</v>
      </c>
      <c r="G241" s="4">
        <v>263.2</v>
      </c>
      <c r="H241" s="4">
        <v>29.2</v>
      </c>
      <c r="I241" s="4">
        <v>1513.1</v>
      </c>
      <c r="K241" s="4">
        <v>7.2</v>
      </c>
      <c r="L241" s="4">
        <v>245</v>
      </c>
      <c r="M241" s="4">
        <v>0.91249999999999998</v>
      </c>
      <c r="N241" s="4">
        <v>8.6067</v>
      </c>
      <c r="O241" s="4">
        <v>3.6799999999999999E-2</v>
      </c>
      <c r="P241" s="4">
        <v>240.1456</v>
      </c>
      <c r="Q241" s="4">
        <v>26.6525</v>
      </c>
      <c r="R241" s="4">
        <v>266.8</v>
      </c>
      <c r="S241" s="4">
        <v>196.79810000000001</v>
      </c>
      <c r="T241" s="4">
        <v>21.8416</v>
      </c>
      <c r="U241" s="4">
        <v>218.6</v>
      </c>
      <c r="V241" s="4">
        <v>1513.1133</v>
      </c>
      <c r="Y241" s="4">
        <v>223.53899999999999</v>
      </c>
      <c r="Z241" s="4">
        <v>0</v>
      </c>
      <c r="AA241" s="4">
        <v>6.5697000000000001</v>
      </c>
      <c r="AB241" s="4" t="s">
        <v>384</v>
      </c>
      <c r="AC241" s="4">
        <v>0</v>
      </c>
      <c r="AD241" s="4">
        <v>11.9</v>
      </c>
      <c r="AE241" s="4">
        <v>850</v>
      </c>
      <c r="AF241" s="4">
        <v>878</v>
      </c>
      <c r="AG241" s="4">
        <v>868</v>
      </c>
      <c r="AH241" s="4">
        <v>78</v>
      </c>
      <c r="AI241" s="4">
        <v>28.14</v>
      </c>
      <c r="AJ241" s="4">
        <v>0.65</v>
      </c>
      <c r="AK241" s="4">
        <v>987</v>
      </c>
      <c r="AL241" s="4">
        <v>4</v>
      </c>
      <c r="AM241" s="4">
        <v>0</v>
      </c>
      <c r="AN241" s="4">
        <v>34</v>
      </c>
      <c r="AO241" s="4">
        <v>190</v>
      </c>
      <c r="AP241" s="4">
        <v>189</v>
      </c>
      <c r="AQ241" s="4">
        <v>0.2</v>
      </c>
      <c r="AR241" s="4">
        <v>195</v>
      </c>
      <c r="AS241" s="4" t="s">
        <v>155</v>
      </c>
      <c r="AT241" s="4">
        <v>2</v>
      </c>
      <c r="AU241" s="5">
        <v>0.72958333333333336</v>
      </c>
      <c r="AV241" s="4">
        <v>47.164397999999998</v>
      </c>
      <c r="AW241" s="4">
        <v>-88.486323999999996</v>
      </c>
      <c r="AX241" s="4">
        <v>317.3</v>
      </c>
      <c r="AY241" s="4">
        <v>38.700000000000003</v>
      </c>
      <c r="AZ241" s="4">
        <v>12</v>
      </c>
      <c r="BA241" s="4">
        <v>11</v>
      </c>
      <c r="BB241" s="4" t="s">
        <v>421</v>
      </c>
      <c r="BC241" s="4">
        <v>1.1000000000000001</v>
      </c>
      <c r="BD241" s="4">
        <v>1.6</v>
      </c>
      <c r="BE241" s="4">
        <v>1.9239759999999999</v>
      </c>
      <c r="BF241" s="4">
        <v>14.063000000000001</v>
      </c>
      <c r="BG241" s="4">
        <v>21.59</v>
      </c>
      <c r="BH241" s="4">
        <v>1.54</v>
      </c>
      <c r="BI241" s="4">
        <v>9.5939999999999994</v>
      </c>
      <c r="BJ241" s="4">
        <v>2972.36</v>
      </c>
      <c r="BK241" s="4">
        <v>8.0939999999999994</v>
      </c>
      <c r="BL241" s="4">
        <v>8.6850000000000005</v>
      </c>
      <c r="BM241" s="4">
        <v>0.96399999999999997</v>
      </c>
      <c r="BN241" s="4">
        <v>9.6489999999999991</v>
      </c>
      <c r="BO241" s="4">
        <v>7.117</v>
      </c>
      <c r="BP241" s="4">
        <v>0.79</v>
      </c>
      <c r="BQ241" s="4">
        <v>7.907</v>
      </c>
      <c r="BR241" s="4">
        <v>17.279499999999999</v>
      </c>
      <c r="BU241" s="4">
        <v>15.317</v>
      </c>
      <c r="BW241" s="4">
        <v>1649.7070000000001</v>
      </c>
      <c r="BX241" s="4">
        <v>0.26480900000000002</v>
      </c>
      <c r="BY241" s="4">
        <v>-5</v>
      </c>
      <c r="BZ241" s="4">
        <v>1.2749999999999999</v>
      </c>
      <c r="CA241" s="4">
        <v>6.4712649999999998</v>
      </c>
      <c r="CB241" s="4">
        <v>25.754999999999999</v>
      </c>
    </row>
    <row r="242" spans="1:80">
      <c r="A242" s="2">
        <v>42440</v>
      </c>
      <c r="B242" s="29">
        <v>0.52144023148148155</v>
      </c>
      <c r="C242" s="4">
        <v>9.4719999999999995</v>
      </c>
      <c r="D242" s="4">
        <v>4.0899999999999999E-2</v>
      </c>
      <c r="E242" s="4" t="s">
        <v>155</v>
      </c>
      <c r="F242" s="4">
        <v>409.13822499999998</v>
      </c>
      <c r="G242" s="4">
        <v>221</v>
      </c>
      <c r="H242" s="4">
        <v>26.2</v>
      </c>
      <c r="I242" s="4">
        <v>1734.6</v>
      </c>
      <c r="K242" s="4">
        <v>7.2</v>
      </c>
      <c r="L242" s="4">
        <v>253</v>
      </c>
      <c r="M242" s="4">
        <v>0.91190000000000004</v>
      </c>
      <c r="N242" s="4">
        <v>8.6372999999999998</v>
      </c>
      <c r="O242" s="4">
        <v>3.73E-2</v>
      </c>
      <c r="P242" s="4">
        <v>201.56549999999999</v>
      </c>
      <c r="Q242" s="4">
        <v>23.9209</v>
      </c>
      <c r="R242" s="4">
        <v>225.5</v>
      </c>
      <c r="S242" s="4">
        <v>165.18190000000001</v>
      </c>
      <c r="T242" s="4">
        <v>19.603000000000002</v>
      </c>
      <c r="U242" s="4">
        <v>184.8</v>
      </c>
      <c r="V242" s="4">
        <v>1734.5773999999999</v>
      </c>
      <c r="Y242" s="4">
        <v>230.30199999999999</v>
      </c>
      <c r="Z242" s="4">
        <v>0</v>
      </c>
      <c r="AA242" s="4">
        <v>6.5655999999999999</v>
      </c>
      <c r="AB242" s="4" t="s">
        <v>384</v>
      </c>
      <c r="AC242" s="4">
        <v>0</v>
      </c>
      <c r="AD242" s="4">
        <v>11.8</v>
      </c>
      <c r="AE242" s="4">
        <v>851</v>
      </c>
      <c r="AF242" s="4">
        <v>879</v>
      </c>
      <c r="AG242" s="4">
        <v>869</v>
      </c>
      <c r="AH242" s="4">
        <v>78</v>
      </c>
      <c r="AI242" s="4">
        <v>28.14</v>
      </c>
      <c r="AJ242" s="4">
        <v>0.65</v>
      </c>
      <c r="AK242" s="4">
        <v>987</v>
      </c>
      <c r="AL242" s="4">
        <v>4</v>
      </c>
      <c r="AM242" s="4">
        <v>0</v>
      </c>
      <c r="AN242" s="4">
        <v>34</v>
      </c>
      <c r="AO242" s="4">
        <v>190</v>
      </c>
      <c r="AP242" s="4">
        <v>189</v>
      </c>
      <c r="AQ242" s="4">
        <v>0.1</v>
      </c>
      <c r="AR242" s="4">
        <v>195</v>
      </c>
      <c r="AS242" s="4" t="s">
        <v>155</v>
      </c>
      <c r="AT242" s="4">
        <v>2</v>
      </c>
      <c r="AU242" s="5">
        <v>0.7295949074074074</v>
      </c>
      <c r="AV242" s="4">
        <v>47.16442</v>
      </c>
      <c r="AW242" s="4">
        <v>-88.486541000000003</v>
      </c>
      <c r="AX242" s="4">
        <v>317.10000000000002</v>
      </c>
      <c r="AY242" s="4">
        <v>37.799999999999997</v>
      </c>
      <c r="AZ242" s="4">
        <v>12</v>
      </c>
      <c r="BA242" s="4">
        <v>11</v>
      </c>
      <c r="BB242" s="4" t="s">
        <v>421</v>
      </c>
      <c r="BC242" s="4">
        <v>1.219381</v>
      </c>
      <c r="BD242" s="4">
        <v>1.6238760000000001</v>
      </c>
      <c r="BE242" s="4">
        <v>2.1193810000000002</v>
      </c>
      <c r="BF242" s="4">
        <v>14.063000000000001</v>
      </c>
      <c r="BG242" s="4">
        <v>21.45</v>
      </c>
      <c r="BH242" s="4">
        <v>1.53</v>
      </c>
      <c r="BI242" s="4">
        <v>9.6620000000000008</v>
      </c>
      <c r="BJ242" s="4">
        <v>2964.9009999999998</v>
      </c>
      <c r="BK242" s="4">
        <v>8.1509999999999998</v>
      </c>
      <c r="BL242" s="4">
        <v>7.2460000000000004</v>
      </c>
      <c r="BM242" s="4">
        <v>0.86</v>
      </c>
      <c r="BN242" s="4">
        <v>8.1059999999999999</v>
      </c>
      <c r="BO242" s="4">
        <v>5.9379999999999997</v>
      </c>
      <c r="BP242" s="4">
        <v>0.70499999999999996</v>
      </c>
      <c r="BQ242" s="4">
        <v>6.6429999999999998</v>
      </c>
      <c r="BR242" s="4">
        <v>19.6889</v>
      </c>
      <c r="BU242" s="4">
        <v>15.685</v>
      </c>
      <c r="BW242" s="4">
        <v>1638.732</v>
      </c>
      <c r="BX242" s="4">
        <v>0.25517200000000001</v>
      </c>
      <c r="BY242" s="4">
        <v>-5</v>
      </c>
      <c r="BZ242" s="4">
        <v>1.274138</v>
      </c>
      <c r="CA242" s="4">
        <v>6.2357659999999999</v>
      </c>
      <c r="CB242" s="4">
        <v>25.737587999999999</v>
      </c>
    </row>
    <row r="243" spans="1:80">
      <c r="A243" s="2">
        <v>42440</v>
      </c>
      <c r="B243" s="29">
        <v>0.52145180555555559</v>
      </c>
      <c r="C243" s="4">
        <v>9.3330000000000002</v>
      </c>
      <c r="D243" s="4">
        <v>4.5600000000000002E-2</v>
      </c>
      <c r="E243" s="4" t="s">
        <v>155</v>
      </c>
      <c r="F243" s="4">
        <v>455.70247899999998</v>
      </c>
      <c r="G243" s="4">
        <v>235</v>
      </c>
      <c r="H243" s="4">
        <v>25.4</v>
      </c>
      <c r="I243" s="4">
        <v>1742.6</v>
      </c>
      <c r="K243" s="4">
        <v>7.2</v>
      </c>
      <c r="L243" s="4">
        <v>255</v>
      </c>
      <c r="M243" s="4">
        <v>0.91300000000000003</v>
      </c>
      <c r="N243" s="4">
        <v>8.5210000000000008</v>
      </c>
      <c r="O243" s="4">
        <v>4.1599999999999998E-2</v>
      </c>
      <c r="P243" s="4">
        <v>214.50790000000001</v>
      </c>
      <c r="Q243" s="4">
        <v>23.157</v>
      </c>
      <c r="R243" s="4">
        <v>237.7</v>
      </c>
      <c r="S243" s="4">
        <v>175.89420000000001</v>
      </c>
      <c r="T243" s="4">
        <v>18.988499999999998</v>
      </c>
      <c r="U243" s="4">
        <v>194.9</v>
      </c>
      <c r="V243" s="4">
        <v>1742.6052999999999</v>
      </c>
      <c r="Y243" s="4">
        <v>232.53800000000001</v>
      </c>
      <c r="Z243" s="4">
        <v>0</v>
      </c>
      <c r="AA243" s="4">
        <v>6.5735000000000001</v>
      </c>
      <c r="AB243" s="4" t="s">
        <v>384</v>
      </c>
      <c r="AC243" s="4">
        <v>0</v>
      </c>
      <c r="AD243" s="4">
        <v>11.8</v>
      </c>
      <c r="AE243" s="4">
        <v>851</v>
      </c>
      <c r="AF243" s="4">
        <v>880</v>
      </c>
      <c r="AG243" s="4">
        <v>869</v>
      </c>
      <c r="AH243" s="4">
        <v>78.400000000000006</v>
      </c>
      <c r="AI243" s="4">
        <v>28.29</v>
      </c>
      <c r="AJ243" s="4">
        <v>0.65</v>
      </c>
      <c r="AK243" s="4">
        <v>987</v>
      </c>
      <c r="AL243" s="4">
        <v>4</v>
      </c>
      <c r="AM243" s="4">
        <v>0</v>
      </c>
      <c r="AN243" s="4">
        <v>34</v>
      </c>
      <c r="AO243" s="4">
        <v>190</v>
      </c>
      <c r="AP243" s="4">
        <v>189</v>
      </c>
      <c r="AQ243" s="4">
        <v>0.1</v>
      </c>
      <c r="AR243" s="4">
        <v>195</v>
      </c>
      <c r="AS243" s="4" t="s">
        <v>155</v>
      </c>
      <c r="AT243" s="4">
        <v>2</v>
      </c>
      <c r="AU243" s="5">
        <v>0.72960648148148144</v>
      </c>
      <c r="AV243" s="4">
        <v>47.164422999999999</v>
      </c>
      <c r="AW243" s="4">
        <v>-88.486756</v>
      </c>
      <c r="AX243" s="4">
        <v>316.89999999999998</v>
      </c>
      <c r="AY243" s="4">
        <v>36.6</v>
      </c>
      <c r="AZ243" s="4">
        <v>12</v>
      </c>
      <c r="BA243" s="4">
        <v>11</v>
      </c>
      <c r="BB243" s="4" t="s">
        <v>421</v>
      </c>
      <c r="BC243" s="4">
        <v>1.672121</v>
      </c>
      <c r="BD243" s="4">
        <v>1.72404</v>
      </c>
      <c r="BE243" s="4">
        <v>2.5721210000000001</v>
      </c>
      <c r="BF243" s="4">
        <v>14.063000000000001</v>
      </c>
      <c r="BG243" s="4">
        <v>21.74</v>
      </c>
      <c r="BH243" s="4">
        <v>1.55</v>
      </c>
      <c r="BI243" s="4">
        <v>9.5310000000000006</v>
      </c>
      <c r="BJ243" s="4">
        <v>2962.377</v>
      </c>
      <c r="BK243" s="4">
        <v>9.2059999999999995</v>
      </c>
      <c r="BL243" s="4">
        <v>7.81</v>
      </c>
      <c r="BM243" s="4">
        <v>0.84299999999999997</v>
      </c>
      <c r="BN243" s="4">
        <v>8.6530000000000005</v>
      </c>
      <c r="BO243" s="4">
        <v>6.4039999999999999</v>
      </c>
      <c r="BP243" s="4">
        <v>0.69099999999999995</v>
      </c>
      <c r="BQ243" s="4">
        <v>7.0949999999999998</v>
      </c>
      <c r="BR243" s="4">
        <v>20.032900000000001</v>
      </c>
      <c r="BU243" s="4">
        <v>16.039000000000001</v>
      </c>
      <c r="BW243" s="4">
        <v>1661.663</v>
      </c>
      <c r="BX243" s="4">
        <v>0.256828</v>
      </c>
      <c r="BY243" s="4">
        <v>-5</v>
      </c>
      <c r="BZ243" s="4">
        <v>1.2742929999999999</v>
      </c>
      <c r="CA243" s="4">
        <v>6.2762339999999996</v>
      </c>
      <c r="CB243" s="4">
        <v>25.740718999999999</v>
      </c>
    </row>
    <row r="244" spans="1:80">
      <c r="A244" s="2">
        <v>42440</v>
      </c>
      <c r="B244" s="29">
        <v>0.52146337962962963</v>
      </c>
      <c r="C244" s="4">
        <v>9.4440000000000008</v>
      </c>
      <c r="D244" s="4">
        <v>3.5900000000000001E-2</v>
      </c>
      <c r="E244" s="4" t="s">
        <v>155</v>
      </c>
      <c r="F244" s="4">
        <v>358.821549</v>
      </c>
      <c r="G244" s="4">
        <v>256.60000000000002</v>
      </c>
      <c r="H244" s="4">
        <v>25.2</v>
      </c>
      <c r="I244" s="4">
        <v>1737.3</v>
      </c>
      <c r="K244" s="4">
        <v>7.2</v>
      </c>
      <c r="L244" s="4">
        <v>255</v>
      </c>
      <c r="M244" s="4">
        <v>0.91210000000000002</v>
      </c>
      <c r="N244" s="4">
        <v>8.6143999999999998</v>
      </c>
      <c r="O244" s="4">
        <v>3.27E-2</v>
      </c>
      <c r="P244" s="4">
        <v>234.05250000000001</v>
      </c>
      <c r="Q244" s="4">
        <v>22.985700000000001</v>
      </c>
      <c r="R244" s="4">
        <v>257</v>
      </c>
      <c r="S244" s="4">
        <v>192.0735</v>
      </c>
      <c r="T244" s="4">
        <v>18.863</v>
      </c>
      <c r="U244" s="4">
        <v>210.9</v>
      </c>
      <c r="V244" s="4">
        <v>1737.2669000000001</v>
      </c>
      <c r="Y244" s="4">
        <v>232.31899999999999</v>
      </c>
      <c r="Z244" s="4">
        <v>0</v>
      </c>
      <c r="AA244" s="4">
        <v>6.5673000000000004</v>
      </c>
      <c r="AB244" s="4" t="s">
        <v>384</v>
      </c>
      <c r="AC244" s="4">
        <v>0</v>
      </c>
      <c r="AD244" s="4">
        <v>11.9</v>
      </c>
      <c r="AE244" s="4">
        <v>851</v>
      </c>
      <c r="AF244" s="4">
        <v>880</v>
      </c>
      <c r="AG244" s="4">
        <v>869</v>
      </c>
      <c r="AH244" s="4">
        <v>79</v>
      </c>
      <c r="AI244" s="4">
        <v>28.5</v>
      </c>
      <c r="AJ244" s="4">
        <v>0.65</v>
      </c>
      <c r="AK244" s="4">
        <v>987</v>
      </c>
      <c r="AL244" s="4">
        <v>4</v>
      </c>
      <c r="AM244" s="4">
        <v>0</v>
      </c>
      <c r="AN244" s="4">
        <v>34</v>
      </c>
      <c r="AO244" s="4">
        <v>190</v>
      </c>
      <c r="AP244" s="4">
        <v>189</v>
      </c>
      <c r="AQ244" s="4">
        <v>0.2</v>
      </c>
      <c r="AR244" s="4">
        <v>195</v>
      </c>
      <c r="AS244" s="4" t="s">
        <v>155</v>
      </c>
      <c r="AT244" s="4">
        <v>2</v>
      </c>
      <c r="AU244" s="5">
        <v>0.72961805555555559</v>
      </c>
      <c r="AV244" s="4">
        <v>47.164406</v>
      </c>
      <c r="AW244" s="4">
        <v>-88.486956000000006</v>
      </c>
      <c r="AX244" s="4">
        <v>317</v>
      </c>
      <c r="AY244" s="4">
        <v>34.9</v>
      </c>
      <c r="AZ244" s="4">
        <v>12</v>
      </c>
      <c r="BA244" s="4">
        <v>10</v>
      </c>
      <c r="BB244" s="4" t="s">
        <v>426</v>
      </c>
      <c r="BC244" s="4">
        <v>2.023876</v>
      </c>
      <c r="BD244" s="4">
        <v>1.6017980000000001</v>
      </c>
      <c r="BE244" s="4">
        <v>2.8991009999999999</v>
      </c>
      <c r="BF244" s="4">
        <v>14.063000000000001</v>
      </c>
      <c r="BG244" s="4">
        <v>21.52</v>
      </c>
      <c r="BH244" s="4">
        <v>1.53</v>
      </c>
      <c r="BI244" s="4">
        <v>9.6340000000000003</v>
      </c>
      <c r="BJ244" s="4">
        <v>2966.2020000000002</v>
      </c>
      <c r="BK244" s="4">
        <v>7.173</v>
      </c>
      <c r="BL244" s="4">
        <v>8.44</v>
      </c>
      <c r="BM244" s="4">
        <v>0.82899999999999996</v>
      </c>
      <c r="BN244" s="4">
        <v>9.2690000000000001</v>
      </c>
      <c r="BO244" s="4">
        <v>6.9260000000000002</v>
      </c>
      <c r="BP244" s="4">
        <v>0.68</v>
      </c>
      <c r="BQ244" s="4">
        <v>7.6059999999999999</v>
      </c>
      <c r="BR244" s="4">
        <v>19.7806</v>
      </c>
      <c r="BU244" s="4">
        <v>15.871</v>
      </c>
      <c r="BW244" s="4">
        <v>1644.239</v>
      </c>
      <c r="BX244" s="4">
        <v>0.23189799999999999</v>
      </c>
      <c r="BY244" s="4">
        <v>-5</v>
      </c>
      <c r="BZ244" s="4">
        <v>1.274707</v>
      </c>
      <c r="CA244" s="4">
        <v>5.6670069999999999</v>
      </c>
      <c r="CB244" s="4">
        <v>25.749081</v>
      </c>
    </row>
    <row r="245" spans="1:80">
      <c r="A245" s="2">
        <v>42440</v>
      </c>
      <c r="B245" s="29">
        <v>0.52147495370370367</v>
      </c>
      <c r="C245" s="4">
        <v>9.9819999999999993</v>
      </c>
      <c r="D245" s="4">
        <v>3.2500000000000001E-2</v>
      </c>
      <c r="E245" s="4" t="s">
        <v>155</v>
      </c>
      <c r="F245" s="4">
        <v>325.15151500000002</v>
      </c>
      <c r="G245" s="4">
        <v>251.8</v>
      </c>
      <c r="H245" s="4">
        <v>16.100000000000001</v>
      </c>
      <c r="I245" s="4">
        <v>1737.7</v>
      </c>
      <c r="K245" s="4">
        <v>7.2</v>
      </c>
      <c r="L245" s="4">
        <v>252</v>
      </c>
      <c r="M245" s="4">
        <v>0.90769999999999995</v>
      </c>
      <c r="N245" s="4">
        <v>9.0606000000000009</v>
      </c>
      <c r="O245" s="4">
        <v>2.9499999999999998E-2</v>
      </c>
      <c r="P245" s="4">
        <v>228.59389999999999</v>
      </c>
      <c r="Q245" s="4">
        <v>14.613899999999999</v>
      </c>
      <c r="R245" s="4">
        <v>243.2</v>
      </c>
      <c r="S245" s="4">
        <v>187.59389999999999</v>
      </c>
      <c r="T245" s="4">
        <v>11.992800000000001</v>
      </c>
      <c r="U245" s="4">
        <v>199.6</v>
      </c>
      <c r="V245" s="4">
        <v>1737.6762000000001</v>
      </c>
      <c r="Y245" s="4">
        <v>228.40199999999999</v>
      </c>
      <c r="Z245" s="4">
        <v>0</v>
      </c>
      <c r="AA245" s="4">
        <v>6.5354000000000001</v>
      </c>
      <c r="AB245" s="4" t="s">
        <v>384</v>
      </c>
      <c r="AC245" s="4">
        <v>0</v>
      </c>
      <c r="AD245" s="4">
        <v>11.8</v>
      </c>
      <c r="AE245" s="4">
        <v>852</v>
      </c>
      <c r="AF245" s="4">
        <v>881</v>
      </c>
      <c r="AG245" s="4">
        <v>868</v>
      </c>
      <c r="AH245" s="4">
        <v>79</v>
      </c>
      <c r="AI245" s="4">
        <v>28.5</v>
      </c>
      <c r="AJ245" s="4">
        <v>0.65</v>
      </c>
      <c r="AK245" s="4">
        <v>987</v>
      </c>
      <c r="AL245" s="4">
        <v>4</v>
      </c>
      <c r="AM245" s="4">
        <v>0</v>
      </c>
      <c r="AN245" s="4">
        <v>34</v>
      </c>
      <c r="AO245" s="4">
        <v>190</v>
      </c>
      <c r="AP245" s="4">
        <v>189</v>
      </c>
      <c r="AQ245" s="4">
        <v>0.2</v>
      </c>
      <c r="AR245" s="4">
        <v>195</v>
      </c>
      <c r="AS245" s="4" t="s">
        <v>155</v>
      </c>
      <c r="AT245" s="4">
        <v>2</v>
      </c>
      <c r="AU245" s="5">
        <v>0.72962962962962974</v>
      </c>
      <c r="AV245" s="4">
        <v>47.164366999999999</v>
      </c>
      <c r="AW245" s="4">
        <v>-88.487148000000005</v>
      </c>
      <c r="AX245" s="4">
        <v>317</v>
      </c>
      <c r="AY245" s="4">
        <v>33.799999999999997</v>
      </c>
      <c r="AZ245" s="4">
        <v>12</v>
      </c>
      <c r="BA245" s="4">
        <v>10</v>
      </c>
      <c r="BB245" s="4" t="s">
        <v>426</v>
      </c>
      <c r="BC245" s="4">
        <v>2.4246750000000001</v>
      </c>
      <c r="BD245" s="4">
        <v>1</v>
      </c>
      <c r="BE245" s="4">
        <v>3.175325</v>
      </c>
      <c r="BF245" s="4">
        <v>14.063000000000001</v>
      </c>
      <c r="BG245" s="4">
        <v>20.440000000000001</v>
      </c>
      <c r="BH245" s="4">
        <v>1.45</v>
      </c>
      <c r="BI245" s="4">
        <v>10.169</v>
      </c>
      <c r="BJ245" s="4">
        <v>2970</v>
      </c>
      <c r="BK245" s="4">
        <v>6.1580000000000004</v>
      </c>
      <c r="BL245" s="4">
        <v>7.8470000000000004</v>
      </c>
      <c r="BM245" s="4">
        <v>0.502</v>
      </c>
      <c r="BN245" s="4">
        <v>8.3490000000000002</v>
      </c>
      <c r="BO245" s="4">
        <v>6.44</v>
      </c>
      <c r="BP245" s="4">
        <v>0.41199999999999998</v>
      </c>
      <c r="BQ245" s="4">
        <v>6.851</v>
      </c>
      <c r="BR245" s="4">
        <v>18.835100000000001</v>
      </c>
      <c r="BU245" s="4">
        <v>14.853999999999999</v>
      </c>
      <c r="BW245" s="4">
        <v>1557.6669999999999</v>
      </c>
      <c r="BX245" s="4">
        <v>0.22351599999999999</v>
      </c>
      <c r="BY245" s="4">
        <v>-5</v>
      </c>
      <c r="BZ245" s="4">
        <v>1.273431</v>
      </c>
      <c r="CA245" s="4">
        <v>5.4621719999999998</v>
      </c>
      <c r="CB245" s="4">
        <v>25.723306000000001</v>
      </c>
    </row>
    <row r="246" spans="1:80">
      <c r="A246" s="2">
        <v>42440</v>
      </c>
      <c r="B246" s="29">
        <v>0.52148652777777771</v>
      </c>
      <c r="C246" s="4">
        <v>10.847</v>
      </c>
      <c r="D246" s="4">
        <v>4.3200000000000002E-2</v>
      </c>
      <c r="E246" s="4" t="s">
        <v>155</v>
      </c>
      <c r="F246" s="4">
        <v>431.63097199999999</v>
      </c>
      <c r="G246" s="4">
        <v>181.4</v>
      </c>
      <c r="H246" s="4">
        <v>7.1</v>
      </c>
      <c r="I246" s="4">
        <v>1632.5</v>
      </c>
      <c r="K246" s="4">
        <v>7.18</v>
      </c>
      <c r="L246" s="4">
        <v>239</v>
      </c>
      <c r="M246" s="4">
        <v>0.90059999999999996</v>
      </c>
      <c r="N246" s="4">
        <v>9.7695000000000007</v>
      </c>
      <c r="O246" s="4">
        <v>3.8899999999999997E-2</v>
      </c>
      <c r="P246" s="4">
        <v>163.33359999999999</v>
      </c>
      <c r="Q246" s="4">
        <v>6.3944000000000001</v>
      </c>
      <c r="R246" s="4">
        <v>169.7</v>
      </c>
      <c r="S246" s="4">
        <v>134.0386</v>
      </c>
      <c r="T246" s="4">
        <v>5.2474999999999996</v>
      </c>
      <c r="U246" s="4">
        <v>139.30000000000001</v>
      </c>
      <c r="V246" s="4">
        <v>1632.5451</v>
      </c>
      <c r="Y246" s="4">
        <v>215.32599999999999</v>
      </c>
      <c r="Z246" s="4">
        <v>0</v>
      </c>
      <c r="AA246" s="4">
        <v>6.4672999999999998</v>
      </c>
      <c r="AB246" s="4" t="s">
        <v>384</v>
      </c>
      <c r="AC246" s="4">
        <v>0</v>
      </c>
      <c r="AD246" s="4">
        <v>11.8</v>
      </c>
      <c r="AE246" s="4">
        <v>852</v>
      </c>
      <c r="AF246" s="4">
        <v>881</v>
      </c>
      <c r="AG246" s="4">
        <v>869</v>
      </c>
      <c r="AH246" s="4">
        <v>79</v>
      </c>
      <c r="AI246" s="4">
        <v>28.5</v>
      </c>
      <c r="AJ246" s="4">
        <v>0.65</v>
      </c>
      <c r="AK246" s="4">
        <v>987</v>
      </c>
      <c r="AL246" s="4">
        <v>4</v>
      </c>
      <c r="AM246" s="4">
        <v>0</v>
      </c>
      <c r="AN246" s="4">
        <v>34</v>
      </c>
      <c r="AO246" s="4">
        <v>190</v>
      </c>
      <c r="AP246" s="4">
        <v>189</v>
      </c>
      <c r="AQ246" s="4">
        <v>0.2</v>
      </c>
      <c r="AR246" s="4">
        <v>195</v>
      </c>
      <c r="AS246" s="4" t="s">
        <v>155</v>
      </c>
      <c r="AT246" s="4">
        <v>2</v>
      </c>
      <c r="AU246" s="5">
        <v>0.72964120370370367</v>
      </c>
      <c r="AV246" s="4">
        <v>47.164321000000001</v>
      </c>
      <c r="AW246" s="4">
        <v>-88.487330999999998</v>
      </c>
      <c r="AX246" s="4">
        <v>317</v>
      </c>
      <c r="AY246" s="4">
        <v>33.299999999999997</v>
      </c>
      <c r="AZ246" s="4">
        <v>12</v>
      </c>
      <c r="BA246" s="4">
        <v>10</v>
      </c>
      <c r="BB246" s="4" t="s">
        <v>426</v>
      </c>
      <c r="BC246" s="4">
        <v>2.4262739999999998</v>
      </c>
      <c r="BD246" s="4">
        <v>1</v>
      </c>
      <c r="BE246" s="4">
        <v>2.927972</v>
      </c>
      <c r="BF246" s="4">
        <v>14.063000000000001</v>
      </c>
      <c r="BG246" s="4">
        <v>18.920000000000002</v>
      </c>
      <c r="BH246" s="4">
        <v>1.35</v>
      </c>
      <c r="BI246" s="4">
        <v>11.034000000000001</v>
      </c>
      <c r="BJ246" s="4">
        <v>2974.1709999999998</v>
      </c>
      <c r="BK246" s="4">
        <v>7.532</v>
      </c>
      <c r="BL246" s="4">
        <v>5.2069999999999999</v>
      </c>
      <c r="BM246" s="4">
        <v>0.20399999999999999</v>
      </c>
      <c r="BN246" s="4">
        <v>5.4109999999999996</v>
      </c>
      <c r="BO246" s="4">
        <v>4.2729999999999997</v>
      </c>
      <c r="BP246" s="4">
        <v>0.16700000000000001</v>
      </c>
      <c r="BQ246" s="4">
        <v>4.4409999999999998</v>
      </c>
      <c r="BR246" s="4">
        <v>16.4344</v>
      </c>
      <c r="BU246" s="4">
        <v>13.006</v>
      </c>
      <c r="BW246" s="4">
        <v>1431.568</v>
      </c>
      <c r="BX246" s="4">
        <v>0.21770900000000001</v>
      </c>
      <c r="BY246" s="4">
        <v>-5</v>
      </c>
      <c r="BZ246" s="4">
        <v>1.2744310000000001</v>
      </c>
      <c r="CA246" s="4">
        <v>5.3202629999999997</v>
      </c>
      <c r="CB246" s="4">
        <v>25.743506</v>
      </c>
    </row>
    <row r="247" spans="1:80">
      <c r="A247" s="2">
        <v>42440</v>
      </c>
      <c r="B247" s="29">
        <v>0.52149810185185186</v>
      </c>
      <c r="C247" s="4">
        <v>11.635999999999999</v>
      </c>
      <c r="D247" s="4">
        <v>7.2400000000000006E-2</v>
      </c>
      <c r="E247" s="4" t="s">
        <v>155</v>
      </c>
      <c r="F247" s="4">
        <v>724.46179099999995</v>
      </c>
      <c r="G247" s="4">
        <v>122.4</v>
      </c>
      <c r="H247" s="4">
        <v>7.1</v>
      </c>
      <c r="I247" s="4">
        <v>1537.1</v>
      </c>
      <c r="K247" s="4">
        <v>6.37</v>
      </c>
      <c r="L247" s="4">
        <v>231</v>
      </c>
      <c r="M247" s="4">
        <v>0.89410000000000001</v>
      </c>
      <c r="N247" s="4">
        <v>10.4034</v>
      </c>
      <c r="O247" s="4">
        <v>6.4799999999999996E-2</v>
      </c>
      <c r="P247" s="4">
        <v>109.3912</v>
      </c>
      <c r="Q247" s="4">
        <v>6.3479000000000001</v>
      </c>
      <c r="R247" s="4">
        <v>115.7</v>
      </c>
      <c r="S247" s="4">
        <v>89.771100000000004</v>
      </c>
      <c r="T247" s="4">
        <v>5.2093999999999996</v>
      </c>
      <c r="U247" s="4">
        <v>95</v>
      </c>
      <c r="V247" s="4">
        <v>1537.0789</v>
      </c>
      <c r="Y247" s="4">
        <v>206.08600000000001</v>
      </c>
      <c r="Z247" s="4">
        <v>0</v>
      </c>
      <c r="AA247" s="4">
        <v>5.6936999999999998</v>
      </c>
      <c r="AB247" s="4" t="s">
        <v>384</v>
      </c>
      <c r="AC247" s="4">
        <v>0</v>
      </c>
      <c r="AD247" s="4">
        <v>11.9</v>
      </c>
      <c r="AE247" s="4">
        <v>851</v>
      </c>
      <c r="AF247" s="4">
        <v>882</v>
      </c>
      <c r="AG247" s="4">
        <v>869</v>
      </c>
      <c r="AH247" s="4">
        <v>79</v>
      </c>
      <c r="AI247" s="4">
        <v>28.5</v>
      </c>
      <c r="AJ247" s="4">
        <v>0.65</v>
      </c>
      <c r="AK247" s="4">
        <v>987</v>
      </c>
      <c r="AL247" s="4">
        <v>4</v>
      </c>
      <c r="AM247" s="4">
        <v>0</v>
      </c>
      <c r="AN247" s="4">
        <v>34</v>
      </c>
      <c r="AO247" s="4">
        <v>190</v>
      </c>
      <c r="AP247" s="4">
        <v>189</v>
      </c>
      <c r="AQ247" s="4">
        <v>0.2</v>
      </c>
      <c r="AR247" s="4">
        <v>195</v>
      </c>
      <c r="AS247" s="4" t="s">
        <v>155</v>
      </c>
      <c r="AT247" s="4">
        <v>2</v>
      </c>
      <c r="AU247" s="5">
        <v>0.72965277777777782</v>
      </c>
      <c r="AV247" s="4">
        <v>47.164276000000001</v>
      </c>
      <c r="AW247" s="4">
        <v>-88.487506999999994</v>
      </c>
      <c r="AX247" s="4">
        <v>317.10000000000002</v>
      </c>
      <c r="AY247" s="4">
        <v>32.4</v>
      </c>
      <c r="AZ247" s="4">
        <v>12</v>
      </c>
      <c r="BA247" s="4">
        <v>10</v>
      </c>
      <c r="BB247" s="4" t="s">
        <v>426</v>
      </c>
      <c r="BC247" s="4">
        <v>2.151049</v>
      </c>
      <c r="BD247" s="4">
        <v>1</v>
      </c>
      <c r="BE247" s="4">
        <v>2.3510490000000002</v>
      </c>
      <c r="BF247" s="4">
        <v>14.063000000000001</v>
      </c>
      <c r="BG247" s="4">
        <v>17.690000000000001</v>
      </c>
      <c r="BH247" s="4">
        <v>1.26</v>
      </c>
      <c r="BI247" s="4">
        <v>11.847</v>
      </c>
      <c r="BJ247" s="4">
        <v>2972.5360000000001</v>
      </c>
      <c r="BK247" s="4">
        <v>11.779</v>
      </c>
      <c r="BL247" s="4">
        <v>3.2730000000000001</v>
      </c>
      <c r="BM247" s="4">
        <v>0.19</v>
      </c>
      <c r="BN247" s="4">
        <v>3.4630000000000001</v>
      </c>
      <c r="BO247" s="4">
        <v>2.6859999999999999</v>
      </c>
      <c r="BP247" s="4">
        <v>0.156</v>
      </c>
      <c r="BQ247" s="4">
        <v>2.8420000000000001</v>
      </c>
      <c r="BR247" s="4">
        <v>14.522600000000001</v>
      </c>
      <c r="BU247" s="4">
        <v>11.683</v>
      </c>
      <c r="BW247" s="4">
        <v>1182.896</v>
      </c>
      <c r="BX247" s="4">
        <v>0.169208</v>
      </c>
      <c r="BY247" s="4">
        <v>-5</v>
      </c>
      <c r="BZ247" s="4">
        <v>1.2737069999999999</v>
      </c>
      <c r="CA247" s="4">
        <v>4.1350199999999999</v>
      </c>
      <c r="CB247" s="4">
        <v>25.728881000000001</v>
      </c>
    </row>
    <row r="248" spans="1:80">
      <c r="A248" s="2">
        <v>42440</v>
      </c>
      <c r="B248" s="29">
        <v>0.5215096759259259</v>
      </c>
      <c r="C248" s="4">
        <v>11.644</v>
      </c>
      <c r="D248" s="4">
        <v>0.1003</v>
      </c>
      <c r="E248" s="4" t="s">
        <v>155</v>
      </c>
      <c r="F248" s="4">
        <v>1003.0161430000001</v>
      </c>
      <c r="G248" s="4">
        <v>90.4</v>
      </c>
      <c r="H248" s="4">
        <v>7.1</v>
      </c>
      <c r="I248" s="4">
        <v>1472.8</v>
      </c>
      <c r="K248" s="4">
        <v>5.05</v>
      </c>
      <c r="L248" s="4">
        <v>224</v>
      </c>
      <c r="M248" s="4">
        <v>0.89380000000000004</v>
      </c>
      <c r="N248" s="4">
        <v>10.4072</v>
      </c>
      <c r="O248" s="4">
        <v>8.9700000000000002E-2</v>
      </c>
      <c r="P248" s="4">
        <v>80.786900000000003</v>
      </c>
      <c r="Q248" s="4">
        <v>6.3783000000000003</v>
      </c>
      <c r="R248" s="4">
        <v>87.2</v>
      </c>
      <c r="S248" s="4">
        <v>66.2971</v>
      </c>
      <c r="T248" s="4">
        <v>5.2343000000000002</v>
      </c>
      <c r="U248" s="4">
        <v>71.5</v>
      </c>
      <c r="V248" s="4">
        <v>1472.8152</v>
      </c>
      <c r="Y248" s="4">
        <v>200.40700000000001</v>
      </c>
      <c r="Z248" s="4">
        <v>0</v>
      </c>
      <c r="AA248" s="4">
        <v>4.5166000000000004</v>
      </c>
      <c r="AB248" s="4" t="s">
        <v>384</v>
      </c>
      <c r="AC248" s="4">
        <v>0</v>
      </c>
      <c r="AD248" s="4">
        <v>11.8</v>
      </c>
      <c r="AE248" s="4">
        <v>852</v>
      </c>
      <c r="AF248" s="4">
        <v>881</v>
      </c>
      <c r="AG248" s="4">
        <v>869</v>
      </c>
      <c r="AH248" s="4">
        <v>79</v>
      </c>
      <c r="AI248" s="4">
        <v>28.5</v>
      </c>
      <c r="AJ248" s="4">
        <v>0.65</v>
      </c>
      <c r="AK248" s="4">
        <v>987</v>
      </c>
      <c r="AL248" s="4">
        <v>4</v>
      </c>
      <c r="AM248" s="4">
        <v>0</v>
      </c>
      <c r="AN248" s="4">
        <v>34</v>
      </c>
      <c r="AO248" s="4">
        <v>190</v>
      </c>
      <c r="AP248" s="4">
        <v>189</v>
      </c>
      <c r="AQ248" s="4">
        <v>0.2</v>
      </c>
      <c r="AR248" s="4">
        <v>195</v>
      </c>
      <c r="AS248" s="4" t="s">
        <v>155</v>
      </c>
      <c r="AT248" s="4">
        <v>2</v>
      </c>
      <c r="AU248" s="5">
        <v>0.72966435185185186</v>
      </c>
      <c r="AV248" s="4">
        <v>47.164231999999998</v>
      </c>
      <c r="AW248" s="4">
        <v>-88.487673999999998</v>
      </c>
      <c r="AX248" s="4">
        <v>317.3</v>
      </c>
      <c r="AY248" s="4">
        <v>31.3</v>
      </c>
      <c r="AZ248" s="4">
        <v>12</v>
      </c>
      <c r="BA248" s="4">
        <v>11</v>
      </c>
      <c r="BB248" s="4" t="s">
        <v>421</v>
      </c>
      <c r="BC248" s="4">
        <v>2.0731269999999999</v>
      </c>
      <c r="BD248" s="4">
        <v>1.1706289999999999</v>
      </c>
      <c r="BE248" s="4">
        <v>2.3950049999999998</v>
      </c>
      <c r="BF248" s="4">
        <v>14.063000000000001</v>
      </c>
      <c r="BG248" s="4">
        <v>17.649999999999999</v>
      </c>
      <c r="BH248" s="4">
        <v>1.25</v>
      </c>
      <c r="BI248" s="4">
        <v>11.88</v>
      </c>
      <c r="BJ248" s="4">
        <v>2967.38</v>
      </c>
      <c r="BK248" s="4">
        <v>16.268999999999998</v>
      </c>
      <c r="BL248" s="4">
        <v>2.4119999999999999</v>
      </c>
      <c r="BM248" s="4">
        <v>0.19</v>
      </c>
      <c r="BN248" s="4">
        <v>2.6030000000000002</v>
      </c>
      <c r="BO248" s="4">
        <v>1.98</v>
      </c>
      <c r="BP248" s="4">
        <v>0.156</v>
      </c>
      <c r="BQ248" s="4">
        <v>2.1360000000000001</v>
      </c>
      <c r="BR248" s="4">
        <v>13.886200000000001</v>
      </c>
      <c r="BU248" s="4">
        <v>11.337</v>
      </c>
      <c r="BW248" s="4">
        <v>936.38199999999995</v>
      </c>
      <c r="BX248" s="4">
        <v>0.146259</v>
      </c>
      <c r="BY248" s="4">
        <v>-5</v>
      </c>
      <c r="BZ248" s="4">
        <v>1.273293</v>
      </c>
      <c r="CA248" s="4">
        <v>3.5742039999999999</v>
      </c>
      <c r="CB248" s="4">
        <v>25.720518999999999</v>
      </c>
    </row>
    <row r="249" spans="1:80">
      <c r="A249" s="2">
        <v>42440</v>
      </c>
      <c r="B249" s="29">
        <v>0.52152125000000005</v>
      </c>
      <c r="C249" s="4">
        <v>12.029</v>
      </c>
      <c r="D249" s="4">
        <v>0.1075</v>
      </c>
      <c r="E249" s="4" t="s">
        <v>155</v>
      </c>
      <c r="F249" s="4">
        <v>1074.5952580000001</v>
      </c>
      <c r="G249" s="4">
        <v>65.099999999999994</v>
      </c>
      <c r="H249" s="4">
        <v>7.1</v>
      </c>
      <c r="I249" s="4">
        <v>1411.1</v>
      </c>
      <c r="K249" s="4">
        <v>4.54</v>
      </c>
      <c r="L249" s="4">
        <v>219</v>
      </c>
      <c r="M249" s="4">
        <v>0.89080000000000004</v>
      </c>
      <c r="N249" s="4">
        <v>10.715199999999999</v>
      </c>
      <c r="O249" s="4">
        <v>9.5699999999999993E-2</v>
      </c>
      <c r="P249" s="4">
        <v>58.005899999999997</v>
      </c>
      <c r="Q249" s="4">
        <v>6.3563999999999998</v>
      </c>
      <c r="R249" s="4">
        <v>64.400000000000006</v>
      </c>
      <c r="S249" s="4">
        <v>47.6021</v>
      </c>
      <c r="T249" s="4">
        <v>5.2163000000000004</v>
      </c>
      <c r="U249" s="4">
        <v>52.8</v>
      </c>
      <c r="V249" s="4">
        <v>1411.0851</v>
      </c>
      <c r="Y249" s="4">
        <v>195.047</v>
      </c>
      <c r="Z249" s="4">
        <v>0</v>
      </c>
      <c r="AA249" s="4">
        <v>4.0437000000000003</v>
      </c>
      <c r="AB249" s="4" t="s">
        <v>384</v>
      </c>
      <c r="AC249" s="4">
        <v>0</v>
      </c>
      <c r="AD249" s="4">
        <v>11.9</v>
      </c>
      <c r="AE249" s="4">
        <v>852</v>
      </c>
      <c r="AF249" s="4">
        <v>882</v>
      </c>
      <c r="AG249" s="4">
        <v>869</v>
      </c>
      <c r="AH249" s="4">
        <v>79</v>
      </c>
      <c r="AI249" s="4">
        <v>28.5</v>
      </c>
      <c r="AJ249" s="4">
        <v>0.65</v>
      </c>
      <c r="AK249" s="4">
        <v>987</v>
      </c>
      <c r="AL249" s="4">
        <v>4</v>
      </c>
      <c r="AM249" s="4">
        <v>0</v>
      </c>
      <c r="AN249" s="4">
        <v>34</v>
      </c>
      <c r="AO249" s="4">
        <v>190</v>
      </c>
      <c r="AP249" s="4">
        <v>189</v>
      </c>
      <c r="AQ249" s="4">
        <v>0.3</v>
      </c>
      <c r="AR249" s="4">
        <v>195</v>
      </c>
      <c r="AS249" s="4" t="s">
        <v>155</v>
      </c>
      <c r="AT249" s="4">
        <v>2</v>
      </c>
      <c r="AU249" s="5">
        <v>0.72967592592592589</v>
      </c>
      <c r="AV249" s="4">
        <v>47.164189999999998</v>
      </c>
      <c r="AW249" s="4">
        <v>-88.487837999999996</v>
      </c>
      <c r="AX249" s="4">
        <v>317.5</v>
      </c>
      <c r="AY249" s="4">
        <v>30.4</v>
      </c>
      <c r="AZ249" s="4">
        <v>12</v>
      </c>
      <c r="BA249" s="4">
        <v>11</v>
      </c>
      <c r="BB249" s="4" t="s">
        <v>421</v>
      </c>
      <c r="BC249" s="4">
        <v>2.2999999999999998</v>
      </c>
      <c r="BD249" s="4">
        <v>1.7</v>
      </c>
      <c r="BE249" s="4">
        <v>3</v>
      </c>
      <c r="BF249" s="4">
        <v>14.063000000000001</v>
      </c>
      <c r="BG249" s="4">
        <v>17.12</v>
      </c>
      <c r="BH249" s="4">
        <v>1.22</v>
      </c>
      <c r="BI249" s="4">
        <v>12.265000000000001</v>
      </c>
      <c r="BJ249" s="4">
        <v>2968.9949999999999</v>
      </c>
      <c r="BK249" s="4">
        <v>16.881</v>
      </c>
      <c r="BL249" s="4">
        <v>1.6830000000000001</v>
      </c>
      <c r="BM249" s="4">
        <v>0.184</v>
      </c>
      <c r="BN249" s="4">
        <v>1.8680000000000001</v>
      </c>
      <c r="BO249" s="4">
        <v>1.381</v>
      </c>
      <c r="BP249" s="4">
        <v>0.151</v>
      </c>
      <c r="BQ249" s="4">
        <v>1.5329999999999999</v>
      </c>
      <c r="BR249" s="4">
        <v>12.928800000000001</v>
      </c>
      <c r="BU249" s="4">
        <v>10.722</v>
      </c>
      <c r="BW249" s="4">
        <v>814.67700000000002</v>
      </c>
      <c r="BX249" s="4">
        <v>0.13181100000000001</v>
      </c>
      <c r="BY249" s="4">
        <v>-5</v>
      </c>
      <c r="BZ249" s="4">
        <v>1.2749999999999999</v>
      </c>
      <c r="CA249" s="4">
        <v>3.2211319999999999</v>
      </c>
      <c r="CB249" s="4">
        <v>25.754999999999999</v>
      </c>
    </row>
    <row r="250" spans="1:80">
      <c r="A250" s="2">
        <v>42440</v>
      </c>
      <c r="B250" s="29">
        <v>0.52153282407407409</v>
      </c>
      <c r="C250" s="4">
        <v>12.097</v>
      </c>
      <c r="D250" s="4">
        <v>9.7199999999999995E-2</v>
      </c>
      <c r="E250" s="4" t="s">
        <v>155</v>
      </c>
      <c r="F250" s="4">
        <v>972.27045099999998</v>
      </c>
      <c r="G250" s="4">
        <v>60.9</v>
      </c>
      <c r="H250" s="4">
        <v>7.2</v>
      </c>
      <c r="I250" s="4">
        <v>1345.9</v>
      </c>
      <c r="K250" s="4">
        <v>4.09</v>
      </c>
      <c r="L250" s="4">
        <v>216</v>
      </c>
      <c r="M250" s="4">
        <v>0.89039999999999997</v>
      </c>
      <c r="N250" s="4">
        <v>10.7707</v>
      </c>
      <c r="O250" s="4">
        <v>8.6599999999999996E-2</v>
      </c>
      <c r="P250" s="4">
        <v>54.223100000000002</v>
      </c>
      <c r="Q250" s="4">
        <v>6.4105999999999996</v>
      </c>
      <c r="R250" s="4">
        <v>60.6</v>
      </c>
      <c r="S250" s="4">
        <v>44.497799999999998</v>
      </c>
      <c r="T250" s="4">
        <v>5.2607999999999997</v>
      </c>
      <c r="U250" s="4">
        <v>49.8</v>
      </c>
      <c r="V250" s="4">
        <v>1345.9164000000001</v>
      </c>
      <c r="Y250" s="4">
        <v>192.08699999999999</v>
      </c>
      <c r="Z250" s="4">
        <v>0</v>
      </c>
      <c r="AA250" s="4">
        <v>3.6429999999999998</v>
      </c>
      <c r="AB250" s="4" t="s">
        <v>384</v>
      </c>
      <c r="AC250" s="4">
        <v>0</v>
      </c>
      <c r="AD250" s="4">
        <v>11.8</v>
      </c>
      <c r="AE250" s="4">
        <v>852</v>
      </c>
      <c r="AF250" s="4">
        <v>882</v>
      </c>
      <c r="AG250" s="4">
        <v>869</v>
      </c>
      <c r="AH250" s="4">
        <v>79</v>
      </c>
      <c r="AI250" s="4">
        <v>28.5</v>
      </c>
      <c r="AJ250" s="4">
        <v>0.65</v>
      </c>
      <c r="AK250" s="4">
        <v>987</v>
      </c>
      <c r="AL250" s="4">
        <v>4</v>
      </c>
      <c r="AM250" s="4">
        <v>0</v>
      </c>
      <c r="AN250" s="4">
        <v>34</v>
      </c>
      <c r="AO250" s="4">
        <v>190</v>
      </c>
      <c r="AP250" s="4">
        <v>189</v>
      </c>
      <c r="AQ250" s="4">
        <v>0.2</v>
      </c>
      <c r="AR250" s="4">
        <v>195</v>
      </c>
      <c r="AS250" s="4" t="s">
        <v>155</v>
      </c>
      <c r="AT250" s="4">
        <v>2</v>
      </c>
      <c r="AU250" s="5">
        <v>0.72968749999999993</v>
      </c>
      <c r="AV250" s="4">
        <v>47.164154000000003</v>
      </c>
      <c r="AW250" s="4">
        <v>-88.488001999999994</v>
      </c>
      <c r="AX250" s="4">
        <v>317.5</v>
      </c>
      <c r="AY250" s="4">
        <v>29.3</v>
      </c>
      <c r="AZ250" s="4">
        <v>12</v>
      </c>
      <c r="BA250" s="4">
        <v>11</v>
      </c>
      <c r="BB250" s="4" t="s">
        <v>421</v>
      </c>
      <c r="BC250" s="4">
        <v>1.985714</v>
      </c>
      <c r="BD250" s="4">
        <v>1.6274729999999999</v>
      </c>
      <c r="BE250" s="4">
        <v>2.6857139999999999</v>
      </c>
      <c r="BF250" s="4">
        <v>14.063000000000001</v>
      </c>
      <c r="BG250" s="4">
        <v>17.059999999999999</v>
      </c>
      <c r="BH250" s="4">
        <v>1.21</v>
      </c>
      <c r="BI250" s="4">
        <v>12.314</v>
      </c>
      <c r="BJ250" s="4">
        <v>2973.52</v>
      </c>
      <c r="BK250" s="4">
        <v>15.211</v>
      </c>
      <c r="BL250" s="4">
        <v>1.5680000000000001</v>
      </c>
      <c r="BM250" s="4">
        <v>0.185</v>
      </c>
      <c r="BN250" s="4">
        <v>1.7529999999999999</v>
      </c>
      <c r="BO250" s="4">
        <v>1.286</v>
      </c>
      <c r="BP250" s="4">
        <v>0.152</v>
      </c>
      <c r="BQ250" s="4">
        <v>1.4390000000000001</v>
      </c>
      <c r="BR250" s="4">
        <v>12.286899999999999</v>
      </c>
      <c r="BU250" s="4">
        <v>10.521000000000001</v>
      </c>
      <c r="BW250" s="4">
        <v>731.28800000000001</v>
      </c>
      <c r="BX250" s="4">
        <v>0.121</v>
      </c>
      <c r="BY250" s="4">
        <v>-5</v>
      </c>
      <c r="BZ250" s="4">
        <v>1.2749999999999999</v>
      </c>
      <c r="CA250" s="4">
        <v>2.9569380000000001</v>
      </c>
      <c r="CB250" s="4">
        <v>25.754999999999999</v>
      </c>
    </row>
    <row r="251" spans="1:80">
      <c r="A251" s="2">
        <v>42440</v>
      </c>
      <c r="B251" s="29">
        <v>0.52154439814814813</v>
      </c>
      <c r="C251" s="4">
        <v>12.243</v>
      </c>
      <c r="D251" s="4">
        <v>0.1114</v>
      </c>
      <c r="E251" s="4" t="s">
        <v>155</v>
      </c>
      <c r="F251" s="4">
        <v>1114.1736229999999</v>
      </c>
      <c r="G251" s="4">
        <v>60.7</v>
      </c>
      <c r="H251" s="4">
        <v>7.6</v>
      </c>
      <c r="I251" s="4">
        <v>1347.4</v>
      </c>
      <c r="K251" s="4">
        <v>3.64</v>
      </c>
      <c r="L251" s="4">
        <v>215</v>
      </c>
      <c r="M251" s="4">
        <v>0.8891</v>
      </c>
      <c r="N251" s="4">
        <v>10.885</v>
      </c>
      <c r="O251" s="4">
        <v>9.9099999999999994E-2</v>
      </c>
      <c r="P251" s="4">
        <v>53.962000000000003</v>
      </c>
      <c r="Q251" s="4">
        <v>6.7217000000000002</v>
      </c>
      <c r="R251" s="4">
        <v>60.7</v>
      </c>
      <c r="S251" s="4">
        <v>44.2836</v>
      </c>
      <c r="T251" s="4">
        <v>5.5160999999999998</v>
      </c>
      <c r="U251" s="4">
        <v>49.8</v>
      </c>
      <c r="V251" s="4">
        <v>1347.37</v>
      </c>
      <c r="Y251" s="4">
        <v>191.042</v>
      </c>
      <c r="Z251" s="4">
        <v>0</v>
      </c>
      <c r="AA251" s="4">
        <v>3.2383999999999999</v>
      </c>
      <c r="AB251" s="4" t="s">
        <v>384</v>
      </c>
      <c r="AC251" s="4">
        <v>0</v>
      </c>
      <c r="AD251" s="4">
        <v>11.8</v>
      </c>
      <c r="AE251" s="4">
        <v>852</v>
      </c>
      <c r="AF251" s="4">
        <v>883</v>
      </c>
      <c r="AG251" s="4">
        <v>870</v>
      </c>
      <c r="AH251" s="4">
        <v>79</v>
      </c>
      <c r="AI251" s="4">
        <v>28.5</v>
      </c>
      <c r="AJ251" s="4">
        <v>0.65</v>
      </c>
      <c r="AK251" s="4">
        <v>987</v>
      </c>
      <c r="AL251" s="4">
        <v>4</v>
      </c>
      <c r="AM251" s="4">
        <v>0</v>
      </c>
      <c r="AN251" s="4">
        <v>34</v>
      </c>
      <c r="AO251" s="4">
        <v>190</v>
      </c>
      <c r="AP251" s="4">
        <v>189</v>
      </c>
      <c r="AQ251" s="4">
        <v>0.3</v>
      </c>
      <c r="AR251" s="4">
        <v>195</v>
      </c>
      <c r="AS251" s="4" t="s">
        <v>155</v>
      </c>
      <c r="AT251" s="4">
        <v>2</v>
      </c>
      <c r="AU251" s="5">
        <v>0.72969907407407408</v>
      </c>
      <c r="AV251" s="4">
        <v>47.164144</v>
      </c>
      <c r="AW251" s="4">
        <v>-88.488151000000002</v>
      </c>
      <c r="AX251" s="4">
        <v>317.7</v>
      </c>
      <c r="AY251" s="4">
        <v>25.2</v>
      </c>
      <c r="AZ251" s="4">
        <v>12</v>
      </c>
      <c r="BA251" s="4">
        <v>11</v>
      </c>
      <c r="BB251" s="4" t="s">
        <v>421</v>
      </c>
      <c r="BC251" s="4">
        <v>0.97592400000000001</v>
      </c>
      <c r="BD251" s="4">
        <v>1.4</v>
      </c>
      <c r="BE251" s="4">
        <v>1.7</v>
      </c>
      <c r="BF251" s="4">
        <v>14.063000000000001</v>
      </c>
      <c r="BG251" s="4">
        <v>16.850000000000001</v>
      </c>
      <c r="BH251" s="4">
        <v>1.2</v>
      </c>
      <c r="BI251" s="4">
        <v>12.472</v>
      </c>
      <c r="BJ251" s="4">
        <v>2970.6439999999998</v>
      </c>
      <c r="BK251" s="4">
        <v>17.207000000000001</v>
      </c>
      <c r="BL251" s="4">
        <v>1.542</v>
      </c>
      <c r="BM251" s="4">
        <v>0.192</v>
      </c>
      <c r="BN251" s="4">
        <v>1.734</v>
      </c>
      <c r="BO251" s="4">
        <v>1.266</v>
      </c>
      <c r="BP251" s="4">
        <v>0.158</v>
      </c>
      <c r="BQ251" s="4">
        <v>1.423</v>
      </c>
      <c r="BR251" s="4">
        <v>12.1592</v>
      </c>
      <c r="BU251" s="4">
        <v>10.343999999999999</v>
      </c>
      <c r="BW251" s="4">
        <v>642.62400000000002</v>
      </c>
      <c r="BX251" s="4">
        <v>0.13048199999999999</v>
      </c>
      <c r="BY251" s="4">
        <v>-5</v>
      </c>
      <c r="BZ251" s="4">
        <v>1.2758620000000001</v>
      </c>
      <c r="CA251" s="4">
        <v>3.1886540000000001</v>
      </c>
      <c r="CB251" s="4">
        <v>25.772411999999999</v>
      </c>
    </row>
    <row r="252" spans="1:80">
      <c r="A252" s="2">
        <v>42440</v>
      </c>
      <c r="B252" s="29">
        <v>0.52155597222222216</v>
      </c>
      <c r="C252" s="4">
        <v>12.37</v>
      </c>
      <c r="D252" s="4">
        <v>0.12570000000000001</v>
      </c>
      <c r="E252" s="4" t="s">
        <v>155</v>
      </c>
      <c r="F252" s="4">
        <v>1257.3502109999999</v>
      </c>
      <c r="G252" s="4">
        <v>59.5</v>
      </c>
      <c r="H252" s="4">
        <v>8.3000000000000007</v>
      </c>
      <c r="I252" s="4">
        <v>1365.2</v>
      </c>
      <c r="K252" s="4">
        <v>3.48</v>
      </c>
      <c r="L252" s="4">
        <v>214</v>
      </c>
      <c r="M252" s="4">
        <v>0.88800000000000001</v>
      </c>
      <c r="N252" s="4">
        <v>10.9839</v>
      </c>
      <c r="O252" s="4">
        <v>0.1116</v>
      </c>
      <c r="P252" s="4">
        <v>52.790399999999998</v>
      </c>
      <c r="Q252" s="4">
        <v>7.4020000000000001</v>
      </c>
      <c r="R252" s="4">
        <v>60.2</v>
      </c>
      <c r="S252" s="4">
        <v>43.322099999999999</v>
      </c>
      <c r="T252" s="4">
        <v>6.0743999999999998</v>
      </c>
      <c r="U252" s="4">
        <v>49.4</v>
      </c>
      <c r="V252" s="4">
        <v>1365.1822</v>
      </c>
      <c r="Y252" s="4">
        <v>189.947</v>
      </c>
      <c r="Z252" s="4">
        <v>0</v>
      </c>
      <c r="AA252" s="4">
        <v>3.0937999999999999</v>
      </c>
      <c r="AB252" s="4" t="s">
        <v>384</v>
      </c>
      <c r="AC252" s="4">
        <v>0</v>
      </c>
      <c r="AD252" s="4">
        <v>11.9</v>
      </c>
      <c r="AE252" s="4">
        <v>852</v>
      </c>
      <c r="AF252" s="4">
        <v>882</v>
      </c>
      <c r="AG252" s="4">
        <v>870</v>
      </c>
      <c r="AH252" s="4">
        <v>79</v>
      </c>
      <c r="AI252" s="4">
        <v>28.5</v>
      </c>
      <c r="AJ252" s="4">
        <v>0.65</v>
      </c>
      <c r="AK252" s="4">
        <v>987</v>
      </c>
      <c r="AL252" s="4">
        <v>4</v>
      </c>
      <c r="AM252" s="4">
        <v>0</v>
      </c>
      <c r="AN252" s="4">
        <v>34</v>
      </c>
      <c r="AO252" s="4">
        <v>190</v>
      </c>
      <c r="AP252" s="4">
        <v>189</v>
      </c>
      <c r="AQ252" s="4">
        <v>0.3</v>
      </c>
      <c r="AR252" s="4">
        <v>195</v>
      </c>
      <c r="AS252" s="4" t="s">
        <v>155</v>
      </c>
      <c r="AT252" s="4">
        <v>2</v>
      </c>
      <c r="AU252" s="5">
        <v>0.72971064814814823</v>
      </c>
      <c r="AV252" s="4">
        <v>47.164152999999999</v>
      </c>
      <c r="AW252" s="4">
        <v>-88.488287999999997</v>
      </c>
      <c r="AX252" s="4">
        <v>317.89999999999998</v>
      </c>
      <c r="AY252" s="4">
        <v>23.6</v>
      </c>
      <c r="AZ252" s="4">
        <v>12</v>
      </c>
      <c r="BA252" s="4">
        <v>11</v>
      </c>
      <c r="BB252" s="4" t="s">
        <v>421</v>
      </c>
      <c r="BC252" s="4">
        <v>1.0198799999999999</v>
      </c>
      <c r="BD252" s="4">
        <v>1.3040959999999999</v>
      </c>
      <c r="BE252" s="4">
        <v>1.7959039999999999</v>
      </c>
      <c r="BF252" s="4">
        <v>14.063000000000001</v>
      </c>
      <c r="BG252" s="4">
        <v>16.670000000000002</v>
      </c>
      <c r="BH252" s="4">
        <v>1.19</v>
      </c>
      <c r="BI252" s="4">
        <v>12.619</v>
      </c>
      <c r="BJ252" s="4">
        <v>2967.299</v>
      </c>
      <c r="BK252" s="4">
        <v>19.196999999999999</v>
      </c>
      <c r="BL252" s="4">
        <v>1.4930000000000001</v>
      </c>
      <c r="BM252" s="4">
        <v>0.20899999999999999</v>
      </c>
      <c r="BN252" s="4">
        <v>1.7030000000000001</v>
      </c>
      <c r="BO252" s="4">
        <v>1.226</v>
      </c>
      <c r="BP252" s="4">
        <v>0.17199999999999999</v>
      </c>
      <c r="BQ252" s="4">
        <v>1.397</v>
      </c>
      <c r="BR252" s="4">
        <v>12.1952</v>
      </c>
      <c r="BU252" s="4">
        <v>10.180999999999999</v>
      </c>
      <c r="BW252" s="4">
        <v>607.70100000000002</v>
      </c>
      <c r="BX252" s="4">
        <v>0.143431</v>
      </c>
      <c r="BY252" s="4">
        <v>-5</v>
      </c>
      <c r="BZ252" s="4">
        <v>1.2765690000000001</v>
      </c>
      <c r="CA252" s="4">
        <v>3.5050949999999998</v>
      </c>
      <c r="CB252" s="4">
        <v>25.786694000000001</v>
      </c>
    </row>
    <row r="253" spans="1:80">
      <c r="A253" s="2">
        <v>42440</v>
      </c>
      <c r="B253" s="29">
        <v>0.52156754629629631</v>
      </c>
      <c r="C253" s="4">
        <v>12.362</v>
      </c>
      <c r="D253" s="4">
        <v>0.13100000000000001</v>
      </c>
      <c r="E253" s="4" t="s">
        <v>155</v>
      </c>
      <c r="F253" s="4">
        <v>1310</v>
      </c>
      <c r="G253" s="4">
        <v>54.8</v>
      </c>
      <c r="H253" s="4">
        <v>8.9</v>
      </c>
      <c r="I253" s="4">
        <v>1344.4</v>
      </c>
      <c r="K253" s="4">
        <v>3.24</v>
      </c>
      <c r="L253" s="4">
        <v>213</v>
      </c>
      <c r="M253" s="4">
        <v>0.88800000000000001</v>
      </c>
      <c r="N253" s="4">
        <v>10.977</v>
      </c>
      <c r="O253" s="4">
        <v>0.1163</v>
      </c>
      <c r="P253" s="4">
        <v>48.674599999999998</v>
      </c>
      <c r="Q253" s="4">
        <v>7.9313000000000002</v>
      </c>
      <c r="R253" s="4">
        <v>56.6</v>
      </c>
      <c r="S253" s="4">
        <v>39.944400000000002</v>
      </c>
      <c r="T253" s="4">
        <v>6.5087999999999999</v>
      </c>
      <c r="U253" s="4">
        <v>46.5</v>
      </c>
      <c r="V253" s="4">
        <v>1344.3570999999999</v>
      </c>
      <c r="Y253" s="4">
        <v>188.86699999999999</v>
      </c>
      <c r="Z253" s="4">
        <v>0</v>
      </c>
      <c r="AA253" s="4">
        <v>2.8767999999999998</v>
      </c>
      <c r="AB253" s="4" t="s">
        <v>384</v>
      </c>
      <c r="AC253" s="4">
        <v>0</v>
      </c>
      <c r="AD253" s="4">
        <v>11.8</v>
      </c>
      <c r="AE253" s="4">
        <v>853</v>
      </c>
      <c r="AF253" s="4">
        <v>881</v>
      </c>
      <c r="AG253" s="4">
        <v>869</v>
      </c>
      <c r="AH253" s="4">
        <v>79</v>
      </c>
      <c r="AI253" s="4">
        <v>28.5</v>
      </c>
      <c r="AJ253" s="4">
        <v>0.65</v>
      </c>
      <c r="AK253" s="4">
        <v>987</v>
      </c>
      <c r="AL253" s="4">
        <v>4</v>
      </c>
      <c r="AM253" s="4">
        <v>0</v>
      </c>
      <c r="AN253" s="4">
        <v>34</v>
      </c>
      <c r="AO253" s="4">
        <v>190</v>
      </c>
      <c r="AP253" s="4">
        <v>189</v>
      </c>
      <c r="AQ253" s="4">
        <v>0.2</v>
      </c>
      <c r="AR253" s="4">
        <v>195</v>
      </c>
      <c r="AS253" s="4" t="s">
        <v>155</v>
      </c>
      <c r="AT253" s="4">
        <v>2</v>
      </c>
      <c r="AU253" s="5">
        <v>0.72972222222222216</v>
      </c>
      <c r="AV253" s="4">
        <v>47.164180000000002</v>
      </c>
      <c r="AW253" s="4">
        <v>-88.488411999999997</v>
      </c>
      <c r="AX253" s="4">
        <v>318.10000000000002</v>
      </c>
      <c r="AY253" s="4">
        <v>22.7</v>
      </c>
      <c r="AZ253" s="4">
        <v>12</v>
      </c>
      <c r="BA253" s="4">
        <v>11</v>
      </c>
      <c r="BB253" s="4" t="s">
        <v>421</v>
      </c>
      <c r="BC253" s="4">
        <v>1.4477519999999999</v>
      </c>
      <c r="BD253" s="4">
        <v>1</v>
      </c>
      <c r="BE253" s="4">
        <v>2.1238760000000001</v>
      </c>
      <c r="BF253" s="4">
        <v>14.063000000000001</v>
      </c>
      <c r="BG253" s="4">
        <v>16.670000000000002</v>
      </c>
      <c r="BH253" s="4">
        <v>1.19</v>
      </c>
      <c r="BI253" s="4">
        <v>12.617000000000001</v>
      </c>
      <c r="BJ253" s="4">
        <v>2966.5749999999998</v>
      </c>
      <c r="BK253" s="4">
        <v>20.007999999999999</v>
      </c>
      <c r="BL253" s="4">
        <v>1.3779999999999999</v>
      </c>
      <c r="BM253" s="4">
        <v>0.224</v>
      </c>
      <c r="BN253" s="4">
        <v>1.6020000000000001</v>
      </c>
      <c r="BO253" s="4">
        <v>1.1299999999999999</v>
      </c>
      <c r="BP253" s="4">
        <v>0.184</v>
      </c>
      <c r="BQ253" s="4">
        <v>1.3149999999999999</v>
      </c>
      <c r="BR253" s="4">
        <v>12.0138</v>
      </c>
      <c r="BU253" s="4">
        <v>10.127000000000001</v>
      </c>
      <c r="BW253" s="4">
        <v>565.30600000000004</v>
      </c>
      <c r="BX253" s="4">
        <v>0.14399999999999999</v>
      </c>
      <c r="BY253" s="4">
        <v>-5</v>
      </c>
      <c r="BZ253" s="4">
        <v>1.2768619999999999</v>
      </c>
      <c r="CA253" s="4">
        <v>3.5190000000000001</v>
      </c>
      <c r="CB253" s="4">
        <v>25.792611999999998</v>
      </c>
    </row>
    <row r="254" spans="1:80">
      <c r="A254" s="2">
        <v>42440</v>
      </c>
      <c r="B254" s="29">
        <v>0.52157912037037035</v>
      </c>
      <c r="C254" s="4">
        <v>12.33</v>
      </c>
      <c r="D254" s="4">
        <v>0.1278</v>
      </c>
      <c r="E254" s="4" t="s">
        <v>155</v>
      </c>
      <c r="F254" s="4">
        <v>1278.1313990000001</v>
      </c>
      <c r="G254" s="4">
        <v>50</v>
      </c>
      <c r="H254" s="4">
        <v>9.6999999999999993</v>
      </c>
      <c r="I254" s="4">
        <v>1341.6</v>
      </c>
      <c r="K254" s="4">
        <v>3.1</v>
      </c>
      <c r="L254" s="4">
        <v>211</v>
      </c>
      <c r="M254" s="4">
        <v>0.88829999999999998</v>
      </c>
      <c r="N254" s="4">
        <v>10.952299999999999</v>
      </c>
      <c r="O254" s="4">
        <v>0.1135</v>
      </c>
      <c r="P254" s="4">
        <v>44.4238</v>
      </c>
      <c r="Q254" s="4">
        <v>8.6484000000000005</v>
      </c>
      <c r="R254" s="4">
        <v>53.1</v>
      </c>
      <c r="S254" s="4">
        <v>36.456099999999999</v>
      </c>
      <c r="T254" s="4">
        <v>7.0972</v>
      </c>
      <c r="U254" s="4">
        <v>43.6</v>
      </c>
      <c r="V254" s="4">
        <v>1341.6134</v>
      </c>
      <c r="Y254" s="4">
        <v>187.41800000000001</v>
      </c>
      <c r="Z254" s="4">
        <v>0</v>
      </c>
      <c r="AA254" s="4">
        <v>2.7536</v>
      </c>
      <c r="AB254" s="4" t="s">
        <v>384</v>
      </c>
      <c r="AC254" s="4">
        <v>0</v>
      </c>
      <c r="AD254" s="4">
        <v>11.9</v>
      </c>
      <c r="AE254" s="4">
        <v>852</v>
      </c>
      <c r="AF254" s="4">
        <v>881</v>
      </c>
      <c r="AG254" s="4">
        <v>870</v>
      </c>
      <c r="AH254" s="4">
        <v>79</v>
      </c>
      <c r="AI254" s="4">
        <v>28.5</v>
      </c>
      <c r="AJ254" s="4">
        <v>0.65</v>
      </c>
      <c r="AK254" s="4">
        <v>987</v>
      </c>
      <c r="AL254" s="4">
        <v>4</v>
      </c>
      <c r="AM254" s="4">
        <v>0</v>
      </c>
      <c r="AN254" s="4">
        <v>34</v>
      </c>
      <c r="AO254" s="4">
        <v>190</v>
      </c>
      <c r="AP254" s="4">
        <v>189</v>
      </c>
      <c r="AQ254" s="4">
        <v>0.3</v>
      </c>
      <c r="AR254" s="4">
        <v>195</v>
      </c>
      <c r="AS254" s="4" t="s">
        <v>155</v>
      </c>
      <c r="AT254" s="4">
        <v>2</v>
      </c>
      <c r="AU254" s="5">
        <v>0.72973379629629631</v>
      </c>
      <c r="AV254" s="4">
        <v>47.164211999999999</v>
      </c>
      <c r="AW254" s="4">
        <v>-88.488529</v>
      </c>
      <c r="AX254" s="4">
        <v>318.3</v>
      </c>
      <c r="AY254" s="4">
        <v>21.8</v>
      </c>
      <c r="AZ254" s="4">
        <v>12</v>
      </c>
      <c r="BA254" s="4">
        <v>11</v>
      </c>
      <c r="BB254" s="4" t="s">
        <v>421</v>
      </c>
      <c r="BC254" s="4">
        <v>1.4797979999999999</v>
      </c>
      <c r="BD254" s="4">
        <v>1.0240400000000001</v>
      </c>
      <c r="BE254" s="4">
        <v>2.2000000000000002</v>
      </c>
      <c r="BF254" s="4">
        <v>14.063000000000001</v>
      </c>
      <c r="BG254" s="4">
        <v>16.72</v>
      </c>
      <c r="BH254" s="4">
        <v>1.19</v>
      </c>
      <c r="BI254" s="4">
        <v>12.579000000000001</v>
      </c>
      <c r="BJ254" s="4">
        <v>2967.2640000000001</v>
      </c>
      <c r="BK254" s="4">
        <v>19.577000000000002</v>
      </c>
      <c r="BL254" s="4">
        <v>1.26</v>
      </c>
      <c r="BM254" s="4">
        <v>0.245</v>
      </c>
      <c r="BN254" s="4">
        <v>1.506</v>
      </c>
      <c r="BO254" s="4">
        <v>1.034</v>
      </c>
      <c r="BP254" s="4">
        <v>0.20100000000000001</v>
      </c>
      <c r="BQ254" s="4">
        <v>1.236</v>
      </c>
      <c r="BR254" s="4">
        <v>12.0192</v>
      </c>
      <c r="BU254" s="4">
        <v>10.074</v>
      </c>
      <c r="BW254" s="4">
        <v>542.44200000000001</v>
      </c>
      <c r="BX254" s="4">
        <v>0.13882800000000001</v>
      </c>
      <c r="BY254" s="4">
        <v>-5</v>
      </c>
      <c r="BZ254" s="4">
        <v>1.278</v>
      </c>
      <c r="CA254" s="4">
        <v>3.3926090000000002</v>
      </c>
      <c r="CB254" s="4">
        <v>25.8156</v>
      </c>
    </row>
    <row r="255" spans="1:80">
      <c r="A255" s="2">
        <v>42440</v>
      </c>
      <c r="B255" s="29">
        <v>0.5215906944444445</v>
      </c>
      <c r="C255" s="4">
        <v>12.33</v>
      </c>
      <c r="D255" s="4">
        <v>0.11169999999999999</v>
      </c>
      <c r="E255" s="4" t="s">
        <v>155</v>
      </c>
      <c r="F255" s="4">
        <v>1116.5110569999999</v>
      </c>
      <c r="G255" s="4">
        <v>48.5</v>
      </c>
      <c r="H255" s="4">
        <v>9.9</v>
      </c>
      <c r="I255" s="4">
        <v>1302.5</v>
      </c>
      <c r="K255" s="4">
        <v>3.1</v>
      </c>
      <c r="L255" s="4">
        <v>210</v>
      </c>
      <c r="M255" s="4">
        <v>0.88839999999999997</v>
      </c>
      <c r="N255" s="4">
        <v>10.9536</v>
      </c>
      <c r="O255" s="4">
        <v>9.9199999999999997E-2</v>
      </c>
      <c r="P255" s="4">
        <v>43.086100000000002</v>
      </c>
      <c r="Q255" s="4">
        <v>8.7949000000000002</v>
      </c>
      <c r="R255" s="4">
        <v>51.9</v>
      </c>
      <c r="S255" s="4">
        <v>35.3797</v>
      </c>
      <c r="T255" s="4">
        <v>7.2218</v>
      </c>
      <c r="U255" s="4">
        <v>42.6</v>
      </c>
      <c r="V255" s="4">
        <v>1302.5447999999999</v>
      </c>
      <c r="Y255" s="4">
        <v>186.91399999999999</v>
      </c>
      <c r="Z255" s="4">
        <v>0</v>
      </c>
      <c r="AA255" s="4">
        <v>2.754</v>
      </c>
      <c r="AB255" s="4" t="s">
        <v>384</v>
      </c>
      <c r="AC255" s="4">
        <v>0</v>
      </c>
      <c r="AD255" s="4">
        <v>11.8</v>
      </c>
      <c r="AE255" s="4">
        <v>852</v>
      </c>
      <c r="AF255" s="4">
        <v>882</v>
      </c>
      <c r="AG255" s="4">
        <v>871</v>
      </c>
      <c r="AH255" s="4">
        <v>79.400000000000006</v>
      </c>
      <c r="AI255" s="4">
        <v>28.66</v>
      </c>
      <c r="AJ255" s="4">
        <v>0.66</v>
      </c>
      <c r="AK255" s="4">
        <v>987</v>
      </c>
      <c r="AL255" s="4">
        <v>4</v>
      </c>
      <c r="AM255" s="4">
        <v>0</v>
      </c>
      <c r="AN255" s="4">
        <v>34</v>
      </c>
      <c r="AO255" s="4">
        <v>190</v>
      </c>
      <c r="AP255" s="4">
        <v>189</v>
      </c>
      <c r="AQ255" s="4">
        <v>0.2</v>
      </c>
      <c r="AR255" s="4">
        <v>195</v>
      </c>
      <c r="AS255" s="4" t="s">
        <v>155</v>
      </c>
      <c r="AT255" s="4">
        <v>2</v>
      </c>
      <c r="AU255" s="5">
        <v>0.72974537037037035</v>
      </c>
      <c r="AV255" s="4">
        <v>47.164233000000003</v>
      </c>
      <c r="AW255" s="4">
        <v>-88.488652000000002</v>
      </c>
      <c r="AX255" s="4">
        <v>318.39999999999998</v>
      </c>
      <c r="AY255" s="4">
        <v>21.3</v>
      </c>
      <c r="AZ255" s="4">
        <v>12</v>
      </c>
      <c r="BA255" s="4">
        <v>11</v>
      </c>
      <c r="BB255" s="4" t="s">
        <v>421</v>
      </c>
      <c r="BC255" s="4">
        <v>1.1000000000000001</v>
      </c>
      <c r="BD255" s="4">
        <v>1.1000000000000001</v>
      </c>
      <c r="BE255" s="4">
        <v>2.2000000000000002</v>
      </c>
      <c r="BF255" s="4">
        <v>14.063000000000001</v>
      </c>
      <c r="BG255" s="4">
        <v>16.75</v>
      </c>
      <c r="BH255" s="4">
        <v>1.19</v>
      </c>
      <c r="BI255" s="4">
        <v>12.565</v>
      </c>
      <c r="BJ255" s="4">
        <v>2972.1309999999999</v>
      </c>
      <c r="BK255" s="4">
        <v>17.13</v>
      </c>
      <c r="BL255" s="4">
        <v>1.224</v>
      </c>
      <c r="BM255" s="4">
        <v>0.25</v>
      </c>
      <c r="BN255" s="4">
        <v>1.474</v>
      </c>
      <c r="BO255" s="4">
        <v>1.0049999999999999</v>
      </c>
      <c r="BP255" s="4">
        <v>0.20499999999999999</v>
      </c>
      <c r="BQ255" s="4">
        <v>1.2110000000000001</v>
      </c>
      <c r="BR255" s="4">
        <v>11.6869</v>
      </c>
      <c r="BU255" s="4">
        <v>10.061999999999999</v>
      </c>
      <c r="BW255" s="4">
        <v>543.33199999999999</v>
      </c>
      <c r="BX255" s="4">
        <v>0.13156899999999999</v>
      </c>
      <c r="BY255" s="4">
        <v>-5</v>
      </c>
      <c r="BZ255" s="4">
        <v>1.277569</v>
      </c>
      <c r="CA255" s="4">
        <v>3.2152180000000001</v>
      </c>
      <c r="CB255" s="4">
        <v>25.806894</v>
      </c>
    </row>
    <row r="256" spans="1:80">
      <c r="A256" s="2">
        <v>42440</v>
      </c>
      <c r="B256" s="29">
        <v>0.52160226851851854</v>
      </c>
      <c r="C256" s="4">
        <v>11.486000000000001</v>
      </c>
      <c r="D256" s="4">
        <v>6.93E-2</v>
      </c>
      <c r="E256" s="4" t="s">
        <v>155</v>
      </c>
      <c r="F256" s="4">
        <v>693.33333300000004</v>
      </c>
      <c r="G256" s="4">
        <v>48.5</v>
      </c>
      <c r="H256" s="4">
        <v>9.8000000000000007</v>
      </c>
      <c r="I256" s="4">
        <v>1321.4</v>
      </c>
      <c r="K256" s="4">
        <v>3.1</v>
      </c>
      <c r="L256" s="4">
        <v>221</v>
      </c>
      <c r="M256" s="4">
        <v>0.89539999999999997</v>
      </c>
      <c r="N256" s="4">
        <v>10.284800000000001</v>
      </c>
      <c r="O256" s="4">
        <v>6.2100000000000002E-2</v>
      </c>
      <c r="P256" s="4">
        <v>43.426699999999997</v>
      </c>
      <c r="Q256" s="4">
        <v>8.7749000000000006</v>
      </c>
      <c r="R256" s="4">
        <v>52.2</v>
      </c>
      <c r="S256" s="4">
        <v>35.687800000000003</v>
      </c>
      <c r="T256" s="4">
        <v>7.2111000000000001</v>
      </c>
      <c r="U256" s="4">
        <v>42.9</v>
      </c>
      <c r="V256" s="4">
        <v>1321.3967</v>
      </c>
      <c r="Y256" s="4">
        <v>198.27799999999999</v>
      </c>
      <c r="Z256" s="4">
        <v>0</v>
      </c>
      <c r="AA256" s="4">
        <v>2.7757000000000001</v>
      </c>
      <c r="AB256" s="4" t="s">
        <v>384</v>
      </c>
      <c r="AC256" s="4">
        <v>0</v>
      </c>
      <c r="AD256" s="4">
        <v>11.8</v>
      </c>
      <c r="AE256" s="4">
        <v>853</v>
      </c>
      <c r="AF256" s="4">
        <v>881</v>
      </c>
      <c r="AG256" s="4">
        <v>870</v>
      </c>
      <c r="AH256" s="4">
        <v>80</v>
      </c>
      <c r="AI256" s="4">
        <v>28.86</v>
      </c>
      <c r="AJ256" s="4">
        <v>0.66</v>
      </c>
      <c r="AK256" s="4">
        <v>987</v>
      </c>
      <c r="AL256" s="4">
        <v>4</v>
      </c>
      <c r="AM256" s="4">
        <v>0</v>
      </c>
      <c r="AN256" s="4">
        <v>34</v>
      </c>
      <c r="AO256" s="4">
        <v>190</v>
      </c>
      <c r="AP256" s="4">
        <v>189</v>
      </c>
      <c r="AQ256" s="4">
        <v>0.1</v>
      </c>
      <c r="AR256" s="4">
        <v>195</v>
      </c>
      <c r="AS256" s="4" t="s">
        <v>155</v>
      </c>
      <c r="AT256" s="4">
        <v>2</v>
      </c>
      <c r="AU256" s="5">
        <v>0.7297569444444445</v>
      </c>
      <c r="AV256" s="4">
        <v>47.164253000000002</v>
      </c>
      <c r="AW256" s="4">
        <v>-88.488771999999997</v>
      </c>
      <c r="AX256" s="4">
        <v>318.5</v>
      </c>
      <c r="AY256" s="4">
        <v>21.2</v>
      </c>
      <c r="AZ256" s="4">
        <v>12</v>
      </c>
      <c r="BA256" s="4">
        <v>11</v>
      </c>
      <c r="BB256" s="4" t="s">
        <v>421</v>
      </c>
      <c r="BC256" s="4">
        <v>1.1245750000000001</v>
      </c>
      <c r="BD256" s="4">
        <v>1.1245750000000001</v>
      </c>
      <c r="BE256" s="4">
        <v>2.2000000000000002</v>
      </c>
      <c r="BF256" s="4">
        <v>14.063000000000001</v>
      </c>
      <c r="BG256" s="4">
        <v>17.95</v>
      </c>
      <c r="BH256" s="4">
        <v>1.28</v>
      </c>
      <c r="BI256" s="4">
        <v>11.682</v>
      </c>
      <c r="BJ256" s="4">
        <v>2978.8629999999998</v>
      </c>
      <c r="BK256" s="4">
        <v>11.444000000000001</v>
      </c>
      <c r="BL256" s="4">
        <v>1.3169999999999999</v>
      </c>
      <c r="BM256" s="4">
        <v>0.26600000000000001</v>
      </c>
      <c r="BN256" s="4">
        <v>1.583</v>
      </c>
      <c r="BO256" s="4">
        <v>1.0820000000000001</v>
      </c>
      <c r="BP256" s="4">
        <v>0.219</v>
      </c>
      <c r="BQ256" s="4">
        <v>1.3009999999999999</v>
      </c>
      <c r="BR256" s="4">
        <v>12.6556</v>
      </c>
      <c r="BU256" s="4">
        <v>11.394</v>
      </c>
      <c r="BW256" s="4">
        <v>584.55999999999995</v>
      </c>
      <c r="BX256" s="4">
        <v>0.157722</v>
      </c>
      <c r="BY256" s="4">
        <v>-5</v>
      </c>
      <c r="BZ256" s="4">
        <v>1.2778620000000001</v>
      </c>
      <c r="CA256" s="4">
        <v>3.8543319999999999</v>
      </c>
      <c r="CB256" s="4">
        <v>25.812812000000001</v>
      </c>
    </row>
    <row r="257" spans="1:80">
      <c r="A257" s="2">
        <v>42440</v>
      </c>
      <c r="B257" s="29">
        <v>0.52161384259259258</v>
      </c>
      <c r="C257" s="4">
        <v>10.391999999999999</v>
      </c>
      <c r="D257" s="4">
        <v>3.9E-2</v>
      </c>
      <c r="E257" s="4" t="s">
        <v>155</v>
      </c>
      <c r="F257" s="4">
        <v>390.30302999999998</v>
      </c>
      <c r="G257" s="4">
        <v>58.1</v>
      </c>
      <c r="H257" s="4">
        <v>9.8000000000000007</v>
      </c>
      <c r="I257" s="4">
        <v>1591.2</v>
      </c>
      <c r="K257" s="4">
        <v>3.32</v>
      </c>
      <c r="L257" s="4">
        <v>243</v>
      </c>
      <c r="M257" s="4">
        <v>0.90429999999999999</v>
      </c>
      <c r="N257" s="4">
        <v>9.3980999999999995</v>
      </c>
      <c r="O257" s="4">
        <v>3.5299999999999998E-2</v>
      </c>
      <c r="P257" s="4">
        <v>52.517200000000003</v>
      </c>
      <c r="Q257" s="4">
        <v>8.8626000000000005</v>
      </c>
      <c r="R257" s="4">
        <v>61.4</v>
      </c>
      <c r="S257" s="4">
        <v>43.158299999999997</v>
      </c>
      <c r="T257" s="4">
        <v>7.2831999999999999</v>
      </c>
      <c r="U257" s="4">
        <v>50.4</v>
      </c>
      <c r="V257" s="4">
        <v>1591.2055</v>
      </c>
      <c r="Y257" s="4">
        <v>220.15</v>
      </c>
      <c r="Z257" s="4">
        <v>0</v>
      </c>
      <c r="AA257" s="4">
        <v>3.0009999999999999</v>
      </c>
      <c r="AB257" s="4" t="s">
        <v>384</v>
      </c>
      <c r="AC257" s="4">
        <v>0</v>
      </c>
      <c r="AD257" s="4">
        <v>11.9</v>
      </c>
      <c r="AE257" s="4">
        <v>853</v>
      </c>
      <c r="AF257" s="4">
        <v>880</v>
      </c>
      <c r="AG257" s="4">
        <v>870</v>
      </c>
      <c r="AH257" s="4">
        <v>80</v>
      </c>
      <c r="AI257" s="4">
        <v>28.86</v>
      </c>
      <c r="AJ257" s="4">
        <v>0.66</v>
      </c>
      <c r="AK257" s="4">
        <v>987</v>
      </c>
      <c r="AL257" s="4">
        <v>4</v>
      </c>
      <c r="AM257" s="4">
        <v>0</v>
      </c>
      <c r="AN257" s="4">
        <v>34</v>
      </c>
      <c r="AO257" s="4">
        <v>190</v>
      </c>
      <c r="AP257" s="4">
        <v>189</v>
      </c>
      <c r="AQ257" s="4">
        <v>0.2</v>
      </c>
      <c r="AR257" s="4">
        <v>195</v>
      </c>
      <c r="AS257" s="4" t="s">
        <v>155</v>
      </c>
      <c r="AT257" s="4">
        <v>2</v>
      </c>
      <c r="AU257" s="5">
        <v>0.72976851851851843</v>
      </c>
      <c r="AV257" s="4">
        <v>47.164267000000002</v>
      </c>
      <c r="AW257" s="4">
        <v>-88.488890999999995</v>
      </c>
      <c r="AX257" s="4">
        <v>318.60000000000002</v>
      </c>
      <c r="AY257" s="4">
        <v>20.7</v>
      </c>
      <c r="AZ257" s="4">
        <v>12</v>
      </c>
      <c r="BA257" s="4">
        <v>11</v>
      </c>
      <c r="BB257" s="4" t="s">
        <v>421</v>
      </c>
      <c r="BC257" s="4">
        <v>1.2</v>
      </c>
      <c r="BD257" s="4">
        <v>1.2</v>
      </c>
      <c r="BE257" s="4">
        <v>2.2000000000000002</v>
      </c>
      <c r="BF257" s="4">
        <v>14.063000000000001</v>
      </c>
      <c r="BG257" s="4">
        <v>19.71</v>
      </c>
      <c r="BH257" s="4">
        <v>1.4</v>
      </c>
      <c r="BI257" s="4">
        <v>10.577</v>
      </c>
      <c r="BJ257" s="4">
        <v>2974.6489999999999</v>
      </c>
      <c r="BK257" s="4">
        <v>7.1109999999999998</v>
      </c>
      <c r="BL257" s="4">
        <v>1.7410000000000001</v>
      </c>
      <c r="BM257" s="4">
        <v>0.29399999999999998</v>
      </c>
      <c r="BN257" s="4">
        <v>2.0339999999999998</v>
      </c>
      <c r="BO257" s="4">
        <v>1.431</v>
      </c>
      <c r="BP257" s="4">
        <v>0.24099999999999999</v>
      </c>
      <c r="BQ257" s="4">
        <v>1.6719999999999999</v>
      </c>
      <c r="BR257" s="4">
        <v>16.654</v>
      </c>
      <c r="BU257" s="4">
        <v>13.824999999999999</v>
      </c>
      <c r="BW257" s="4">
        <v>690.65499999999997</v>
      </c>
      <c r="BX257" s="4">
        <v>0.20075799999999999</v>
      </c>
      <c r="BY257" s="4">
        <v>-5</v>
      </c>
      <c r="BZ257" s="4">
        <v>1.278138</v>
      </c>
      <c r="CA257" s="4">
        <v>4.9060240000000004</v>
      </c>
      <c r="CB257" s="4">
        <v>25.818387999999999</v>
      </c>
    </row>
    <row r="258" spans="1:80">
      <c r="A258" s="2">
        <v>42440</v>
      </c>
      <c r="B258" s="29">
        <v>0.52162541666666662</v>
      </c>
      <c r="C258" s="4">
        <v>9.6259999999999994</v>
      </c>
      <c r="D258" s="4">
        <v>3.95E-2</v>
      </c>
      <c r="E258" s="4" t="s">
        <v>155</v>
      </c>
      <c r="F258" s="4">
        <v>395.32338299999998</v>
      </c>
      <c r="G258" s="4">
        <v>121.7</v>
      </c>
      <c r="H258" s="4">
        <v>16.899999999999999</v>
      </c>
      <c r="I258" s="4">
        <v>1819.2</v>
      </c>
      <c r="K258" s="4">
        <v>4.54</v>
      </c>
      <c r="L258" s="4">
        <v>252</v>
      </c>
      <c r="M258" s="4">
        <v>0.91049999999999998</v>
      </c>
      <c r="N258" s="4">
        <v>8.7637999999999998</v>
      </c>
      <c r="O258" s="4">
        <v>3.5999999999999997E-2</v>
      </c>
      <c r="P258" s="4">
        <v>110.8278</v>
      </c>
      <c r="Q258" s="4">
        <v>15.386699999999999</v>
      </c>
      <c r="R258" s="4">
        <v>126.2</v>
      </c>
      <c r="S258" s="4">
        <v>91.077600000000004</v>
      </c>
      <c r="T258" s="4">
        <v>12.6447</v>
      </c>
      <c r="U258" s="4">
        <v>103.7</v>
      </c>
      <c r="V258" s="4">
        <v>1819.1860999999999</v>
      </c>
      <c r="Y258" s="4">
        <v>229.50899999999999</v>
      </c>
      <c r="Z258" s="4">
        <v>0</v>
      </c>
      <c r="AA258" s="4">
        <v>4.1326000000000001</v>
      </c>
      <c r="AB258" s="4" t="s">
        <v>384</v>
      </c>
      <c r="AC258" s="4">
        <v>0</v>
      </c>
      <c r="AD258" s="4">
        <v>11.8</v>
      </c>
      <c r="AE258" s="4">
        <v>853</v>
      </c>
      <c r="AF258" s="4">
        <v>881</v>
      </c>
      <c r="AG258" s="4">
        <v>871</v>
      </c>
      <c r="AH258" s="4">
        <v>80</v>
      </c>
      <c r="AI258" s="4">
        <v>28.86</v>
      </c>
      <c r="AJ258" s="4">
        <v>0.66</v>
      </c>
      <c r="AK258" s="4">
        <v>987</v>
      </c>
      <c r="AL258" s="4">
        <v>4</v>
      </c>
      <c r="AM258" s="4">
        <v>0</v>
      </c>
      <c r="AN258" s="4">
        <v>34</v>
      </c>
      <c r="AO258" s="4">
        <v>190</v>
      </c>
      <c r="AP258" s="4">
        <v>189</v>
      </c>
      <c r="AQ258" s="4">
        <v>0.3</v>
      </c>
      <c r="AR258" s="4">
        <v>195</v>
      </c>
      <c r="AS258" s="4" t="s">
        <v>155</v>
      </c>
      <c r="AT258" s="4">
        <v>2</v>
      </c>
      <c r="AU258" s="5">
        <v>0.72978009259259258</v>
      </c>
      <c r="AV258" s="4">
        <v>47.164273999999999</v>
      </c>
      <c r="AW258" s="4">
        <v>-88.489009999999993</v>
      </c>
      <c r="AX258" s="4">
        <v>318.60000000000002</v>
      </c>
      <c r="AY258" s="4">
        <v>20.9</v>
      </c>
      <c r="AZ258" s="4">
        <v>12</v>
      </c>
      <c r="BA258" s="4">
        <v>11</v>
      </c>
      <c r="BB258" s="4" t="s">
        <v>421</v>
      </c>
      <c r="BC258" s="4">
        <v>1.2</v>
      </c>
      <c r="BD258" s="4">
        <v>1.2</v>
      </c>
      <c r="BE258" s="4">
        <v>2.2000000000000002</v>
      </c>
      <c r="BF258" s="4">
        <v>14.063000000000001</v>
      </c>
      <c r="BG258" s="4">
        <v>21.11</v>
      </c>
      <c r="BH258" s="4">
        <v>1.5</v>
      </c>
      <c r="BI258" s="4">
        <v>9.8350000000000009</v>
      </c>
      <c r="BJ258" s="4">
        <v>2963.3609999999999</v>
      </c>
      <c r="BK258" s="4">
        <v>7.7460000000000004</v>
      </c>
      <c r="BL258" s="4">
        <v>3.9239999999999999</v>
      </c>
      <c r="BM258" s="4">
        <v>0.54500000000000004</v>
      </c>
      <c r="BN258" s="4">
        <v>4.4690000000000003</v>
      </c>
      <c r="BO258" s="4">
        <v>3.2250000000000001</v>
      </c>
      <c r="BP258" s="4">
        <v>0.44800000000000001</v>
      </c>
      <c r="BQ258" s="4">
        <v>3.673</v>
      </c>
      <c r="BR258" s="4">
        <v>20.340599999999998</v>
      </c>
      <c r="BU258" s="4">
        <v>15.397</v>
      </c>
      <c r="BW258" s="4">
        <v>1016.05</v>
      </c>
      <c r="BX258" s="4">
        <v>0.20927599999999999</v>
      </c>
      <c r="BY258" s="4">
        <v>-5</v>
      </c>
      <c r="BZ258" s="4">
        <v>1.277431</v>
      </c>
      <c r="CA258" s="4">
        <v>5.1141819999999996</v>
      </c>
      <c r="CB258" s="4">
        <v>25.804106000000001</v>
      </c>
    </row>
    <row r="259" spans="1:80">
      <c r="A259" s="2">
        <v>42440</v>
      </c>
      <c r="B259" s="29">
        <v>0.52163699074074077</v>
      </c>
      <c r="C259" s="4">
        <v>9.4079999999999995</v>
      </c>
      <c r="D259" s="4">
        <v>4.7199999999999999E-2</v>
      </c>
      <c r="E259" s="4" t="s">
        <v>155</v>
      </c>
      <c r="F259" s="4">
        <v>471.72981900000002</v>
      </c>
      <c r="G259" s="4">
        <v>178.6</v>
      </c>
      <c r="H259" s="4">
        <v>18.100000000000001</v>
      </c>
      <c r="I259" s="4">
        <v>1766.1</v>
      </c>
      <c r="K259" s="4">
        <v>6.09</v>
      </c>
      <c r="L259" s="4">
        <v>251</v>
      </c>
      <c r="M259" s="4">
        <v>0.91220000000000001</v>
      </c>
      <c r="N259" s="4">
        <v>8.5823</v>
      </c>
      <c r="O259" s="4">
        <v>4.2999999999999997E-2</v>
      </c>
      <c r="P259" s="4">
        <v>162.9023</v>
      </c>
      <c r="Q259" s="4">
        <v>16.511399999999998</v>
      </c>
      <c r="R259" s="4">
        <v>179.4</v>
      </c>
      <c r="S259" s="4">
        <v>133.87209999999999</v>
      </c>
      <c r="T259" s="4">
        <v>13.568899999999999</v>
      </c>
      <c r="U259" s="4">
        <v>147.4</v>
      </c>
      <c r="V259" s="4">
        <v>1766.0813000000001</v>
      </c>
      <c r="Y259" s="4">
        <v>229.19399999999999</v>
      </c>
      <c r="Z259" s="4">
        <v>0</v>
      </c>
      <c r="AA259" s="4">
        <v>5.5548999999999999</v>
      </c>
      <c r="AB259" s="4" t="s">
        <v>384</v>
      </c>
      <c r="AC259" s="4">
        <v>0</v>
      </c>
      <c r="AD259" s="4">
        <v>11.9</v>
      </c>
      <c r="AE259" s="4">
        <v>854</v>
      </c>
      <c r="AF259" s="4">
        <v>882</v>
      </c>
      <c r="AG259" s="4">
        <v>872</v>
      </c>
      <c r="AH259" s="4">
        <v>80</v>
      </c>
      <c r="AI259" s="4">
        <v>28.86</v>
      </c>
      <c r="AJ259" s="4">
        <v>0.66</v>
      </c>
      <c r="AK259" s="4">
        <v>987</v>
      </c>
      <c r="AL259" s="4">
        <v>4</v>
      </c>
      <c r="AM259" s="4">
        <v>0</v>
      </c>
      <c r="AN259" s="4">
        <v>34</v>
      </c>
      <c r="AO259" s="4">
        <v>190</v>
      </c>
      <c r="AP259" s="4">
        <v>189</v>
      </c>
      <c r="AQ259" s="4">
        <v>0.2</v>
      </c>
      <c r="AR259" s="4">
        <v>195</v>
      </c>
      <c r="AS259" s="4" t="s">
        <v>155</v>
      </c>
      <c r="AT259" s="4">
        <v>2</v>
      </c>
      <c r="AU259" s="5">
        <v>0.72979166666666673</v>
      </c>
      <c r="AV259" s="4">
        <v>47.164256000000002</v>
      </c>
      <c r="AW259" s="4">
        <v>-88.489132999999995</v>
      </c>
      <c r="AX259" s="4">
        <v>318.5</v>
      </c>
      <c r="AY259" s="4">
        <v>21.4</v>
      </c>
      <c r="AZ259" s="4">
        <v>12</v>
      </c>
      <c r="BA259" s="4">
        <v>11</v>
      </c>
      <c r="BB259" s="4" t="s">
        <v>421</v>
      </c>
      <c r="BC259" s="4">
        <v>1.175724</v>
      </c>
      <c r="BD259" s="4">
        <v>1.2</v>
      </c>
      <c r="BE259" s="4">
        <v>2.1514489999999999</v>
      </c>
      <c r="BF259" s="4">
        <v>14.063000000000001</v>
      </c>
      <c r="BG259" s="4">
        <v>21.56</v>
      </c>
      <c r="BH259" s="4">
        <v>1.53</v>
      </c>
      <c r="BI259" s="4">
        <v>9.6219999999999999</v>
      </c>
      <c r="BJ259" s="4">
        <v>2961.527</v>
      </c>
      <c r="BK259" s="4">
        <v>9.4510000000000005</v>
      </c>
      <c r="BL259" s="4">
        <v>5.8869999999999996</v>
      </c>
      <c r="BM259" s="4">
        <v>0.59699999999999998</v>
      </c>
      <c r="BN259" s="4">
        <v>6.4829999999999997</v>
      </c>
      <c r="BO259" s="4">
        <v>4.8380000000000001</v>
      </c>
      <c r="BP259" s="4">
        <v>0.49</v>
      </c>
      <c r="BQ259" s="4">
        <v>5.3280000000000003</v>
      </c>
      <c r="BR259" s="4">
        <v>20.152100000000001</v>
      </c>
      <c r="BU259" s="4">
        <v>15.691000000000001</v>
      </c>
      <c r="BW259" s="4">
        <v>1393.752</v>
      </c>
      <c r="BX259" s="4">
        <v>0.22251599999999999</v>
      </c>
      <c r="BY259" s="4">
        <v>-5</v>
      </c>
      <c r="BZ259" s="4">
        <v>1.2784310000000001</v>
      </c>
      <c r="CA259" s="4">
        <v>5.4377339999999998</v>
      </c>
      <c r="CB259" s="4">
        <v>25.824306</v>
      </c>
    </row>
    <row r="260" spans="1:80">
      <c r="A260" s="2">
        <v>42440</v>
      </c>
      <c r="B260" s="29">
        <v>0.52164856481481481</v>
      </c>
      <c r="C260" s="4">
        <v>9.4</v>
      </c>
      <c r="D260" s="4">
        <v>5.3400000000000003E-2</v>
      </c>
      <c r="E260" s="4" t="s">
        <v>155</v>
      </c>
      <c r="F260" s="4">
        <v>534.20240100000001</v>
      </c>
      <c r="G260" s="4">
        <v>245.2</v>
      </c>
      <c r="H260" s="4">
        <v>18.2</v>
      </c>
      <c r="I260" s="4">
        <v>1659</v>
      </c>
      <c r="K260" s="4">
        <v>6.9</v>
      </c>
      <c r="L260" s="4">
        <v>238</v>
      </c>
      <c r="M260" s="4">
        <v>0.91239999999999999</v>
      </c>
      <c r="N260" s="4">
        <v>8.5762</v>
      </c>
      <c r="O260" s="4">
        <v>4.87E-2</v>
      </c>
      <c r="P260" s="4">
        <v>223.74279999999999</v>
      </c>
      <c r="Q260" s="4">
        <v>16.6052</v>
      </c>
      <c r="R260" s="4">
        <v>240.3</v>
      </c>
      <c r="S260" s="4">
        <v>183.87039999999999</v>
      </c>
      <c r="T260" s="4">
        <v>13.646000000000001</v>
      </c>
      <c r="U260" s="4">
        <v>197.5</v>
      </c>
      <c r="V260" s="4">
        <v>1658.9697000000001</v>
      </c>
      <c r="Y260" s="4">
        <v>217.4</v>
      </c>
      <c r="Z260" s="4">
        <v>0</v>
      </c>
      <c r="AA260" s="4">
        <v>6.2994000000000003</v>
      </c>
      <c r="AB260" s="4" t="s">
        <v>384</v>
      </c>
      <c r="AC260" s="4">
        <v>0</v>
      </c>
      <c r="AD260" s="4">
        <v>11.8</v>
      </c>
      <c r="AE260" s="4">
        <v>854</v>
      </c>
      <c r="AF260" s="4">
        <v>883</v>
      </c>
      <c r="AG260" s="4">
        <v>873</v>
      </c>
      <c r="AH260" s="4">
        <v>80</v>
      </c>
      <c r="AI260" s="4">
        <v>28.86</v>
      </c>
      <c r="AJ260" s="4">
        <v>0.66</v>
      </c>
      <c r="AK260" s="4">
        <v>987</v>
      </c>
      <c r="AL260" s="4">
        <v>4</v>
      </c>
      <c r="AM260" s="4">
        <v>0</v>
      </c>
      <c r="AN260" s="4">
        <v>34</v>
      </c>
      <c r="AO260" s="4">
        <v>190</v>
      </c>
      <c r="AP260" s="4">
        <v>189</v>
      </c>
      <c r="AQ260" s="4">
        <v>0.3</v>
      </c>
      <c r="AR260" s="4">
        <v>195</v>
      </c>
      <c r="AS260" s="4" t="s">
        <v>155</v>
      </c>
      <c r="AT260" s="4">
        <v>2</v>
      </c>
      <c r="AU260" s="5">
        <v>0.72980324074074077</v>
      </c>
      <c r="AV260" s="4">
        <v>47.164234999999998</v>
      </c>
      <c r="AW260" s="4">
        <v>-88.489255</v>
      </c>
      <c r="AX260" s="4">
        <v>318.60000000000002</v>
      </c>
      <c r="AY260" s="4">
        <v>21.4</v>
      </c>
      <c r="AZ260" s="4">
        <v>12</v>
      </c>
      <c r="BA260" s="4">
        <v>11</v>
      </c>
      <c r="BB260" s="4" t="s">
        <v>421</v>
      </c>
      <c r="BC260" s="4">
        <v>1.1000000000000001</v>
      </c>
      <c r="BD260" s="4">
        <v>1.2</v>
      </c>
      <c r="BE260" s="4">
        <v>2</v>
      </c>
      <c r="BF260" s="4">
        <v>14.063000000000001</v>
      </c>
      <c r="BG260" s="4">
        <v>21.59</v>
      </c>
      <c r="BH260" s="4">
        <v>1.54</v>
      </c>
      <c r="BI260" s="4">
        <v>9.6039999999999992</v>
      </c>
      <c r="BJ260" s="4">
        <v>2963.1770000000001</v>
      </c>
      <c r="BK260" s="4">
        <v>10.718</v>
      </c>
      <c r="BL260" s="4">
        <v>8.0960000000000001</v>
      </c>
      <c r="BM260" s="4">
        <v>0.60099999999999998</v>
      </c>
      <c r="BN260" s="4">
        <v>8.6959999999999997</v>
      </c>
      <c r="BO260" s="4">
        <v>6.6529999999999996</v>
      </c>
      <c r="BP260" s="4">
        <v>0.49399999999999999</v>
      </c>
      <c r="BQ260" s="4">
        <v>7.1470000000000002</v>
      </c>
      <c r="BR260" s="4">
        <v>18.953900000000001</v>
      </c>
      <c r="BU260" s="4">
        <v>14.903</v>
      </c>
      <c r="BW260" s="4">
        <v>1582.5709999999999</v>
      </c>
      <c r="BX260" s="4">
        <v>0.25894699999999998</v>
      </c>
      <c r="BY260" s="4">
        <v>-5</v>
      </c>
      <c r="BZ260" s="4">
        <v>1.2785690000000001</v>
      </c>
      <c r="CA260" s="4">
        <v>6.328017</v>
      </c>
      <c r="CB260" s="4">
        <v>25.827093999999999</v>
      </c>
    </row>
    <row r="261" spans="1:80">
      <c r="A261" s="2">
        <v>42440</v>
      </c>
      <c r="B261" s="29">
        <v>0.52166013888888896</v>
      </c>
      <c r="C261" s="4">
        <v>9.3919999999999995</v>
      </c>
      <c r="D261" s="4">
        <v>5.7599999999999998E-2</v>
      </c>
      <c r="E261" s="4" t="s">
        <v>155</v>
      </c>
      <c r="F261" s="4">
        <v>576.32921799999997</v>
      </c>
      <c r="G261" s="4">
        <v>289.60000000000002</v>
      </c>
      <c r="H261" s="4">
        <v>18.100000000000001</v>
      </c>
      <c r="I261" s="4">
        <v>1548.4</v>
      </c>
      <c r="K261" s="4">
        <v>7.16</v>
      </c>
      <c r="L261" s="4">
        <v>231</v>
      </c>
      <c r="M261" s="4">
        <v>0.91259999999999997</v>
      </c>
      <c r="N261" s="4">
        <v>8.5702999999999996</v>
      </c>
      <c r="O261" s="4">
        <v>5.2600000000000001E-2</v>
      </c>
      <c r="P261" s="4">
        <v>264.30700000000002</v>
      </c>
      <c r="Q261" s="4">
        <v>16.4848</v>
      </c>
      <c r="R261" s="4">
        <v>280.8</v>
      </c>
      <c r="S261" s="4">
        <v>217.20590000000001</v>
      </c>
      <c r="T261" s="4">
        <v>13.5471</v>
      </c>
      <c r="U261" s="4">
        <v>230.8</v>
      </c>
      <c r="V261" s="4">
        <v>1548.4164000000001</v>
      </c>
      <c r="Y261" s="4">
        <v>210.489</v>
      </c>
      <c r="Z261" s="4">
        <v>0</v>
      </c>
      <c r="AA261" s="4">
        <v>6.5316000000000001</v>
      </c>
      <c r="AB261" s="4" t="s">
        <v>384</v>
      </c>
      <c r="AC261" s="4">
        <v>0</v>
      </c>
      <c r="AD261" s="4">
        <v>11.8</v>
      </c>
      <c r="AE261" s="4">
        <v>854</v>
      </c>
      <c r="AF261" s="4">
        <v>884</v>
      </c>
      <c r="AG261" s="4">
        <v>872</v>
      </c>
      <c r="AH261" s="4">
        <v>80</v>
      </c>
      <c r="AI261" s="4">
        <v>28.86</v>
      </c>
      <c r="AJ261" s="4">
        <v>0.66</v>
      </c>
      <c r="AK261" s="4">
        <v>987</v>
      </c>
      <c r="AL261" s="4">
        <v>4</v>
      </c>
      <c r="AM261" s="4">
        <v>0</v>
      </c>
      <c r="AN261" s="4">
        <v>34</v>
      </c>
      <c r="AO261" s="4">
        <v>190</v>
      </c>
      <c r="AP261" s="4">
        <v>189</v>
      </c>
      <c r="AQ261" s="4">
        <v>0.4</v>
      </c>
      <c r="AR261" s="4">
        <v>195</v>
      </c>
      <c r="AS261" s="4" t="s">
        <v>155</v>
      </c>
      <c r="AT261" s="4">
        <v>2</v>
      </c>
      <c r="AU261" s="5">
        <v>0.72981481481481481</v>
      </c>
      <c r="AV261" s="4">
        <v>47.164206999999998</v>
      </c>
      <c r="AW261" s="4">
        <v>-88.489372000000003</v>
      </c>
      <c r="AX261" s="4">
        <v>318.39999999999998</v>
      </c>
      <c r="AY261" s="4">
        <v>21.3</v>
      </c>
      <c r="AZ261" s="4">
        <v>12</v>
      </c>
      <c r="BA261" s="4">
        <v>11</v>
      </c>
      <c r="BB261" s="4" t="s">
        <v>421</v>
      </c>
      <c r="BC261" s="4">
        <v>1.1000000000000001</v>
      </c>
      <c r="BD261" s="4">
        <v>1.2</v>
      </c>
      <c r="BE261" s="4">
        <v>2</v>
      </c>
      <c r="BF261" s="4">
        <v>14.063000000000001</v>
      </c>
      <c r="BG261" s="4">
        <v>21.63</v>
      </c>
      <c r="BH261" s="4">
        <v>1.54</v>
      </c>
      <c r="BI261" s="4">
        <v>9.5820000000000007</v>
      </c>
      <c r="BJ261" s="4">
        <v>2965.578</v>
      </c>
      <c r="BK261" s="4">
        <v>11.583</v>
      </c>
      <c r="BL261" s="4">
        <v>9.5779999999999994</v>
      </c>
      <c r="BM261" s="4">
        <v>0.59699999999999998</v>
      </c>
      <c r="BN261" s="4">
        <v>10.175000000000001</v>
      </c>
      <c r="BO261" s="4">
        <v>7.8710000000000004</v>
      </c>
      <c r="BP261" s="4">
        <v>0.49099999999999999</v>
      </c>
      <c r="BQ261" s="4">
        <v>8.3620000000000001</v>
      </c>
      <c r="BR261" s="4">
        <v>17.717199999999998</v>
      </c>
      <c r="BU261" s="4">
        <v>14.451000000000001</v>
      </c>
      <c r="BW261" s="4">
        <v>1643.34</v>
      </c>
      <c r="BX261" s="4">
        <v>0.287327</v>
      </c>
      <c r="BY261" s="4">
        <v>-5</v>
      </c>
      <c r="BZ261" s="4">
        <v>1.279293</v>
      </c>
      <c r="CA261" s="4">
        <v>7.0215529999999999</v>
      </c>
      <c r="CB261" s="4">
        <v>25.841719000000001</v>
      </c>
    </row>
    <row r="262" spans="1:80">
      <c r="A262" s="2">
        <v>42440</v>
      </c>
      <c r="B262" s="29">
        <v>0.521671712962963</v>
      </c>
      <c r="C262" s="4">
        <v>9.39</v>
      </c>
      <c r="D262" s="4">
        <v>6.4000000000000001E-2</v>
      </c>
      <c r="E262" s="4" t="s">
        <v>155</v>
      </c>
      <c r="F262" s="4">
        <v>640</v>
      </c>
      <c r="G262" s="4">
        <v>301.2</v>
      </c>
      <c r="H262" s="4">
        <v>18</v>
      </c>
      <c r="I262" s="4">
        <v>1471.7</v>
      </c>
      <c r="K262" s="4">
        <v>7.2</v>
      </c>
      <c r="L262" s="4">
        <v>223</v>
      </c>
      <c r="M262" s="4">
        <v>0.91259999999999997</v>
      </c>
      <c r="N262" s="4">
        <v>8.5693000000000001</v>
      </c>
      <c r="O262" s="4">
        <v>5.8400000000000001E-2</v>
      </c>
      <c r="P262" s="4">
        <v>274.87329999999997</v>
      </c>
      <c r="Q262" s="4">
        <v>16.4267</v>
      </c>
      <c r="R262" s="4">
        <v>291.3</v>
      </c>
      <c r="S262" s="4">
        <v>225.88919999999999</v>
      </c>
      <c r="T262" s="4">
        <v>13.4994</v>
      </c>
      <c r="U262" s="4">
        <v>239.4</v>
      </c>
      <c r="V262" s="4">
        <v>1471.7091</v>
      </c>
      <c r="Y262" s="4">
        <v>203.631</v>
      </c>
      <c r="Z262" s="4">
        <v>0</v>
      </c>
      <c r="AA262" s="4">
        <v>6.5707000000000004</v>
      </c>
      <c r="AB262" s="4" t="s">
        <v>384</v>
      </c>
      <c r="AC262" s="4">
        <v>0</v>
      </c>
      <c r="AD262" s="4">
        <v>11.9</v>
      </c>
      <c r="AE262" s="4">
        <v>854</v>
      </c>
      <c r="AF262" s="4">
        <v>884</v>
      </c>
      <c r="AG262" s="4">
        <v>872</v>
      </c>
      <c r="AH262" s="4">
        <v>80</v>
      </c>
      <c r="AI262" s="4">
        <v>28.86</v>
      </c>
      <c r="AJ262" s="4">
        <v>0.66</v>
      </c>
      <c r="AK262" s="4">
        <v>987</v>
      </c>
      <c r="AL262" s="4">
        <v>4</v>
      </c>
      <c r="AM262" s="4">
        <v>0</v>
      </c>
      <c r="AN262" s="4">
        <v>34</v>
      </c>
      <c r="AO262" s="4">
        <v>190</v>
      </c>
      <c r="AP262" s="4">
        <v>189</v>
      </c>
      <c r="AQ262" s="4">
        <v>0.5</v>
      </c>
      <c r="AR262" s="4">
        <v>195</v>
      </c>
      <c r="AS262" s="4" t="s">
        <v>155</v>
      </c>
      <c r="AT262" s="4">
        <v>2</v>
      </c>
      <c r="AU262" s="5">
        <v>0.72982638888888884</v>
      </c>
      <c r="AV262" s="4">
        <v>47.164175999999998</v>
      </c>
      <c r="AW262" s="4">
        <v>-88.489497999999998</v>
      </c>
      <c r="AX262" s="4">
        <v>318.39999999999998</v>
      </c>
      <c r="AY262" s="4">
        <v>22.6</v>
      </c>
      <c r="AZ262" s="4">
        <v>12</v>
      </c>
      <c r="BA262" s="4">
        <v>11</v>
      </c>
      <c r="BB262" s="4" t="s">
        <v>421</v>
      </c>
      <c r="BC262" s="4">
        <v>1.1000000000000001</v>
      </c>
      <c r="BD262" s="4">
        <v>1.223976</v>
      </c>
      <c r="BE262" s="4">
        <v>2</v>
      </c>
      <c r="BF262" s="4">
        <v>14.063000000000001</v>
      </c>
      <c r="BG262" s="4">
        <v>21.64</v>
      </c>
      <c r="BH262" s="4">
        <v>1.54</v>
      </c>
      <c r="BI262" s="4">
        <v>9.5779999999999994</v>
      </c>
      <c r="BJ262" s="4">
        <v>2966.2020000000002</v>
      </c>
      <c r="BK262" s="4">
        <v>12.867000000000001</v>
      </c>
      <c r="BL262" s="4">
        <v>9.9640000000000004</v>
      </c>
      <c r="BM262" s="4">
        <v>0.59499999999999997</v>
      </c>
      <c r="BN262" s="4">
        <v>10.558999999999999</v>
      </c>
      <c r="BO262" s="4">
        <v>8.1880000000000006</v>
      </c>
      <c r="BP262" s="4">
        <v>0.48899999999999999</v>
      </c>
      <c r="BQ262" s="4">
        <v>8.6780000000000008</v>
      </c>
      <c r="BR262" s="4">
        <v>16.845199999999998</v>
      </c>
      <c r="BU262" s="4">
        <v>13.984999999999999</v>
      </c>
      <c r="BW262" s="4">
        <v>1653.7360000000001</v>
      </c>
      <c r="BX262" s="4">
        <v>0.32803199999999999</v>
      </c>
      <c r="BY262" s="4">
        <v>-5</v>
      </c>
      <c r="BZ262" s="4">
        <v>1.2805690000000001</v>
      </c>
      <c r="CA262" s="4">
        <v>8.0162809999999993</v>
      </c>
      <c r="CB262" s="4">
        <v>25.867494000000001</v>
      </c>
    </row>
    <row r="263" spans="1:80">
      <c r="A263" s="2">
        <v>42440</v>
      </c>
      <c r="B263" s="29">
        <v>0.52168328703703704</v>
      </c>
      <c r="C263" s="4">
        <v>9.39</v>
      </c>
      <c r="D263" s="4">
        <v>6.4000000000000001E-2</v>
      </c>
      <c r="E263" s="4" t="s">
        <v>155</v>
      </c>
      <c r="F263" s="4">
        <v>640</v>
      </c>
      <c r="G263" s="4">
        <v>324.60000000000002</v>
      </c>
      <c r="H263" s="4">
        <v>18</v>
      </c>
      <c r="I263" s="4">
        <v>1375.6</v>
      </c>
      <c r="K263" s="4">
        <v>7.2</v>
      </c>
      <c r="L263" s="4">
        <v>214</v>
      </c>
      <c r="M263" s="4">
        <v>0.91269999999999996</v>
      </c>
      <c r="N263" s="4">
        <v>8.5699000000000005</v>
      </c>
      <c r="O263" s="4">
        <v>5.8400000000000001E-2</v>
      </c>
      <c r="P263" s="4">
        <v>296.22980000000001</v>
      </c>
      <c r="Q263" s="4">
        <v>16.428000000000001</v>
      </c>
      <c r="R263" s="4">
        <v>312.7</v>
      </c>
      <c r="S263" s="4">
        <v>243.43979999999999</v>
      </c>
      <c r="T263" s="4">
        <v>13.500400000000001</v>
      </c>
      <c r="U263" s="4">
        <v>256.89999999999998</v>
      </c>
      <c r="V263" s="4">
        <v>1375.6483000000001</v>
      </c>
      <c r="Y263" s="4">
        <v>194.85400000000001</v>
      </c>
      <c r="Z263" s="4">
        <v>0</v>
      </c>
      <c r="AA263" s="4">
        <v>6.5712000000000002</v>
      </c>
      <c r="AB263" s="4" t="s">
        <v>384</v>
      </c>
      <c r="AC263" s="4">
        <v>0</v>
      </c>
      <c r="AD263" s="4">
        <v>11.8</v>
      </c>
      <c r="AE263" s="4">
        <v>854</v>
      </c>
      <c r="AF263" s="4">
        <v>883</v>
      </c>
      <c r="AG263" s="4">
        <v>871</v>
      </c>
      <c r="AH263" s="4">
        <v>80</v>
      </c>
      <c r="AI263" s="4">
        <v>28.86</v>
      </c>
      <c r="AJ263" s="4">
        <v>0.66</v>
      </c>
      <c r="AK263" s="4">
        <v>987</v>
      </c>
      <c r="AL263" s="4">
        <v>4</v>
      </c>
      <c r="AM263" s="4">
        <v>0</v>
      </c>
      <c r="AN263" s="4">
        <v>34</v>
      </c>
      <c r="AO263" s="4">
        <v>190</v>
      </c>
      <c r="AP263" s="4">
        <v>189</v>
      </c>
      <c r="AQ263" s="4">
        <v>0.4</v>
      </c>
      <c r="AR263" s="4">
        <v>195</v>
      </c>
      <c r="AS263" s="4" t="s">
        <v>155</v>
      </c>
      <c r="AT263" s="4">
        <v>2</v>
      </c>
      <c r="AU263" s="5">
        <v>0.72983796296296299</v>
      </c>
      <c r="AV263" s="4">
        <v>47.164124999999999</v>
      </c>
      <c r="AW263" s="4">
        <v>-88.489638999999997</v>
      </c>
      <c r="AX263" s="4">
        <v>318.39999999999998</v>
      </c>
      <c r="AY263" s="4">
        <v>26.8</v>
      </c>
      <c r="AZ263" s="4">
        <v>12</v>
      </c>
      <c r="BA263" s="4">
        <v>10</v>
      </c>
      <c r="BB263" s="4" t="s">
        <v>426</v>
      </c>
      <c r="BC263" s="4">
        <v>1.0522480000000001</v>
      </c>
      <c r="BD263" s="4">
        <v>1.3238760000000001</v>
      </c>
      <c r="BE263" s="4">
        <v>1.928372</v>
      </c>
      <c r="BF263" s="4">
        <v>14.063000000000001</v>
      </c>
      <c r="BG263" s="4">
        <v>21.66</v>
      </c>
      <c r="BH263" s="4">
        <v>1.54</v>
      </c>
      <c r="BI263" s="4">
        <v>9.5690000000000008</v>
      </c>
      <c r="BJ263" s="4">
        <v>2969.47</v>
      </c>
      <c r="BK263" s="4">
        <v>12.882</v>
      </c>
      <c r="BL263" s="4">
        <v>10.749000000000001</v>
      </c>
      <c r="BM263" s="4">
        <v>0.59599999999999997</v>
      </c>
      <c r="BN263" s="4">
        <v>11.345000000000001</v>
      </c>
      <c r="BO263" s="4">
        <v>8.8330000000000002</v>
      </c>
      <c r="BP263" s="4">
        <v>0.49</v>
      </c>
      <c r="BQ263" s="4">
        <v>9.3230000000000004</v>
      </c>
      <c r="BR263" s="4">
        <v>15.761799999999999</v>
      </c>
      <c r="BU263" s="4">
        <v>13.396000000000001</v>
      </c>
      <c r="BW263" s="4">
        <v>1655.558</v>
      </c>
      <c r="BX263" s="4">
        <v>0.35520800000000002</v>
      </c>
      <c r="BY263" s="4">
        <v>-5</v>
      </c>
      <c r="BZ263" s="4">
        <v>1.2808619999999999</v>
      </c>
      <c r="CA263" s="4">
        <v>8.6803950000000007</v>
      </c>
      <c r="CB263" s="4">
        <v>25.873411999999998</v>
      </c>
    </row>
    <row r="264" spans="1:80">
      <c r="A264" s="2">
        <v>42440</v>
      </c>
      <c r="B264" s="29">
        <v>0.52169486111111107</v>
      </c>
      <c r="C264" s="4">
        <v>9.39</v>
      </c>
      <c r="D264" s="4">
        <v>6.4000000000000001E-2</v>
      </c>
      <c r="E264" s="4" t="s">
        <v>155</v>
      </c>
      <c r="F264" s="4">
        <v>640</v>
      </c>
      <c r="G264" s="4">
        <v>359.2</v>
      </c>
      <c r="H264" s="4">
        <v>14.3</v>
      </c>
      <c r="I264" s="4">
        <v>1336.7</v>
      </c>
      <c r="K264" s="4">
        <v>7.3</v>
      </c>
      <c r="L264" s="4">
        <v>214</v>
      </c>
      <c r="M264" s="4">
        <v>0.91269999999999996</v>
      </c>
      <c r="N264" s="4">
        <v>8.5703999999999994</v>
      </c>
      <c r="O264" s="4">
        <v>5.8400000000000001E-2</v>
      </c>
      <c r="P264" s="4">
        <v>327.85559999999998</v>
      </c>
      <c r="Q264" s="4">
        <v>13.0519</v>
      </c>
      <c r="R264" s="4">
        <v>340.9</v>
      </c>
      <c r="S264" s="4">
        <v>269.42970000000003</v>
      </c>
      <c r="T264" s="4">
        <v>10.725899999999999</v>
      </c>
      <c r="U264" s="4">
        <v>280.2</v>
      </c>
      <c r="V264" s="4">
        <v>1336.7488000000001</v>
      </c>
      <c r="Y264" s="4">
        <v>194.86500000000001</v>
      </c>
      <c r="Z264" s="4">
        <v>0</v>
      </c>
      <c r="AA264" s="4">
        <v>6.6627999999999998</v>
      </c>
      <c r="AB264" s="4" t="s">
        <v>384</v>
      </c>
      <c r="AC264" s="4">
        <v>0</v>
      </c>
      <c r="AD264" s="4">
        <v>11.8</v>
      </c>
      <c r="AE264" s="4">
        <v>855</v>
      </c>
      <c r="AF264" s="4">
        <v>883</v>
      </c>
      <c r="AG264" s="4">
        <v>872</v>
      </c>
      <c r="AH264" s="4">
        <v>80</v>
      </c>
      <c r="AI264" s="4">
        <v>28.86</v>
      </c>
      <c r="AJ264" s="4">
        <v>0.66</v>
      </c>
      <c r="AK264" s="4">
        <v>987</v>
      </c>
      <c r="AL264" s="4">
        <v>4</v>
      </c>
      <c r="AM264" s="4">
        <v>0</v>
      </c>
      <c r="AN264" s="4">
        <v>34</v>
      </c>
      <c r="AO264" s="4">
        <v>190</v>
      </c>
      <c r="AP264" s="4">
        <v>189</v>
      </c>
      <c r="AQ264" s="4">
        <v>0.4</v>
      </c>
      <c r="AR264" s="4">
        <v>195</v>
      </c>
      <c r="AS264" s="4" t="s">
        <v>155</v>
      </c>
      <c r="AT264" s="4">
        <v>2</v>
      </c>
      <c r="AU264" s="5">
        <v>0.72984953703703714</v>
      </c>
      <c r="AV264" s="4">
        <v>47.164059999999999</v>
      </c>
      <c r="AW264" s="4">
        <v>-88.489774999999995</v>
      </c>
      <c r="AX264" s="4">
        <v>318.39999999999998</v>
      </c>
      <c r="AY264" s="4">
        <v>27.7</v>
      </c>
      <c r="AZ264" s="4">
        <v>12</v>
      </c>
      <c r="BA264" s="4">
        <v>10</v>
      </c>
      <c r="BB264" s="4" t="s">
        <v>426</v>
      </c>
      <c r="BC264" s="4">
        <v>0.87595999999999996</v>
      </c>
      <c r="BD264" s="4">
        <v>1.3519190000000001</v>
      </c>
      <c r="BE264" s="4">
        <v>1.6278790000000001</v>
      </c>
      <c r="BF264" s="4">
        <v>14.063000000000001</v>
      </c>
      <c r="BG264" s="4">
        <v>21.67</v>
      </c>
      <c r="BH264" s="4">
        <v>1.54</v>
      </c>
      <c r="BI264" s="4">
        <v>9.5630000000000006</v>
      </c>
      <c r="BJ264" s="4">
        <v>2970.7959999999998</v>
      </c>
      <c r="BK264" s="4">
        <v>12.887</v>
      </c>
      <c r="BL264" s="4">
        <v>11.901</v>
      </c>
      <c r="BM264" s="4">
        <v>0.47399999999999998</v>
      </c>
      <c r="BN264" s="4">
        <v>12.375</v>
      </c>
      <c r="BO264" s="4">
        <v>9.7799999999999994</v>
      </c>
      <c r="BP264" s="4">
        <v>0.38900000000000001</v>
      </c>
      <c r="BQ264" s="4">
        <v>10.17</v>
      </c>
      <c r="BR264" s="4">
        <v>15.322100000000001</v>
      </c>
      <c r="BU264" s="4">
        <v>13.401</v>
      </c>
      <c r="BW264" s="4">
        <v>1679.3019999999999</v>
      </c>
      <c r="BX264" s="4">
        <v>0.31243300000000002</v>
      </c>
      <c r="BY264" s="4">
        <v>-5</v>
      </c>
      <c r="BZ264" s="4">
        <v>1.281569</v>
      </c>
      <c r="CA264" s="4">
        <v>7.6350809999999996</v>
      </c>
      <c r="CB264" s="4">
        <v>25.887694</v>
      </c>
    </row>
    <row r="265" spans="1:80">
      <c r="A265" s="2">
        <v>42440</v>
      </c>
      <c r="B265" s="29">
        <v>0.52170643518518511</v>
      </c>
      <c r="C265" s="4">
        <v>9.3670000000000009</v>
      </c>
      <c r="D265" s="4">
        <v>6.4000000000000001E-2</v>
      </c>
      <c r="E265" s="4" t="s">
        <v>155</v>
      </c>
      <c r="F265" s="4">
        <v>640</v>
      </c>
      <c r="G265" s="4">
        <v>347.2</v>
      </c>
      <c r="H265" s="4">
        <v>15.1</v>
      </c>
      <c r="I265" s="4">
        <v>1365.2</v>
      </c>
      <c r="K265" s="4">
        <v>7.3</v>
      </c>
      <c r="L265" s="4">
        <v>214</v>
      </c>
      <c r="M265" s="4">
        <v>0.91290000000000004</v>
      </c>
      <c r="N265" s="4">
        <v>8.5515000000000008</v>
      </c>
      <c r="O265" s="4">
        <v>5.8400000000000001E-2</v>
      </c>
      <c r="P265" s="4">
        <v>316.95479999999998</v>
      </c>
      <c r="Q265" s="4">
        <v>13.8103</v>
      </c>
      <c r="R265" s="4">
        <v>330.8</v>
      </c>
      <c r="S265" s="4">
        <v>260.47149999999999</v>
      </c>
      <c r="T265" s="4">
        <v>11.3492</v>
      </c>
      <c r="U265" s="4">
        <v>271.8</v>
      </c>
      <c r="V265" s="4">
        <v>1365.1582000000001</v>
      </c>
      <c r="Y265" s="4">
        <v>194.904</v>
      </c>
      <c r="Z265" s="4">
        <v>0</v>
      </c>
      <c r="AA265" s="4">
        <v>6.6642000000000001</v>
      </c>
      <c r="AB265" s="4" t="s">
        <v>384</v>
      </c>
      <c r="AC265" s="4">
        <v>0</v>
      </c>
      <c r="AD265" s="4">
        <v>11.9</v>
      </c>
      <c r="AE265" s="4">
        <v>854</v>
      </c>
      <c r="AF265" s="4">
        <v>884</v>
      </c>
      <c r="AG265" s="4">
        <v>873</v>
      </c>
      <c r="AH265" s="4">
        <v>80</v>
      </c>
      <c r="AI265" s="4">
        <v>28.86</v>
      </c>
      <c r="AJ265" s="4">
        <v>0.66</v>
      </c>
      <c r="AK265" s="4">
        <v>987</v>
      </c>
      <c r="AL265" s="4">
        <v>4</v>
      </c>
      <c r="AM265" s="4">
        <v>0</v>
      </c>
      <c r="AN265" s="4">
        <v>34</v>
      </c>
      <c r="AO265" s="4">
        <v>190</v>
      </c>
      <c r="AP265" s="4">
        <v>189</v>
      </c>
      <c r="AQ265" s="4">
        <v>0.5</v>
      </c>
      <c r="AR265" s="4">
        <v>195</v>
      </c>
      <c r="AS265" s="4" t="s">
        <v>155</v>
      </c>
      <c r="AT265" s="4">
        <v>2</v>
      </c>
      <c r="AU265" s="5">
        <v>0.72986111111111107</v>
      </c>
      <c r="AV265" s="4">
        <v>47.163978</v>
      </c>
      <c r="AW265" s="4">
        <v>-88.489907000000002</v>
      </c>
      <c r="AX265" s="4">
        <v>318.39999999999998</v>
      </c>
      <c r="AY265" s="4">
        <v>29.1</v>
      </c>
      <c r="AZ265" s="4">
        <v>12</v>
      </c>
      <c r="BA265" s="4">
        <v>11</v>
      </c>
      <c r="BB265" s="4" t="s">
        <v>421</v>
      </c>
      <c r="BC265" s="4">
        <v>0.82477500000000004</v>
      </c>
      <c r="BD265" s="4">
        <v>1.15045</v>
      </c>
      <c r="BE265" s="4">
        <v>1.4247749999999999</v>
      </c>
      <c r="BF265" s="4">
        <v>14.063000000000001</v>
      </c>
      <c r="BG265" s="4">
        <v>21.71</v>
      </c>
      <c r="BH265" s="4">
        <v>1.54</v>
      </c>
      <c r="BI265" s="4">
        <v>9.5410000000000004</v>
      </c>
      <c r="BJ265" s="4">
        <v>2969.7080000000001</v>
      </c>
      <c r="BK265" s="4">
        <v>12.914</v>
      </c>
      <c r="BL265" s="4">
        <v>11.526999999999999</v>
      </c>
      <c r="BM265" s="4">
        <v>0.502</v>
      </c>
      <c r="BN265" s="4">
        <v>12.029</v>
      </c>
      <c r="BO265" s="4">
        <v>9.4730000000000008</v>
      </c>
      <c r="BP265" s="4">
        <v>0.41299999999999998</v>
      </c>
      <c r="BQ265" s="4">
        <v>9.8849999999999998</v>
      </c>
      <c r="BR265" s="4">
        <v>15.676600000000001</v>
      </c>
      <c r="BU265" s="4">
        <v>13.429</v>
      </c>
      <c r="BW265" s="4">
        <v>1682.7349999999999</v>
      </c>
      <c r="BX265" s="4">
        <v>0.27956900000000001</v>
      </c>
      <c r="BY265" s="4">
        <v>-5</v>
      </c>
      <c r="BZ265" s="4">
        <v>1.2797069999999999</v>
      </c>
      <c r="CA265" s="4">
        <v>6.8319679999999998</v>
      </c>
      <c r="CB265" s="4">
        <v>25.850080999999999</v>
      </c>
    </row>
    <row r="266" spans="1:80">
      <c r="A266" s="2">
        <v>42440</v>
      </c>
      <c r="B266" s="29">
        <v>0.52171800925925926</v>
      </c>
      <c r="C266" s="4">
        <v>9.2840000000000007</v>
      </c>
      <c r="D266" s="4">
        <v>6.2199999999999998E-2</v>
      </c>
      <c r="E266" s="4" t="s">
        <v>155</v>
      </c>
      <c r="F266" s="4">
        <v>622.33788400000003</v>
      </c>
      <c r="G266" s="4">
        <v>343.2</v>
      </c>
      <c r="H266" s="4">
        <v>22</v>
      </c>
      <c r="I266" s="4">
        <v>1397.2</v>
      </c>
      <c r="K266" s="4">
        <v>7.3</v>
      </c>
      <c r="L266" s="4">
        <v>214</v>
      </c>
      <c r="M266" s="4">
        <v>0.91359999999999997</v>
      </c>
      <c r="N266" s="4">
        <v>8.4816000000000003</v>
      </c>
      <c r="O266" s="4">
        <v>5.6899999999999999E-2</v>
      </c>
      <c r="P266" s="4">
        <v>313.53059999999999</v>
      </c>
      <c r="Q266" s="4">
        <v>20.098099999999999</v>
      </c>
      <c r="R266" s="4">
        <v>333.6</v>
      </c>
      <c r="S266" s="4">
        <v>257.65750000000003</v>
      </c>
      <c r="T266" s="4">
        <v>16.516500000000001</v>
      </c>
      <c r="U266" s="4">
        <v>274.2</v>
      </c>
      <c r="V266" s="4">
        <v>1397.1608000000001</v>
      </c>
      <c r="Y266" s="4">
        <v>195.04300000000001</v>
      </c>
      <c r="Z266" s="4">
        <v>0</v>
      </c>
      <c r="AA266" s="4">
        <v>6.6688999999999998</v>
      </c>
      <c r="AB266" s="4" t="s">
        <v>384</v>
      </c>
      <c r="AC266" s="4">
        <v>0</v>
      </c>
      <c r="AD266" s="4">
        <v>11.8</v>
      </c>
      <c r="AE266" s="4">
        <v>855</v>
      </c>
      <c r="AF266" s="4">
        <v>884</v>
      </c>
      <c r="AG266" s="4">
        <v>874</v>
      </c>
      <c r="AH266" s="4">
        <v>80</v>
      </c>
      <c r="AI266" s="4">
        <v>28.86</v>
      </c>
      <c r="AJ266" s="4">
        <v>0.66</v>
      </c>
      <c r="AK266" s="4">
        <v>987</v>
      </c>
      <c r="AL266" s="4">
        <v>4</v>
      </c>
      <c r="AM266" s="4">
        <v>0</v>
      </c>
      <c r="AN266" s="4">
        <v>34</v>
      </c>
      <c r="AO266" s="4">
        <v>190</v>
      </c>
      <c r="AP266" s="4">
        <v>189.4</v>
      </c>
      <c r="AQ266" s="4">
        <v>0.4</v>
      </c>
      <c r="AR266" s="4">
        <v>195</v>
      </c>
      <c r="AS266" s="4" t="s">
        <v>155</v>
      </c>
      <c r="AT266" s="4">
        <v>2</v>
      </c>
      <c r="AU266" s="5">
        <v>0.72987268518518522</v>
      </c>
      <c r="AV266" s="4">
        <v>47.163885000000001</v>
      </c>
      <c r="AW266" s="4">
        <v>-88.490039999999993</v>
      </c>
      <c r="AX266" s="4">
        <v>318.39999999999998</v>
      </c>
      <c r="AY266" s="4">
        <v>30.2</v>
      </c>
      <c r="AZ266" s="4">
        <v>12</v>
      </c>
      <c r="BA266" s="4">
        <v>11</v>
      </c>
      <c r="BB266" s="4" t="s">
        <v>421</v>
      </c>
      <c r="BC266" s="4">
        <v>0.92467500000000002</v>
      </c>
      <c r="BD266" s="4">
        <v>1</v>
      </c>
      <c r="BE266" s="4">
        <v>1.5</v>
      </c>
      <c r="BF266" s="4">
        <v>14.063000000000001</v>
      </c>
      <c r="BG266" s="4">
        <v>21.89</v>
      </c>
      <c r="BH266" s="4">
        <v>1.56</v>
      </c>
      <c r="BI266" s="4">
        <v>9.4629999999999992</v>
      </c>
      <c r="BJ266" s="4">
        <v>2968.712</v>
      </c>
      <c r="BK266" s="4">
        <v>12.666</v>
      </c>
      <c r="BL266" s="4">
        <v>11.492000000000001</v>
      </c>
      <c r="BM266" s="4">
        <v>0.73699999999999999</v>
      </c>
      <c r="BN266" s="4">
        <v>12.228999999999999</v>
      </c>
      <c r="BO266" s="4">
        <v>9.4440000000000008</v>
      </c>
      <c r="BP266" s="4">
        <v>0.60499999999999998</v>
      </c>
      <c r="BQ266" s="4">
        <v>10.050000000000001</v>
      </c>
      <c r="BR266" s="4">
        <v>16.170999999999999</v>
      </c>
      <c r="BU266" s="4">
        <v>13.545</v>
      </c>
      <c r="BW266" s="4">
        <v>1697.2539999999999</v>
      </c>
      <c r="BX266" s="4">
        <v>0.299257</v>
      </c>
      <c r="BY266" s="4">
        <v>-5</v>
      </c>
      <c r="BZ266" s="4">
        <v>1.2788619999999999</v>
      </c>
      <c r="CA266" s="4">
        <v>7.3130930000000003</v>
      </c>
      <c r="CB266" s="4">
        <v>25.833012</v>
      </c>
    </row>
    <row r="267" spans="1:80">
      <c r="A267" s="2">
        <v>42440</v>
      </c>
      <c r="B267" s="29">
        <v>0.5217295833333333</v>
      </c>
      <c r="C267" s="4">
        <v>9.3580000000000005</v>
      </c>
      <c r="D267" s="4">
        <v>6.1400000000000003E-2</v>
      </c>
      <c r="E267" s="4" t="s">
        <v>155</v>
      </c>
      <c r="F267" s="4">
        <v>613.64820799999995</v>
      </c>
      <c r="G267" s="4">
        <v>342.3</v>
      </c>
      <c r="H267" s="4">
        <v>22</v>
      </c>
      <c r="I267" s="4">
        <v>1387</v>
      </c>
      <c r="K267" s="4">
        <v>7.3</v>
      </c>
      <c r="L267" s="4">
        <v>212</v>
      </c>
      <c r="M267" s="4">
        <v>0.91290000000000004</v>
      </c>
      <c r="N267" s="4">
        <v>8.5429999999999993</v>
      </c>
      <c r="O267" s="4">
        <v>5.6000000000000001E-2</v>
      </c>
      <c r="P267" s="4">
        <v>312.47309999999999</v>
      </c>
      <c r="Q267" s="4">
        <v>20.082999999999998</v>
      </c>
      <c r="R267" s="4">
        <v>332.6</v>
      </c>
      <c r="S267" s="4">
        <v>256.94380000000001</v>
      </c>
      <c r="T267" s="4">
        <v>16.514099999999999</v>
      </c>
      <c r="U267" s="4">
        <v>273.5</v>
      </c>
      <c r="V267" s="4">
        <v>1386.9514999999999</v>
      </c>
      <c r="Y267" s="4">
        <v>193.95</v>
      </c>
      <c r="Z267" s="4">
        <v>0</v>
      </c>
      <c r="AA267" s="4">
        <v>6.6638999999999999</v>
      </c>
      <c r="AB267" s="4" t="s">
        <v>384</v>
      </c>
      <c r="AC267" s="4">
        <v>0</v>
      </c>
      <c r="AD267" s="4">
        <v>11.8</v>
      </c>
      <c r="AE267" s="4">
        <v>855</v>
      </c>
      <c r="AF267" s="4">
        <v>884</v>
      </c>
      <c r="AG267" s="4">
        <v>873</v>
      </c>
      <c r="AH267" s="4">
        <v>80.400000000000006</v>
      </c>
      <c r="AI267" s="4">
        <v>29.02</v>
      </c>
      <c r="AJ267" s="4">
        <v>0.67</v>
      </c>
      <c r="AK267" s="4">
        <v>987</v>
      </c>
      <c r="AL267" s="4">
        <v>4</v>
      </c>
      <c r="AM267" s="4">
        <v>0</v>
      </c>
      <c r="AN267" s="4">
        <v>34</v>
      </c>
      <c r="AO267" s="4">
        <v>190.4</v>
      </c>
      <c r="AP267" s="4">
        <v>189.6</v>
      </c>
      <c r="AQ267" s="4">
        <v>0.3</v>
      </c>
      <c r="AR267" s="4">
        <v>195</v>
      </c>
      <c r="AS267" s="4" t="s">
        <v>155</v>
      </c>
      <c r="AT267" s="4">
        <v>2</v>
      </c>
      <c r="AU267" s="5">
        <v>0.72988425925925926</v>
      </c>
      <c r="AV267" s="4">
        <v>47.163808000000003</v>
      </c>
      <c r="AW267" s="4">
        <v>-88.490195</v>
      </c>
      <c r="AX267" s="4">
        <v>318.39999999999998</v>
      </c>
      <c r="AY267" s="4">
        <v>31</v>
      </c>
      <c r="AZ267" s="4">
        <v>12</v>
      </c>
      <c r="BA267" s="4">
        <v>11</v>
      </c>
      <c r="BB267" s="4" t="s">
        <v>421</v>
      </c>
      <c r="BC267" s="4">
        <v>1.024575</v>
      </c>
      <c r="BD267" s="4">
        <v>1</v>
      </c>
      <c r="BE267" s="4">
        <v>1.524575</v>
      </c>
      <c r="BF267" s="4">
        <v>14.063000000000001</v>
      </c>
      <c r="BG267" s="4">
        <v>21.73</v>
      </c>
      <c r="BH267" s="4">
        <v>1.55</v>
      </c>
      <c r="BI267" s="4">
        <v>9.5449999999999999</v>
      </c>
      <c r="BJ267" s="4">
        <v>2969.7330000000002</v>
      </c>
      <c r="BK267" s="4">
        <v>12.394</v>
      </c>
      <c r="BL267" s="4">
        <v>11.375</v>
      </c>
      <c r="BM267" s="4">
        <v>0.73099999999999998</v>
      </c>
      <c r="BN267" s="4">
        <v>12.106</v>
      </c>
      <c r="BO267" s="4">
        <v>9.3539999999999992</v>
      </c>
      <c r="BP267" s="4">
        <v>0.60099999999999998</v>
      </c>
      <c r="BQ267" s="4">
        <v>9.9550000000000001</v>
      </c>
      <c r="BR267" s="4">
        <v>15.9428</v>
      </c>
      <c r="BU267" s="4">
        <v>13.377000000000001</v>
      </c>
      <c r="BW267" s="4">
        <v>1684.355</v>
      </c>
      <c r="BX267" s="4">
        <v>0.32513799999999998</v>
      </c>
      <c r="BY267" s="4">
        <v>-5</v>
      </c>
      <c r="BZ267" s="4">
        <v>1.279569</v>
      </c>
      <c r="CA267" s="4">
        <v>7.9455600000000004</v>
      </c>
      <c r="CB267" s="4">
        <v>25.847294000000002</v>
      </c>
    </row>
    <row r="268" spans="1:80">
      <c r="A268" s="2">
        <v>42440</v>
      </c>
      <c r="B268" s="29">
        <v>0.52174115740740745</v>
      </c>
      <c r="C268" s="4">
        <v>9.4819999999999993</v>
      </c>
      <c r="D268" s="4">
        <v>7.0999999999999994E-2</v>
      </c>
      <c r="E268" s="4" t="s">
        <v>155</v>
      </c>
      <c r="F268" s="4">
        <v>710</v>
      </c>
      <c r="G268" s="4">
        <v>358.5</v>
      </c>
      <c r="H268" s="4">
        <v>21.9</v>
      </c>
      <c r="I268" s="4">
        <v>1335.6</v>
      </c>
      <c r="K268" s="4">
        <v>7.3</v>
      </c>
      <c r="L268" s="4">
        <v>206</v>
      </c>
      <c r="M268" s="4">
        <v>0.91180000000000005</v>
      </c>
      <c r="N268" s="4">
        <v>8.6450999999999993</v>
      </c>
      <c r="O268" s="4">
        <v>6.4699999999999994E-2</v>
      </c>
      <c r="P268" s="4">
        <v>326.86880000000002</v>
      </c>
      <c r="Q268" s="4">
        <v>19.967700000000001</v>
      </c>
      <c r="R268" s="4">
        <v>346.8</v>
      </c>
      <c r="S268" s="4">
        <v>268.83330000000001</v>
      </c>
      <c r="T268" s="4">
        <v>16.422499999999999</v>
      </c>
      <c r="U268" s="4">
        <v>285.3</v>
      </c>
      <c r="V268" s="4">
        <v>1335.6333</v>
      </c>
      <c r="Y268" s="4">
        <v>187.756</v>
      </c>
      <c r="Z268" s="4">
        <v>0</v>
      </c>
      <c r="AA268" s="4">
        <v>6.6558999999999999</v>
      </c>
      <c r="AB268" s="4" t="s">
        <v>384</v>
      </c>
      <c r="AC268" s="4">
        <v>0</v>
      </c>
      <c r="AD268" s="4">
        <v>11.8</v>
      </c>
      <c r="AE268" s="4">
        <v>855</v>
      </c>
      <c r="AF268" s="4">
        <v>883</v>
      </c>
      <c r="AG268" s="4">
        <v>872</v>
      </c>
      <c r="AH268" s="4">
        <v>80.599999999999994</v>
      </c>
      <c r="AI268" s="4">
        <v>29.07</v>
      </c>
      <c r="AJ268" s="4">
        <v>0.67</v>
      </c>
      <c r="AK268" s="4">
        <v>987</v>
      </c>
      <c r="AL268" s="4">
        <v>4</v>
      </c>
      <c r="AM268" s="4">
        <v>0</v>
      </c>
      <c r="AN268" s="4">
        <v>34</v>
      </c>
      <c r="AO268" s="4">
        <v>191</v>
      </c>
      <c r="AP268" s="4">
        <v>189</v>
      </c>
      <c r="AQ268" s="4">
        <v>0.2</v>
      </c>
      <c r="AR268" s="4">
        <v>195</v>
      </c>
      <c r="AS268" s="4" t="s">
        <v>155</v>
      </c>
      <c r="AT268" s="4">
        <v>2</v>
      </c>
      <c r="AU268" s="5">
        <v>0.7298958333333333</v>
      </c>
      <c r="AV268" s="4">
        <v>47.163753999999997</v>
      </c>
      <c r="AW268" s="4">
        <v>-88.490367000000006</v>
      </c>
      <c r="AX268" s="4">
        <v>318.3</v>
      </c>
      <c r="AY268" s="4">
        <v>31.2</v>
      </c>
      <c r="AZ268" s="4">
        <v>12</v>
      </c>
      <c r="BA268" s="4">
        <v>11</v>
      </c>
      <c r="BB268" s="4" t="s">
        <v>421</v>
      </c>
      <c r="BC268" s="4">
        <v>1.124476</v>
      </c>
      <c r="BD268" s="4">
        <v>1</v>
      </c>
      <c r="BE268" s="4">
        <v>1.6</v>
      </c>
      <c r="BF268" s="4">
        <v>14.063000000000001</v>
      </c>
      <c r="BG268" s="4">
        <v>21.46</v>
      </c>
      <c r="BH268" s="4">
        <v>1.53</v>
      </c>
      <c r="BI268" s="4">
        <v>9.6769999999999996</v>
      </c>
      <c r="BJ268" s="4">
        <v>2969.1480000000001</v>
      </c>
      <c r="BK268" s="4">
        <v>14.151</v>
      </c>
      <c r="BL268" s="4">
        <v>11.756</v>
      </c>
      <c r="BM268" s="4">
        <v>0.71799999999999997</v>
      </c>
      <c r="BN268" s="4">
        <v>12.474</v>
      </c>
      <c r="BO268" s="4">
        <v>9.6690000000000005</v>
      </c>
      <c r="BP268" s="4">
        <v>0.59099999999999997</v>
      </c>
      <c r="BQ268" s="4">
        <v>10.26</v>
      </c>
      <c r="BR268" s="4">
        <v>15.1685</v>
      </c>
      <c r="BU268" s="4">
        <v>12.794</v>
      </c>
      <c r="BW268" s="4">
        <v>1662.1320000000001</v>
      </c>
      <c r="BX268" s="4">
        <v>0.31796600000000003</v>
      </c>
      <c r="BY268" s="4">
        <v>-5</v>
      </c>
      <c r="BZ268" s="4">
        <v>1.2785690000000001</v>
      </c>
      <c r="CA268" s="4">
        <v>7.7702939999999998</v>
      </c>
      <c r="CB268" s="4">
        <v>25.827093999999999</v>
      </c>
    </row>
    <row r="269" spans="1:80">
      <c r="A269" s="2">
        <v>42440</v>
      </c>
      <c r="B269" s="29">
        <v>0.52175273148148149</v>
      </c>
      <c r="C269" s="4">
        <v>9.4570000000000007</v>
      </c>
      <c r="D269" s="4">
        <v>7.0999999999999994E-2</v>
      </c>
      <c r="E269" s="4" t="s">
        <v>155</v>
      </c>
      <c r="F269" s="4">
        <v>710</v>
      </c>
      <c r="G269" s="4">
        <v>371.3</v>
      </c>
      <c r="H269" s="4">
        <v>21.9</v>
      </c>
      <c r="I269" s="4">
        <v>1257.0999999999999</v>
      </c>
      <c r="K269" s="4">
        <v>7.3</v>
      </c>
      <c r="L269" s="4">
        <v>196</v>
      </c>
      <c r="M269" s="4">
        <v>0.91210000000000002</v>
      </c>
      <c r="N269" s="4">
        <v>8.6255000000000006</v>
      </c>
      <c r="O269" s="4">
        <v>6.4799999999999996E-2</v>
      </c>
      <c r="P269" s="4">
        <v>338.68880000000001</v>
      </c>
      <c r="Q269" s="4">
        <v>19.974399999999999</v>
      </c>
      <c r="R269" s="4">
        <v>358.7</v>
      </c>
      <c r="S269" s="4">
        <v>278.50069999999999</v>
      </c>
      <c r="T269" s="4">
        <v>16.424800000000001</v>
      </c>
      <c r="U269" s="4">
        <v>294.89999999999998</v>
      </c>
      <c r="V269" s="4">
        <v>1257.0668000000001</v>
      </c>
      <c r="Y269" s="4">
        <v>178.548</v>
      </c>
      <c r="Z269" s="4">
        <v>0</v>
      </c>
      <c r="AA269" s="4">
        <v>6.6581000000000001</v>
      </c>
      <c r="AB269" s="4" t="s">
        <v>384</v>
      </c>
      <c r="AC269" s="4">
        <v>0</v>
      </c>
      <c r="AD269" s="4">
        <v>11.8</v>
      </c>
      <c r="AE269" s="4">
        <v>855</v>
      </c>
      <c r="AF269" s="4">
        <v>884</v>
      </c>
      <c r="AG269" s="4">
        <v>871</v>
      </c>
      <c r="AH269" s="4">
        <v>80.400000000000006</v>
      </c>
      <c r="AI269" s="4">
        <v>29.02</v>
      </c>
      <c r="AJ269" s="4">
        <v>0.67</v>
      </c>
      <c r="AK269" s="4">
        <v>987</v>
      </c>
      <c r="AL269" s="4">
        <v>4</v>
      </c>
      <c r="AM269" s="4">
        <v>0</v>
      </c>
      <c r="AN269" s="4">
        <v>34</v>
      </c>
      <c r="AO269" s="4">
        <v>191</v>
      </c>
      <c r="AP269" s="4">
        <v>189</v>
      </c>
      <c r="AQ269" s="4">
        <v>0.2</v>
      </c>
      <c r="AR269" s="4">
        <v>195</v>
      </c>
      <c r="AS269" s="4" t="s">
        <v>155</v>
      </c>
      <c r="AT269" s="4">
        <v>2</v>
      </c>
      <c r="AU269" s="5">
        <v>0.72990740740740734</v>
      </c>
      <c r="AV269" s="4">
        <v>47.163713999999999</v>
      </c>
      <c r="AW269" s="4">
        <v>-88.490548000000004</v>
      </c>
      <c r="AX269" s="4">
        <v>318.3</v>
      </c>
      <c r="AY269" s="4">
        <v>31.4</v>
      </c>
      <c r="AZ269" s="4">
        <v>12</v>
      </c>
      <c r="BA269" s="4">
        <v>11</v>
      </c>
      <c r="BB269" s="4" t="s">
        <v>421</v>
      </c>
      <c r="BC269" s="4">
        <v>1.2</v>
      </c>
      <c r="BD269" s="4">
        <v>1.024376</v>
      </c>
      <c r="BE269" s="4">
        <v>1.624376</v>
      </c>
      <c r="BF269" s="4">
        <v>14.063000000000001</v>
      </c>
      <c r="BG269" s="4">
        <v>21.53</v>
      </c>
      <c r="BH269" s="4">
        <v>1.53</v>
      </c>
      <c r="BI269" s="4">
        <v>9.64</v>
      </c>
      <c r="BJ269" s="4">
        <v>2971.6770000000001</v>
      </c>
      <c r="BK269" s="4">
        <v>14.2</v>
      </c>
      <c r="BL269" s="4">
        <v>12.218999999999999</v>
      </c>
      <c r="BM269" s="4">
        <v>0.72099999999999997</v>
      </c>
      <c r="BN269" s="4">
        <v>12.94</v>
      </c>
      <c r="BO269" s="4">
        <v>10.048</v>
      </c>
      <c r="BP269" s="4">
        <v>0.59299999999999997</v>
      </c>
      <c r="BQ269" s="4">
        <v>10.641</v>
      </c>
      <c r="BR269" s="4">
        <v>14.3209</v>
      </c>
      <c r="BU269" s="4">
        <v>12.204000000000001</v>
      </c>
      <c r="BW269" s="4">
        <v>1667.886</v>
      </c>
      <c r="BX269" s="4">
        <v>0.32034400000000002</v>
      </c>
      <c r="BY269" s="4">
        <v>-5</v>
      </c>
      <c r="BZ269" s="4">
        <v>1.2784310000000001</v>
      </c>
      <c r="CA269" s="4">
        <v>7.8284060000000002</v>
      </c>
      <c r="CB269" s="4">
        <v>25.824306</v>
      </c>
    </row>
    <row r="270" spans="1:80">
      <c r="A270" s="2">
        <v>42440</v>
      </c>
      <c r="B270" s="29">
        <v>0.52176430555555553</v>
      </c>
      <c r="C270" s="4">
        <v>9.3580000000000005</v>
      </c>
      <c r="D270" s="4">
        <v>6.13E-2</v>
      </c>
      <c r="E270" s="4" t="s">
        <v>155</v>
      </c>
      <c r="F270" s="4">
        <v>612.67123300000003</v>
      </c>
      <c r="G270" s="4">
        <v>396.2</v>
      </c>
      <c r="H270" s="4">
        <v>22</v>
      </c>
      <c r="I270" s="4">
        <v>1230.5999999999999</v>
      </c>
      <c r="K270" s="4">
        <v>7.1</v>
      </c>
      <c r="L270" s="4">
        <v>196</v>
      </c>
      <c r="M270" s="4">
        <v>0.91300000000000003</v>
      </c>
      <c r="N270" s="4">
        <v>8.5434000000000001</v>
      </c>
      <c r="O270" s="4">
        <v>5.5899999999999998E-2</v>
      </c>
      <c r="P270" s="4">
        <v>361.72289999999998</v>
      </c>
      <c r="Q270" s="4">
        <v>20.117999999999999</v>
      </c>
      <c r="R270" s="4">
        <v>381.8</v>
      </c>
      <c r="S270" s="4">
        <v>297.67919999999998</v>
      </c>
      <c r="T270" s="4">
        <v>16.556100000000001</v>
      </c>
      <c r="U270" s="4">
        <v>314.2</v>
      </c>
      <c r="V270" s="4">
        <v>1230.6077</v>
      </c>
      <c r="Y270" s="4">
        <v>178.959</v>
      </c>
      <c r="Z270" s="4">
        <v>0</v>
      </c>
      <c r="AA270" s="4">
        <v>6.4820000000000002</v>
      </c>
      <c r="AB270" s="4" t="s">
        <v>384</v>
      </c>
      <c r="AC270" s="4">
        <v>0</v>
      </c>
      <c r="AD270" s="4">
        <v>11.9</v>
      </c>
      <c r="AE270" s="4">
        <v>854</v>
      </c>
      <c r="AF270" s="4">
        <v>883</v>
      </c>
      <c r="AG270" s="4">
        <v>872</v>
      </c>
      <c r="AH270" s="4">
        <v>81</v>
      </c>
      <c r="AI270" s="4">
        <v>29.22</v>
      </c>
      <c r="AJ270" s="4">
        <v>0.67</v>
      </c>
      <c r="AK270" s="4">
        <v>987</v>
      </c>
      <c r="AL270" s="4">
        <v>4</v>
      </c>
      <c r="AM270" s="4">
        <v>0</v>
      </c>
      <c r="AN270" s="4">
        <v>34</v>
      </c>
      <c r="AO270" s="4">
        <v>190.6</v>
      </c>
      <c r="AP270" s="4">
        <v>189</v>
      </c>
      <c r="AQ270" s="4">
        <v>0.2</v>
      </c>
      <c r="AR270" s="4">
        <v>195</v>
      </c>
      <c r="AS270" s="4" t="s">
        <v>155</v>
      </c>
      <c r="AT270" s="4">
        <v>2</v>
      </c>
      <c r="AU270" s="5">
        <v>0.72991898148148149</v>
      </c>
      <c r="AV270" s="4">
        <v>47.163673000000003</v>
      </c>
      <c r="AW270" s="4">
        <v>-88.490725999999995</v>
      </c>
      <c r="AX270" s="4">
        <v>318.3</v>
      </c>
      <c r="AY270" s="4">
        <v>31.6</v>
      </c>
      <c r="AZ270" s="4">
        <v>12</v>
      </c>
      <c r="BA270" s="4">
        <v>11</v>
      </c>
      <c r="BB270" s="4" t="s">
        <v>421</v>
      </c>
      <c r="BC270" s="4">
        <v>1.2728269999999999</v>
      </c>
      <c r="BD270" s="4">
        <v>1.0757239999999999</v>
      </c>
      <c r="BE270" s="4">
        <v>1.7728269999999999</v>
      </c>
      <c r="BF270" s="4">
        <v>14.063000000000001</v>
      </c>
      <c r="BG270" s="4">
        <v>21.77</v>
      </c>
      <c r="BH270" s="4">
        <v>1.55</v>
      </c>
      <c r="BI270" s="4">
        <v>9.5340000000000007</v>
      </c>
      <c r="BJ270" s="4">
        <v>2975.1109999999999</v>
      </c>
      <c r="BK270" s="4">
        <v>12.397</v>
      </c>
      <c r="BL270" s="4">
        <v>13.191000000000001</v>
      </c>
      <c r="BM270" s="4">
        <v>0.73399999999999999</v>
      </c>
      <c r="BN270" s="4">
        <v>13.925000000000001</v>
      </c>
      <c r="BO270" s="4">
        <v>10.856</v>
      </c>
      <c r="BP270" s="4">
        <v>0.60399999999999998</v>
      </c>
      <c r="BQ270" s="4">
        <v>11.459</v>
      </c>
      <c r="BR270" s="4">
        <v>14.170500000000001</v>
      </c>
      <c r="BU270" s="4">
        <v>12.364000000000001</v>
      </c>
      <c r="BW270" s="4">
        <v>1641.268</v>
      </c>
      <c r="BX270" s="4">
        <v>0.30296800000000002</v>
      </c>
      <c r="BY270" s="4">
        <v>-5</v>
      </c>
      <c r="BZ270" s="4">
        <v>1.2777069999999999</v>
      </c>
      <c r="CA270" s="4">
        <v>7.4037800000000002</v>
      </c>
      <c r="CB270" s="4">
        <v>25.809681000000001</v>
      </c>
    </row>
    <row r="271" spans="1:80">
      <c r="A271" s="2">
        <v>42440</v>
      </c>
      <c r="B271" s="29">
        <v>0.52177587962962957</v>
      </c>
      <c r="C271" s="4">
        <v>9.298</v>
      </c>
      <c r="D271" s="4">
        <v>5.6500000000000002E-2</v>
      </c>
      <c r="E271" s="4" t="s">
        <v>155</v>
      </c>
      <c r="F271" s="4">
        <v>564.62885700000004</v>
      </c>
      <c r="G271" s="4">
        <v>374.1</v>
      </c>
      <c r="H271" s="4">
        <v>27</v>
      </c>
      <c r="I271" s="4">
        <v>1332.2</v>
      </c>
      <c r="K271" s="4">
        <v>7.1</v>
      </c>
      <c r="L271" s="4">
        <v>218</v>
      </c>
      <c r="M271" s="4">
        <v>0.91339999999999999</v>
      </c>
      <c r="N271" s="4">
        <v>8.4926999999999992</v>
      </c>
      <c r="O271" s="4">
        <v>5.16E-2</v>
      </c>
      <c r="P271" s="4">
        <v>341.67219999999998</v>
      </c>
      <c r="Q271" s="4">
        <v>24.6541</v>
      </c>
      <c r="R271" s="4">
        <v>366.3</v>
      </c>
      <c r="S271" s="4">
        <v>281.17849999999999</v>
      </c>
      <c r="T271" s="4">
        <v>20.289100000000001</v>
      </c>
      <c r="U271" s="4">
        <v>301.5</v>
      </c>
      <c r="V271" s="4">
        <v>1332.181</v>
      </c>
      <c r="Y271" s="4">
        <v>199.21899999999999</v>
      </c>
      <c r="Z271" s="4">
        <v>0</v>
      </c>
      <c r="AA271" s="4">
        <v>6.4850000000000003</v>
      </c>
      <c r="AB271" s="4" t="s">
        <v>384</v>
      </c>
      <c r="AC271" s="4">
        <v>0</v>
      </c>
      <c r="AD271" s="4">
        <v>11.8</v>
      </c>
      <c r="AE271" s="4">
        <v>855</v>
      </c>
      <c r="AF271" s="4">
        <v>884</v>
      </c>
      <c r="AG271" s="4">
        <v>873</v>
      </c>
      <c r="AH271" s="4">
        <v>81</v>
      </c>
      <c r="AI271" s="4">
        <v>29.22</v>
      </c>
      <c r="AJ271" s="4">
        <v>0.67</v>
      </c>
      <c r="AK271" s="4">
        <v>987</v>
      </c>
      <c r="AL271" s="4">
        <v>4</v>
      </c>
      <c r="AM271" s="4">
        <v>0</v>
      </c>
      <c r="AN271" s="4">
        <v>34</v>
      </c>
      <c r="AO271" s="4">
        <v>190.4</v>
      </c>
      <c r="AP271" s="4">
        <v>189</v>
      </c>
      <c r="AQ271" s="4">
        <v>0.1</v>
      </c>
      <c r="AR271" s="4">
        <v>195</v>
      </c>
      <c r="AS271" s="4" t="s">
        <v>155</v>
      </c>
      <c r="AT271" s="4">
        <v>2</v>
      </c>
      <c r="AU271" s="5">
        <v>0.72993055555555564</v>
      </c>
      <c r="AV271" s="4">
        <v>47.163643</v>
      </c>
      <c r="AW271" s="4">
        <v>-88.490907000000007</v>
      </c>
      <c r="AX271" s="4">
        <v>318.2</v>
      </c>
      <c r="AY271" s="4">
        <v>31.7</v>
      </c>
      <c r="AZ271" s="4">
        <v>12</v>
      </c>
      <c r="BA271" s="4">
        <v>11</v>
      </c>
      <c r="BB271" s="4" t="s">
        <v>421</v>
      </c>
      <c r="BC271" s="4">
        <v>1.3550899999999999</v>
      </c>
      <c r="BD271" s="4">
        <v>1</v>
      </c>
      <c r="BE271" s="4">
        <v>1.8792420000000001</v>
      </c>
      <c r="BF271" s="4">
        <v>14.063000000000001</v>
      </c>
      <c r="BG271" s="4">
        <v>21.89</v>
      </c>
      <c r="BH271" s="4">
        <v>1.56</v>
      </c>
      <c r="BI271" s="4">
        <v>9.4830000000000005</v>
      </c>
      <c r="BJ271" s="4">
        <v>2972.83</v>
      </c>
      <c r="BK271" s="4">
        <v>11.49</v>
      </c>
      <c r="BL271" s="4">
        <v>12.525</v>
      </c>
      <c r="BM271" s="4">
        <v>0.90400000000000003</v>
      </c>
      <c r="BN271" s="4">
        <v>13.429</v>
      </c>
      <c r="BO271" s="4">
        <v>10.307</v>
      </c>
      <c r="BP271" s="4">
        <v>0.74399999999999999</v>
      </c>
      <c r="BQ271" s="4">
        <v>11.051</v>
      </c>
      <c r="BR271" s="4">
        <v>15.4201</v>
      </c>
      <c r="BU271" s="4">
        <v>13.836</v>
      </c>
      <c r="BW271" s="4">
        <v>1650.585</v>
      </c>
      <c r="BX271" s="4">
        <v>0.250363</v>
      </c>
      <c r="BY271" s="4">
        <v>-5</v>
      </c>
      <c r="BZ271" s="4">
        <v>1.2768619999999999</v>
      </c>
      <c r="CA271" s="4">
        <v>6.1182460000000001</v>
      </c>
      <c r="CB271" s="4">
        <v>25.792611999999998</v>
      </c>
    </row>
    <row r="272" spans="1:80">
      <c r="A272" s="2">
        <v>42440</v>
      </c>
      <c r="B272" s="29">
        <v>0.52178745370370372</v>
      </c>
      <c r="C272" s="4">
        <v>9.2899999999999991</v>
      </c>
      <c r="D272" s="4">
        <v>5.67E-2</v>
      </c>
      <c r="E272" s="4" t="s">
        <v>155</v>
      </c>
      <c r="F272" s="4">
        <v>567.42285200000003</v>
      </c>
      <c r="G272" s="4">
        <v>344.3</v>
      </c>
      <c r="H272" s="4">
        <v>34.6</v>
      </c>
      <c r="I272" s="4">
        <v>1481.1</v>
      </c>
      <c r="K272" s="4">
        <v>7.3</v>
      </c>
      <c r="L272" s="4">
        <v>222</v>
      </c>
      <c r="M272" s="4">
        <v>0.9133</v>
      </c>
      <c r="N272" s="4">
        <v>8.4847999999999999</v>
      </c>
      <c r="O272" s="4">
        <v>5.1799999999999999E-2</v>
      </c>
      <c r="P272" s="4">
        <v>314.42270000000002</v>
      </c>
      <c r="Q272" s="4">
        <v>31.563300000000002</v>
      </c>
      <c r="R272" s="4">
        <v>346</v>
      </c>
      <c r="S272" s="4">
        <v>258.75360000000001</v>
      </c>
      <c r="T272" s="4">
        <v>25.975000000000001</v>
      </c>
      <c r="U272" s="4">
        <v>284.7</v>
      </c>
      <c r="V272" s="4">
        <v>1481.1156000000001</v>
      </c>
      <c r="Y272" s="4">
        <v>202.57599999999999</v>
      </c>
      <c r="Z272" s="4">
        <v>0</v>
      </c>
      <c r="AA272" s="4">
        <v>6.6673</v>
      </c>
      <c r="AB272" s="4" t="s">
        <v>384</v>
      </c>
      <c r="AC272" s="4">
        <v>0</v>
      </c>
      <c r="AD272" s="4">
        <v>11.9</v>
      </c>
      <c r="AE272" s="4">
        <v>854</v>
      </c>
      <c r="AF272" s="4">
        <v>883</v>
      </c>
      <c r="AG272" s="4">
        <v>873</v>
      </c>
      <c r="AH272" s="4">
        <v>81</v>
      </c>
      <c r="AI272" s="4">
        <v>29.22</v>
      </c>
      <c r="AJ272" s="4">
        <v>0.67</v>
      </c>
      <c r="AK272" s="4">
        <v>987</v>
      </c>
      <c r="AL272" s="4">
        <v>4</v>
      </c>
      <c r="AM272" s="4">
        <v>0</v>
      </c>
      <c r="AN272" s="4">
        <v>34</v>
      </c>
      <c r="AO272" s="4">
        <v>191</v>
      </c>
      <c r="AP272" s="4">
        <v>189</v>
      </c>
      <c r="AQ272" s="4">
        <v>0.2</v>
      </c>
      <c r="AR272" s="4">
        <v>195</v>
      </c>
      <c r="AS272" s="4" t="s">
        <v>155</v>
      </c>
      <c r="AT272" s="4">
        <v>2</v>
      </c>
      <c r="AU272" s="5">
        <v>0.72994212962962957</v>
      </c>
      <c r="AV272" s="4">
        <v>47.163604999999997</v>
      </c>
      <c r="AW272" s="4">
        <v>-88.491093000000006</v>
      </c>
      <c r="AX272" s="4">
        <v>318.3</v>
      </c>
      <c r="AY272" s="4">
        <v>32.299999999999997</v>
      </c>
      <c r="AZ272" s="4">
        <v>12</v>
      </c>
      <c r="BA272" s="4">
        <v>11</v>
      </c>
      <c r="BB272" s="4" t="s">
        <v>421</v>
      </c>
      <c r="BC272" s="4">
        <v>1.0198799999999999</v>
      </c>
      <c r="BD272" s="4">
        <v>1</v>
      </c>
      <c r="BE272" s="4">
        <v>1.595904</v>
      </c>
      <c r="BF272" s="4">
        <v>14.063000000000001</v>
      </c>
      <c r="BG272" s="4">
        <v>21.87</v>
      </c>
      <c r="BH272" s="4">
        <v>1.56</v>
      </c>
      <c r="BI272" s="4">
        <v>9.49</v>
      </c>
      <c r="BJ272" s="4">
        <v>2967.576</v>
      </c>
      <c r="BK272" s="4">
        <v>11.536</v>
      </c>
      <c r="BL272" s="4">
        <v>11.516</v>
      </c>
      <c r="BM272" s="4">
        <v>1.1559999999999999</v>
      </c>
      <c r="BN272" s="4">
        <v>12.672000000000001</v>
      </c>
      <c r="BO272" s="4">
        <v>9.4770000000000003</v>
      </c>
      <c r="BP272" s="4">
        <v>0.95099999999999996</v>
      </c>
      <c r="BQ272" s="4">
        <v>10.429</v>
      </c>
      <c r="BR272" s="4">
        <v>17.1295</v>
      </c>
      <c r="BU272" s="4">
        <v>14.057</v>
      </c>
      <c r="BW272" s="4">
        <v>1695.538</v>
      </c>
      <c r="BX272" s="4">
        <v>0.22939699999999999</v>
      </c>
      <c r="BY272" s="4">
        <v>-5</v>
      </c>
      <c r="BZ272" s="4">
        <v>1.2771380000000001</v>
      </c>
      <c r="CA272" s="4">
        <v>5.6058890000000003</v>
      </c>
      <c r="CB272" s="4">
        <v>25.798188</v>
      </c>
    </row>
    <row r="273" spans="1:80">
      <c r="A273" s="2">
        <v>42440</v>
      </c>
      <c r="B273" s="29">
        <v>0.52179902777777776</v>
      </c>
      <c r="C273" s="4">
        <v>9.2899999999999991</v>
      </c>
      <c r="D273" s="4">
        <v>6.0600000000000001E-2</v>
      </c>
      <c r="E273" s="4" t="s">
        <v>155</v>
      </c>
      <c r="F273" s="4">
        <v>606.42975200000001</v>
      </c>
      <c r="G273" s="4">
        <v>332.8</v>
      </c>
      <c r="H273" s="4">
        <v>40.299999999999997</v>
      </c>
      <c r="I273" s="4">
        <v>1427.6</v>
      </c>
      <c r="K273" s="4">
        <v>7.4</v>
      </c>
      <c r="L273" s="4">
        <v>222</v>
      </c>
      <c r="M273" s="4">
        <v>0.9133</v>
      </c>
      <c r="N273" s="4">
        <v>8.4849999999999994</v>
      </c>
      <c r="O273" s="4">
        <v>5.5399999999999998E-2</v>
      </c>
      <c r="P273" s="4">
        <v>303.96780000000001</v>
      </c>
      <c r="Q273" s="4">
        <v>36.774799999999999</v>
      </c>
      <c r="R273" s="4">
        <v>340.7</v>
      </c>
      <c r="S273" s="4">
        <v>250.1498</v>
      </c>
      <c r="T273" s="4">
        <v>30.2638</v>
      </c>
      <c r="U273" s="4">
        <v>280.39999999999998</v>
      </c>
      <c r="V273" s="4">
        <v>1427.6016</v>
      </c>
      <c r="Y273" s="4">
        <v>202.57900000000001</v>
      </c>
      <c r="Z273" s="4">
        <v>0</v>
      </c>
      <c r="AA273" s="4">
        <v>6.7587000000000002</v>
      </c>
      <c r="AB273" s="4" t="s">
        <v>384</v>
      </c>
      <c r="AC273" s="4">
        <v>0</v>
      </c>
      <c r="AD273" s="4">
        <v>11.9</v>
      </c>
      <c r="AE273" s="4">
        <v>854</v>
      </c>
      <c r="AF273" s="4">
        <v>882</v>
      </c>
      <c r="AG273" s="4">
        <v>874</v>
      </c>
      <c r="AH273" s="4">
        <v>81</v>
      </c>
      <c r="AI273" s="4">
        <v>29.22</v>
      </c>
      <c r="AJ273" s="4">
        <v>0.67</v>
      </c>
      <c r="AK273" s="4">
        <v>987</v>
      </c>
      <c r="AL273" s="4">
        <v>4</v>
      </c>
      <c r="AM273" s="4">
        <v>0</v>
      </c>
      <c r="AN273" s="4">
        <v>34</v>
      </c>
      <c r="AO273" s="4">
        <v>191</v>
      </c>
      <c r="AP273" s="4">
        <v>189</v>
      </c>
      <c r="AQ273" s="4">
        <v>0.2</v>
      </c>
      <c r="AR273" s="4">
        <v>195</v>
      </c>
      <c r="AS273" s="4" t="s">
        <v>155</v>
      </c>
      <c r="AT273" s="4">
        <v>2</v>
      </c>
      <c r="AU273" s="5">
        <v>0.72995370370370372</v>
      </c>
      <c r="AV273" s="4">
        <v>47.16357</v>
      </c>
      <c r="AW273" s="4">
        <v>-88.491280000000003</v>
      </c>
      <c r="AX273" s="4">
        <v>318.3</v>
      </c>
      <c r="AY273" s="4">
        <v>32.700000000000003</v>
      </c>
      <c r="AZ273" s="4">
        <v>12</v>
      </c>
      <c r="BA273" s="4">
        <v>11</v>
      </c>
      <c r="BB273" s="4" t="s">
        <v>421</v>
      </c>
      <c r="BC273" s="4">
        <v>1.4</v>
      </c>
      <c r="BD273" s="4">
        <v>1</v>
      </c>
      <c r="BE273" s="4">
        <v>1.9</v>
      </c>
      <c r="BF273" s="4">
        <v>14.063000000000001</v>
      </c>
      <c r="BG273" s="4">
        <v>21.87</v>
      </c>
      <c r="BH273" s="4">
        <v>1.56</v>
      </c>
      <c r="BI273" s="4">
        <v>9.4879999999999995</v>
      </c>
      <c r="BJ273" s="4">
        <v>2968.19</v>
      </c>
      <c r="BK273" s="4">
        <v>12.332000000000001</v>
      </c>
      <c r="BL273" s="4">
        <v>11.135</v>
      </c>
      <c r="BM273" s="4">
        <v>1.347</v>
      </c>
      <c r="BN273" s="4">
        <v>12.483000000000001</v>
      </c>
      <c r="BO273" s="4">
        <v>9.1639999999999997</v>
      </c>
      <c r="BP273" s="4">
        <v>1.109</v>
      </c>
      <c r="BQ273" s="4">
        <v>10.273</v>
      </c>
      <c r="BR273" s="4">
        <v>16.5137</v>
      </c>
      <c r="BU273" s="4">
        <v>14.06</v>
      </c>
      <c r="BW273" s="4">
        <v>1719.1210000000001</v>
      </c>
      <c r="BX273" s="4">
        <v>0.25647999999999999</v>
      </c>
      <c r="BY273" s="4">
        <v>-5</v>
      </c>
      <c r="BZ273" s="4">
        <v>1.275569</v>
      </c>
      <c r="CA273" s="4">
        <v>6.2677300000000002</v>
      </c>
      <c r="CB273" s="4">
        <v>25.766494000000002</v>
      </c>
    </row>
    <row r="274" spans="1:80">
      <c r="A274" s="2">
        <v>42440</v>
      </c>
      <c r="B274" s="29">
        <v>0.52181060185185191</v>
      </c>
      <c r="C274" s="4">
        <v>9.5269999999999992</v>
      </c>
      <c r="D274" s="4">
        <v>7.1499999999999994E-2</v>
      </c>
      <c r="E274" s="4" t="s">
        <v>155</v>
      </c>
      <c r="F274" s="4">
        <v>714.70204100000001</v>
      </c>
      <c r="G274" s="4">
        <v>332</v>
      </c>
      <c r="H274" s="4">
        <v>26.6</v>
      </c>
      <c r="I274" s="4">
        <v>1397</v>
      </c>
      <c r="K274" s="4">
        <v>7.4</v>
      </c>
      <c r="L274" s="4">
        <v>219</v>
      </c>
      <c r="M274" s="4">
        <v>0.9113</v>
      </c>
      <c r="N274" s="4">
        <v>8.6822999999999997</v>
      </c>
      <c r="O274" s="4">
        <v>6.5100000000000005E-2</v>
      </c>
      <c r="P274" s="4">
        <v>302.56509999999997</v>
      </c>
      <c r="Q274" s="4">
        <v>24.250599999999999</v>
      </c>
      <c r="R274" s="4">
        <v>326.8</v>
      </c>
      <c r="S274" s="4">
        <v>248.99539999999999</v>
      </c>
      <c r="T274" s="4">
        <v>19.957000000000001</v>
      </c>
      <c r="U274" s="4">
        <v>269</v>
      </c>
      <c r="V274" s="4">
        <v>1397.0436</v>
      </c>
      <c r="Y274" s="4">
        <v>199.95099999999999</v>
      </c>
      <c r="Z274" s="4">
        <v>0</v>
      </c>
      <c r="AA274" s="4">
        <v>6.7435999999999998</v>
      </c>
      <c r="AB274" s="4" t="s">
        <v>384</v>
      </c>
      <c r="AC274" s="4">
        <v>0</v>
      </c>
      <c r="AD274" s="4">
        <v>11.8</v>
      </c>
      <c r="AE274" s="4">
        <v>855</v>
      </c>
      <c r="AF274" s="4">
        <v>882</v>
      </c>
      <c r="AG274" s="4">
        <v>873</v>
      </c>
      <c r="AH274" s="4">
        <v>81</v>
      </c>
      <c r="AI274" s="4">
        <v>29.22</v>
      </c>
      <c r="AJ274" s="4">
        <v>0.67</v>
      </c>
      <c r="AK274" s="4">
        <v>987</v>
      </c>
      <c r="AL274" s="4">
        <v>4</v>
      </c>
      <c r="AM274" s="4">
        <v>0</v>
      </c>
      <c r="AN274" s="4">
        <v>34</v>
      </c>
      <c r="AO274" s="4">
        <v>191</v>
      </c>
      <c r="AP274" s="4">
        <v>189</v>
      </c>
      <c r="AQ274" s="4">
        <v>0.2</v>
      </c>
      <c r="AR274" s="4">
        <v>195</v>
      </c>
      <c r="AS274" s="4" t="s">
        <v>155</v>
      </c>
      <c r="AT274" s="4">
        <v>2</v>
      </c>
      <c r="AU274" s="5">
        <v>0.72996527777777775</v>
      </c>
      <c r="AV274" s="4">
        <v>47.163521000000003</v>
      </c>
      <c r="AW274" s="4">
        <v>-88.491459000000006</v>
      </c>
      <c r="AX274" s="4">
        <v>318.2</v>
      </c>
      <c r="AY274" s="4">
        <v>32.700000000000003</v>
      </c>
      <c r="AZ274" s="4">
        <v>12</v>
      </c>
      <c r="BA274" s="4">
        <v>11</v>
      </c>
      <c r="BB274" s="4" t="s">
        <v>421</v>
      </c>
      <c r="BC274" s="4">
        <v>1.327879</v>
      </c>
      <c r="BD274" s="4">
        <v>1.0240400000000001</v>
      </c>
      <c r="BE274" s="4">
        <v>1.9</v>
      </c>
      <c r="BF274" s="4">
        <v>14.063000000000001</v>
      </c>
      <c r="BG274" s="4">
        <v>21.34</v>
      </c>
      <c r="BH274" s="4">
        <v>1.52</v>
      </c>
      <c r="BI274" s="4">
        <v>9.734</v>
      </c>
      <c r="BJ274" s="4">
        <v>2967.1819999999998</v>
      </c>
      <c r="BK274" s="4">
        <v>14.167</v>
      </c>
      <c r="BL274" s="4">
        <v>10.827999999999999</v>
      </c>
      <c r="BM274" s="4">
        <v>0.86799999999999999</v>
      </c>
      <c r="BN274" s="4">
        <v>11.696</v>
      </c>
      <c r="BO274" s="4">
        <v>8.9109999999999996</v>
      </c>
      <c r="BP274" s="4">
        <v>0.71399999999999997</v>
      </c>
      <c r="BQ274" s="4">
        <v>9.6259999999999994</v>
      </c>
      <c r="BR274" s="4">
        <v>15.787699999999999</v>
      </c>
      <c r="BU274" s="4">
        <v>13.558</v>
      </c>
      <c r="BW274" s="4">
        <v>1675.7149999999999</v>
      </c>
      <c r="BX274" s="4">
        <v>0.30760300000000002</v>
      </c>
      <c r="BY274" s="4">
        <v>-5</v>
      </c>
      <c r="BZ274" s="4">
        <v>1.2749999999999999</v>
      </c>
      <c r="CA274" s="4">
        <v>7.5170490000000001</v>
      </c>
      <c r="CB274" s="4">
        <v>25.754999999999999</v>
      </c>
    </row>
    <row r="275" spans="1:80">
      <c r="A275" s="2">
        <v>42440</v>
      </c>
      <c r="B275" s="29">
        <v>0.52182217592592595</v>
      </c>
      <c r="C275" s="4">
        <v>9.76</v>
      </c>
      <c r="D275" s="4">
        <v>8.4500000000000006E-2</v>
      </c>
      <c r="E275" s="4" t="s">
        <v>155</v>
      </c>
      <c r="F275" s="4">
        <v>845.31428600000004</v>
      </c>
      <c r="G275" s="4">
        <v>366.6</v>
      </c>
      <c r="H275" s="4">
        <v>20.2</v>
      </c>
      <c r="I275" s="4">
        <v>1297.5</v>
      </c>
      <c r="K275" s="4">
        <v>7.34</v>
      </c>
      <c r="L275" s="4">
        <v>215</v>
      </c>
      <c r="M275" s="4">
        <v>0.9093</v>
      </c>
      <c r="N275" s="4">
        <v>8.8751999999999995</v>
      </c>
      <c r="O275" s="4">
        <v>7.6899999999999996E-2</v>
      </c>
      <c r="P275" s="4">
        <v>333.39010000000002</v>
      </c>
      <c r="Q275" s="4">
        <v>18.335599999999999</v>
      </c>
      <c r="R275" s="4">
        <v>351.7</v>
      </c>
      <c r="S275" s="4">
        <v>274.36279999999999</v>
      </c>
      <c r="T275" s="4">
        <v>15.0892</v>
      </c>
      <c r="U275" s="4">
        <v>289.5</v>
      </c>
      <c r="V275" s="4">
        <v>1297.5042000000001</v>
      </c>
      <c r="Y275" s="4">
        <v>195.595</v>
      </c>
      <c r="Z275" s="4">
        <v>0</v>
      </c>
      <c r="AA275" s="4">
        <v>6.6776999999999997</v>
      </c>
      <c r="AB275" s="4" t="s">
        <v>384</v>
      </c>
      <c r="AC275" s="4">
        <v>0</v>
      </c>
      <c r="AD275" s="4">
        <v>11.9</v>
      </c>
      <c r="AE275" s="4">
        <v>854</v>
      </c>
      <c r="AF275" s="4">
        <v>882</v>
      </c>
      <c r="AG275" s="4">
        <v>872</v>
      </c>
      <c r="AH275" s="4">
        <v>81</v>
      </c>
      <c r="AI275" s="4">
        <v>29.22</v>
      </c>
      <c r="AJ275" s="4">
        <v>0.67</v>
      </c>
      <c r="AK275" s="4">
        <v>987</v>
      </c>
      <c r="AL275" s="4">
        <v>4</v>
      </c>
      <c r="AM275" s="4">
        <v>0</v>
      </c>
      <c r="AN275" s="4">
        <v>34</v>
      </c>
      <c r="AO275" s="4">
        <v>191</v>
      </c>
      <c r="AP275" s="4">
        <v>189</v>
      </c>
      <c r="AQ275" s="4">
        <v>0.2</v>
      </c>
      <c r="AR275" s="4">
        <v>195</v>
      </c>
      <c r="AS275" s="4" t="s">
        <v>155</v>
      </c>
      <c r="AT275" s="4">
        <v>2</v>
      </c>
      <c r="AU275" s="5">
        <v>0.7299768518518519</v>
      </c>
      <c r="AV275" s="4">
        <v>47.163449999999997</v>
      </c>
      <c r="AW275" s="4">
        <v>-88.491626999999994</v>
      </c>
      <c r="AX275" s="4">
        <v>318.3</v>
      </c>
      <c r="AY275" s="4">
        <v>33.200000000000003</v>
      </c>
      <c r="AZ275" s="4">
        <v>12</v>
      </c>
      <c r="BA275" s="4">
        <v>11</v>
      </c>
      <c r="BB275" s="4" t="s">
        <v>421</v>
      </c>
      <c r="BC275" s="4">
        <v>1.1495500000000001</v>
      </c>
      <c r="BD275" s="4">
        <v>1.0752250000000001</v>
      </c>
      <c r="BE275" s="4">
        <v>1.9247749999999999</v>
      </c>
      <c r="BF275" s="4">
        <v>14.063000000000001</v>
      </c>
      <c r="BG275" s="4">
        <v>20.86</v>
      </c>
      <c r="BH275" s="4">
        <v>1.48</v>
      </c>
      <c r="BI275" s="4">
        <v>9.9719999999999995</v>
      </c>
      <c r="BJ275" s="4">
        <v>2967.8009999999999</v>
      </c>
      <c r="BK275" s="4">
        <v>16.359000000000002</v>
      </c>
      <c r="BL275" s="4">
        <v>11.675000000000001</v>
      </c>
      <c r="BM275" s="4">
        <v>0.64200000000000002</v>
      </c>
      <c r="BN275" s="4">
        <v>12.317</v>
      </c>
      <c r="BO275" s="4">
        <v>9.6080000000000005</v>
      </c>
      <c r="BP275" s="4">
        <v>0.52800000000000002</v>
      </c>
      <c r="BQ275" s="4">
        <v>10.135999999999999</v>
      </c>
      <c r="BR275" s="4">
        <v>14.347</v>
      </c>
      <c r="BU275" s="4">
        <v>12.977</v>
      </c>
      <c r="BW275" s="4">
        <v>1623.6130000000001</v>
      </c>
      <c r="BX275" s="4">
        <v>0.37269600000000003</v>
      </c>
      <c r="BY275" s="4">
        <v>-5</v>
      </c>
      <c r="BZ275" s="4">
        <v>1.2737080000000001</v>
      </c>
      <c r="CA275" s="4">
        <v>9.1077659999999998</v>
      </c>
      <c r="CB275" s="4">
        <v>25.728907</v>
      </c>
    </row>
    <row r="276" spans="1:80">
      <c r="A276" s="2">
        <v>42440</v>
      </c>
      <c r="B276" s="29">
        <v>0.52183374999999999</v>
      </c>
      <c r="C276" s="4">
        <v>10</v>
      </c>
      <c r="D276" s="4">
        <v>9.6699999999999994E-2</v>
      </c>
      <c r="E276" s="4" t="s">
        <v>155</v>
      </c>
      <c r="F276" s="4">
        <v>966.79454399999997</v>
      </c>
      <c r="G276" s="4">
        <v>481.2</v>
      </c>
      <c r="H276" s="4">
        <v>16.3</v>
      </c>
      <c r="I276" s="4">
        <v>1314.2</v>
      </c>
      <c r="K276" s="4">
        <v>7.1</v>
      </c>
      <c r="L276" s="4">
        <v>215</v>
      </c>
      <c r="M276" s="4">
        <v>0.90720000000000001</v>
      </c>
      <c r="N276" s="4">
        <v>9.0714000000000006</v>
      </c>
      <c r="O276" s="4">
        <v>8.77E-2</v>
      </c>
      <c r="P276" s="4">
        <v>436.51519999999999</v>
      </c>
      <c r="Q276" s="4">
        <v>14.754200000000001</v>
      </c>
      <c r="R276" s="4">
        <v>451.3</v>
      </c>
      <c r="S276" s="4">
        <v>359.2294</v>
      </c>
      <c r="T276" s="4">
        <v>12.1419</v>
      </c>
      <c r="U276" s="4">
        <v>371.4</v>
      </c>
      <c r="V276" s="4">
        <v>1314.2166999999999</v>
      </c>
      <c r="Y276" s="4">
        <v>195.25299999999999</v>
      </c>
      <c r="Z276" s="4">
        <v>0</v>
      </c>
      <c r="AA276" s="4">
        <v>6.4371</v>
      </c>
      <c r="AB276" s="4" t="s">
        <v>384</v>
      </c>
      <c r="AC276" s="4">
        <v>0</v>
      </c>
      <c r="AD276" s="4">
        <v>11.8</v>
      </c>
      <c r="AE276" s="4">
        <v>855</v>
      </c>
      <c r="AF276" s="4">
        <v>883</v>
      </c>
      <c r="AG276" s="4">
        <v>873</v>
      </c>
      <c r="AH276" s="4">
        <v>81</v>
      </c>
      <c r="AI276" s="4">
        <v>29.22</v>
      </c>
      <c r="AJ276" s="4">
        <v>0.67</v>
      </c>
      <c r="AK276" s="4">
        <v>987</v>
      </c>
      <c r="AL276" s="4">
        <v>4</v>
      </c>
      <c r="AM276" s="4">
        <v>0</v>
      </c>
      <c r="AN276" s="4">
        <v>34</v>
      </c>
      <c r="AO276" s="4">
        <v>191</v>
      </c>
      <c r="AP276" s="4">
        <v>189</v>
      </c>
      <c r="AQ276" s="4">
        <v>0</v>
      </c>
      <c r="AR276" s="4">
        <v>195</v>
      </c>
      <c r="AS276" s="4" t="s">
        <v>155</v>
      </c>
      <c r="AT276" s="4">
        <v>2</v>
      </c>
      <c r="AU276" s="5">
        <v>0.72998842592592583</v>
      </c>
      <c r="AV276" s="4">
        <v>47.163356</v>
      </c>
      <c r="AW276" s="4">
        <v>-88.491765999999998</v>
      </c>
      <c r="AX276" s="4">
        <v>318.5</v>
      </c>
      <c r="AY276" s="4">
        <v>32.700000000000003</v>
      </c>
      <c r="AZ276" s="4">
        <v>12</v>
      </c>
      <c r="BA276" s="4">
        <v>11</v>
      </c>
      <c r="BB276" s="4" t="s">
        <v>421</v>
      </c>
      <c r="BC276" s="4">
        <v>1.2259739999999999</v>
      </c>
      <c r="BD276" s="4">
        <v>1</v>
      </c>
      <c r="BE276" s="4">
        <v>1.9012990000000001</v>
      </c>
      <c r="BF276" s="4">
        <v>14.063000000000001</v>
      </c>
      <c r="BG276" s="4">
        <v>20.37</v>
      </c>
      <c r="BH276" s="4">
        <v>1.45</v>
      </c>
      <c r="BI276" s="4">
        <v>10.233000000000001</v>
      </c>
      <c r="BJ276" s="4">
        <v>2964.971</v>
      </c>
      <c r="BK276" s="4">
        <v>18.245000000000001</v>
      </c>
      <c r="BL276" s="4">
        <v>14.941000000000001</v>
      </c>
      <c r="BM276" s="4">
        <v>0.505</v>
      </c>
      <c r="BN276" s="4">
        <v>15.446</v>
      </c>
      <c r="BO276" s="4">
        <v>12.295999999999999</v>
      </c>
      <c r="BP276" s="4">
        <v>0.41599999999999998</v>
      </c>
      <c r="BQ276" s="4">
        <v>12.711</v>
      </c>
      <c r="BR276" s="4">
        <v>14.203900000000001</v>
      </c>
      <c r="BU276" s="4">
        <v>12.662000000000001</v>
      </c>
      <c r="BW276" s="4">
        <v>1529.7840000000001</v>
      </c>
      <c r="BX276" s="4">
        <v>0.45158300000000001</v>
      </c>
      <c r="BY276" s="4">
        <v>-5</v>
      </c>
      <c r="BZ276" s="4">
        <v>1.273291</v>
      </c>
      <c r="CA276" s="4">
        <v>11.035550000000001</v>
      </c>
      <c r="CB276" s="4">
        <v>25.720483999999999</v>
      </c>
    </row>
    <row r="277" spans="1:80">
      <c r="A277" s="2">
        <v>42440</v>
      </c>
      <c r="B277" s="29">
        <v>0.52184532407407402</v>
      </c>
      <c r="C277" s="4">
        <v>10.356</v>
      </c>
      <c r="D277" s="4">
        <v>0.1057</v>
      </c>
      <c r="E277" s="4" t="s">
        <v>155</v>
      </c>
      <c r="F277" s="4">
        <v>1056.7970660000001</v>
      </c>
      <c r="G277" s="4">
        <v>563.29999999999995</v>
      </c>
      <c r="H277" s="4">
        <v>16.100000000000001</v>
      </c>
      <c r="I277" s="4">
        <v>1463.2</v>
      </c>
      <c r="K277" s="4">
        <v>6.77</v>
      </c>
      <c r="L277" s="4">
        <v>224</v>
      </c>
      <c r="M277" s="4">
        <v>0.90400000000000003</v>
      </c>
      <c r="N277" s="4">
        <v>9.3620000000000001</v>
      </c>
      <c r="O277" s="4">
        <v>9.5500000000000002E-2</v>
      </c>
      <c r="P277" s="4">
        <v>509.24740000000003</v>
      </c>
      <c r="Q277" s="4">
        <v>14.5869</v>
      </c>
      <c r="R277" s="4">
        <v>523.79999999999995</v>
      </c>
      <c r="S277" s="4">
        <v>419.08429999999998</v>
      </c>
      <c r="T277" s="4">
        <v>12.004300000000001</v>
      </c>
      <c r="U277" s="4">
        <v>431.1</v>
      </c>
      <c r="V277" s="4">
        <v>1463.2439999999999</v>
      </c>
      <c r="Y277" s="4">
        <v>202.13200000000001</v>
      </c>
      <c r="Z277" s="4">
        <v>0</v>
      </c>
      <c r="AA277" s="4">
        <v>6.1242999999999999</v>
      </c>
      <c r="AB277" s="4" t="s">
        <v>384</v>
      </c>
      <c r="AC277" s="4">
        <v>0</v>
      </c>
      <c r="AD277" s="4">
        <v>11.9</v>
      </c>
      <c r="AE277" s="4">
        <v>855</v>
      </c>
      <c r="AF277" s="4">
        <v>883</v>
      </c>
      <c r="AG277" s="4">
        <v>873</v>
      </c>
      <c r="AH277" s="4">
        <v>81</v>
      </c>
      <c r="AI277" s="4">
        <v>29.22</v>
      </c>
      <c r="AJ277" s="4">
        <v>0.67</v>
      </c>
      <c r="AK277" s="4">
        <v>987</v>
      </c>
      <c r="AL277" s="4">
        <v>4</v>
      </c>
      <c r="AM277" s="4">
        <v>0</v>
      </c>
      <c r="AN277" s="4">
        <v>34</v>
      </c>
      <c r="AO277" s="4">
        <v>191</v>
      </c>
      <c r="AP277" s="4">
        <v>189</v>
      </c>
      <c r="AQ277" s="4">
        <v>0</v>
      </c>
      <c r="AR277" s="4">
        <v>195</v>
      </c>
      <c r="AS277" s="4" t="s">
        <v>155</v>
      </c>
      <c r="AT277" s="4">
        <v>2</v>
      </c>
      <c r="AU277" s="5">
        <v>0.73</v>
      </c>
      <c r="AV277" s="4">
        <v>47.163243000000001</v>
      </c>
      <c r="AW277" s="4">
        <v>-88.491878</v>
      </c>
      <c r="AX277" s="4">
        <v>318.5</v>
      </c>
      <c r="AY277" s="4">
        <v>33.200000000000003</v>
      </c>
      <c r="AZ277" s="4">
        <v>12</v>
      </c>
      <c r="BA277" s="4">
        <v>11</v>
      </c>
      <c r="BB277" s="4" t="s">
        <v>421</v>
      </c>
      <c r="BC277" s="4">
        <v>1.0983019999999999</v>
      </c>
      <c r="BD277" s="4">
        <v>1</v>
      </c>
      <c r="BE277" s="4">
        <v>1.698302</v>
      </c>
      <c r="BF277" s="4">
        <v>14.063000000000001</v>
      </c>
      <c r="BG277" s="4">
        <v>19.670000000000002</v>
      </c>
      <c r="BH277" s="4">
        <v>1.4</v>
      </c>
      <c r="BI277" s="4">
        <v>10.619</v>
      </c>
      <c r="BJ277" s="4">
        <v>2959.7040000000002</v>
      </c>
      <c r="BK277" s="4">
        <v>19.222999999999999</v>
      </c>
      <c r="BL277" s="4">
        <v>16.86</v>
      </c>
      <c r="BM277" s="4">
        <v>0.48299999999999998</v>
      </c>
      <c r="BN277" s="4">
        <v>17.341999999999999</v>
      </c>
      <c r="BO277" s="4">
        <v>13.875</v>
      </c>
      <c r="BP277" s="4">
        <v>0.39700000000000002</v>
      </c>
      <c r="BQ277" s="4">
        <v>14.272</v>
      </c>
      <c r="BR277" s="4">
        <v>15.2965</v>
      </c>
      <c r="BU277" s="4">
        <v>12.678000000000001</v>
      </c>
      <c r="BW277" s="4">
        <v>1407.779</v>
      </c>
      <c r="BX277" s="4">
        <v>0.44336300000000001</v>
      </c>
      <c r="BY277" s="4">
        <v>-5</v>
      </c>
      <c r="BZ277" s="4">
        <v>1.2749999999999999</v>
      </c>
      <c r="CA277" s="4">
        <v>10.834683999999999</v>
      </c>
      <c r="CB277" s="4">
        <v>25.754999999999999</v>
      </c>
    </row>
    <row r="278" spans="1:80">
      <c r="A278" s="2">
        <v>42440</v>
      </c>
      <c r="B278" s="29">
        <v>0.52185689814814817</v>
      </c>
      <c r="C278" s="4">
        <v>10.901</v>
      </c>
      <c r="D278" s="4">
        <v>9.4200000000000006E-2</v>
      </c>
      <c r="E278" s="4" t="s">
        <v>155</v>
      </c>
      <c r="F278" s="4">
        <v>942.05807000000004</v>
      </c>
      <c r="G278" s="4">
        <v>709.2</v>
      </c>
      <c r="H278" s="4">
        <v>17.600000000000001</v>
      </c>
      <c r="I278" s="4">
        <v>1717.4</v>
      </c>
      <c r="K278" s="4">
        <v>6.38</v>
      </c>
      <c r="L278" s="4">
        <v>245</v>
      </c>
      <c r="M278" s="4">
        <v>0.89949999999999997</v>
      </c>
      <c r="N278" s="4">
        <v>9.8053000000000008</v>
      </c>
      <c r="O278" s="4">
        <v>8.4699999999999998E-2</v>
      </c>
      <c r="P278" s="4">
        <v>637.86</v>
      </c>
      <c r="Q278" s="4">
        <v>15.8017</v>
      </c>
      <c r="R278" s="4">
        <v>653.70000000000005</v>
      </c>
      <c r="S278" s="4">
        <v>524.92579999999998</v>
      </c>
      <c r="T278" s="4">
        <v>13.004</v>
      </c>
      <c r="U278" s="4">
        <v>537.9</v>
      </c>
      <c r="V278" s="4">
        <v>1717.4112</v>
      </c>
      <c r="Y278" s="4">
        <v>220.05799999999999</v>
      </c>
      <c r="Z278" s="4">
        <v>0</v>
      </c>
      <c r="AA278" s="4">
        <v>5.7416</v>
      </c>
      <c r="AB278" s="4" t="s">
        <v>384</v>
      </c>
      <c r="AC278" s="4">
        <v>0</v>
      </c>
      <c r="AD278" s="4">
        <v>11.9</v>
      </c>
      <c r="AE278" s="4">
        <v>855</v>
      </c>
      <c r="AF278" s="4">
        <v>883</v>
      </c>
      <c r="AG278" s="4">
        <v>872</v>
      </c>
      <c r="AH278" s="4">
        <v>81</v>
      </c>
      <c r="AI278" s="4">
        <v>29.22</v>
      </c>
      <c r="AJ278" s="4">
        <v>0.67</v>
      </c>
      <c r="AK278" s="4">
        <v>987</v>
      </c>
      <c r="AL278" s="4">
        <v>4</v>
      </c>
      <c r="AM278" s="4">
        <v>0</v>
      </c>
      <c r="AN278" s="4">
        <v>34</v>
      </c>
      <c r="AO278" s="4">
        <v>191</v>
      </c>
      <c r="AP278" s="4">
        <v>189</v>
      </c>
      <c r="AQ278" s="4">
        <v>0.1</v>
      </c>
      <c r="AR278" s="4">
        <v>195</v>
      </c>
      <c r="AS278" s="4" t="s">
        <v>155</v>
      </c>
      <c r="AT278" s="4">
        <v>2</v>
      </c>
      <c r="AU278" s="5">
        <v>0.73001157407407413</v>
      </c>
      <c r="AV278" s="4">
        <v>47.163103999999997</v>
      </c>
      <c r="AW278" s="4">
        <v>-88.491947999999994</v>
      </c>
      <c r="AX278" s="4">
        <v>318.60000000000002</v>
      </c>
      <c r="AY278" s="4">
        <v>34.4</v>
      </c>
      <c r="AZ278" s="4">
        <v>12</v>
      </c>
      <c r="BA278" s="4">
        <v>11</v>
      </c>
      <c r="BB278" s="4" t="s">
        <v>421</v>
      </c>
      <c r="BC278" s="4">
        <v>1.277622</v>
      </c>
      <c r="BD278" s="4">
        <v>1</v>
      </c>
      <c r="BE278" s="4">
        <v>1.8776219999999999</v>
      </c>
      <c r="BF278" s="4">
        <v>14.063000000000001</v>
      </c>
      <c r="BG278" s="4">
        <v>18.72</v>
      </c>
      <c r="BH278" s="4">
        <v>1.33</v>
      </c>
      <c r="BI278" s="4">
        <v>11.178000000000001</v>
      </c>
      <c r="BJ278" s="4">
        <v>2958.2150000000001</v>
      </c>
      <c r="BK278" s="4">
        <v>16.271000000000001</v>
      </c>
      <c r="BL278" s="4">
        <v>20.152999999999999</v>
      </c>
      <c r="BM278" s="4">
        <v>0.499</v>
      </c>
      <c r="BN278" s="4">
        <v>20.652000000000001</v>
      </c>
      <c r="BO278" s="4">
        <v>16.584</v>
      </c>
      <c r="BP278" s="4">
        <v>0.41099999999999998</v>
      </c>
      <c r="BQ278" s="4">
        <v>16.995000000000001</v>
      </c>
      <c r="BR278" s="4">
        <v>17.133199999999999</v>
      </c>
      <c r="BU278" s="4">
        <v>13.172000000000001</v>
      </c>
      <c r="BW278" s="4">
        <v>1259.498</v>
      </c>
      <c r="BX278" s="4">
        <v>0.46291100000000002</v>
      </c>
      <c r="BY278" s="4">
        <v>-5</v>
      </c>
      <c r="BZ278" s="4">
        <v>1.2745690000000001</v>
      </c>
      <c r="CA278" s="4">
        <v>11.312388</v>
      </c>
      <c r="CB278" s="4">
        <v>25.746293999999999</v>
      </c>
    </row>
    <row r="279" spans="1:80">
      <c r="A279" s="2">
        <v>42440</v>
      </c>
      <c r="B279" s="29">
        <v>0.52186847222222221</v>
      </c>
      <c r="C279" s="4">
        <v>10.943</v>
      </c>
      <c r="D279" s="4">
        <v>6.2600000000000003E-2</v>
      </c>
      <c r="E279" s="4" t="s">
        <v>155</v>
      </c>
      <c r="F279" s="4">
        <v>626.47058800000002</v>
      </c>
      <c r="G279" s="4">
        <v>922.3</v>
      </c>
      <c r="H279" s="4">
        <v>21.8</v>
      </c>
      <c r="I279" s="4">
        <v>1951.1</v>
      </c>
      <c r="K279" s="4">
        <v>5.72</v>
      </c>
      <c r="L279" s="4">
        <v>257</v>
      </c>
      <c r="M279" s="4">
        <v>0.8992</v>
      </c>
      <c r="N279" s="4">
        <v>9.8399000000000001</v>
      </c>
      <c r="O279" s="4">
        <v>5.6300000000000003E-2</v>
      </c>
      <c r="P279" s="4">
        <v>829.31269999999995</v>
      </c>
      <c r="Q279" s="4">
        <v>19.596699999999998</v>
      </c>
      <c r="R279" s="4">
        <v>848.9</v>
      </c>
      <c r="S279" s="4">
        <v>682.48140000000001</v>
      </c>
      <c r="T279" s="4">
        <v>16.127099999999999</v>
      </c>
      <c r="U279" s="4">
        <v>698.6</v>
      </c>
      <c r="V279" s="4">
        <v>1951.0509</v>
      </c>
      <c r="Y279" s="4">
        <v>231.38</v>
      </c>
      <c r="Z279" s="4">
        <v>0</v>
      </c>
      <c r="AA279" s="4">
        <v>5.1462000000000003</v>
      </c>
      <c r="AB279" s="4" t="s">
        <v>384</v>
      </c>
      <c r="AC279" s="4">
        <v>0</v>
      </c>
      <c r="AD279" s="4">
        <v>11.8</v>
      </c>
      <c r="AE279" s="4">
        <v>855</v>
      </c>
      <c r="AF279" s="4">
        <v>883</v>
      </c>
      <c r="AG279" s="4">
        <v>873</v>
      </c>
      <c r="AH279" s="4">
        <v>81</v>
      </c>
      <c r="AI279" s="4">
        <v>29.22</v>
      </c>
      <c r="AJ279" s="4">
        <v>0.67</v>
      </c>
      <c r="AK279" s="4">
        <v>987</v>
      </c>
      <c r="AL279" s="4">
        <v>4</v>
      </c>
      <c r="AM279" s="4">
        <v>0</v>
      </c>
      <c r="AN279" s="4">
        <v>34</v>
      </c>
      <c r="AO279" s="4">
        <v>191</v>
      </c>
      <c r="AP279" s="4">
        <v>189</v>
      </c>
      <c r="AQ279" s="4">
        <v>0.1</v>
      </c>
      <c r="AR279" s="4">
        <v>195</v>
      </c>
      <c r="AS279" s="4" t="s">
        <v>155</v>
      </c>
      <c r="AT279" s="4">
        <v>2</v>
      </c>
      <c r="AU279" s="5">
        <v>0.73002314814814817</v>
      </c>
      <c r="AV279" s="4">
        <v>47.162967000000002</v>
      </c>
      <c r="AW279" s="4">
        <v>-88.492001999999999</v>
      </c>
      <c r="AX279" s="4">
        <v>318.60000000000002</v>
      </c>
      <c r="AY279" s="4">
        <v>35.200000000000003</v>
      </c>
      <c r="AZ279" s="4">
        <v>12</v>
      </c>
      <c r="BA279" s="4">
        <v>11</v>
      </c>
      <c r="BB279" s="4" t="s">
        <v>421</v>
      </c>
      <c r="BC279" s="4">
        <v>0.92437599999999998</v>
      </c>
      <c r="BD279" s="4">
        <v>1.024376</v>
      </c>
      <c r="BE279" s="4">
        <v>1.5</v>
      </c>
      <c r="BF279" s="4">
        <v>14.063000000000001</v>
      </c>
      <c r="BG279" s="4">
        <v>18.670000000000002</v>
      </c>
      <c r="BH279" s="4">
        <v>1.33</v>
      </c>
      <c r="BI279" s="4">
        <v>11.21</v>
      </c>
      <c r="BJ279" s="4">
        <v>2959.9250000000002</v>
      </c>
      <c r="BK279" s="4">
        <v>10.785</v>
      </c>
      <c r="BL279" s="4">
        <v>26.123999999999999</v>
      </c>
      <c r="BM279" s="4">
        <v>0.61699999999999999</v>
      </c>
      <c r="BN279" s="4">
        <v>26.742000000000001</v>
      </c>
      <c r="BO279" s="4">
        <v>21.498999999999999</v>
      </c>
      <c r="BP279" s="4">
        <v>0.50800000000000001</v>
      </c>
      <c r="BQ279" s="4">
        <v>22.007000000000001</v>
      </c>
      <c r="BR279" s="4">
        <v>19.4068</v>
      </c>
      <c r="BU279" s="4">
        <v>13.808999999999999</v>
      </c>
      <c r="BW279" s="4">
        <v>1125.569</v>
      </c>
      <c r="BX279" s="4">
        <v>0.50900000000000001</v>
      </c>
      <c r="BY279" s="4">
        <v>-5</v>
      </c>
      <c r="BZ279" s="4">
        <v>1.2748619999999999</v>
      </c>
      <c r="CA279" s="4">
        <v>12.438688000000001</v>
      </c>
      <c r="CB279" s="4">
        <v>25.752212</v>
      </c>
    </row>
    <row r="280" spans="1:80">
      <c r="A280" s="2">
        <v>42440</v>
      </c>
      <c r="B280" s="29">
        <v>0.52188004629629636</v>
      </c>
      <c r="C280" s="4">
        <v>11.131</v>
      </c>
      <c r="D280" s="4">
        <v>5.2999999999999999E-2</v>
      </c>
      <c r="E280" s="4" t="s">
        <v>155</v>
      </c>
      <c r="F280" s="4">
        <v>529.59595999999999</v>
      </c>
      <c r="G280" s="4">
        <v>1027.9000000000001</v>
      </c>
      <c r="H280" s="4">
        <v>31.8</v>
      </c>
      <c r="I280" s="4">
        <v>2005.7</v>
      </c>
      <c r="K280" s="4">
        <v>5.2</v>
      </c>
      <c r="L280" s="4">
        <v>262</v>
      </c>
      <c r="M280" s="4">
        <v>0.89770000000000005</v>
      </c>
      <c r="N280" s="4">
        <v>9.9924999999999997</v>
      </c>
      <c r="O280" s="4">
        <v>4.7500000000000001E-2</v>
      </c>
      <c r="P280" s="4">
        <v>922.79290000000003</v>
      </c>
      <c r="Q280" s="4">
        <v>28.516200000000001</v>
      </c>
      <c r="R280" s="4">
        <v>951.3</v>
      </c>
      <c r="S280" s="4">
        <v>759.41079999999999</v>
      </c>
      <c r="T280" s="4">
        <v>23.467400000000001</v>
      </c>
      <c r="U280" s="4">
        <v>782.9</v>
      </c>
      <c r="V280" s="4">
        <v>2005.6552999999999</v>
      </c>
      <c r="Y280" s="4">
        <v>235.62</v>
      </c>
      <c r="Z280" s="4">
        <v>0</v>
      </c>
      <c r="AA280" s="4">
        <v>4.6645000000000003</v>
      </c>
      <c r="AB280" s="4" t="s">
        <v>384</v>
      </c>
      <c r="AC280" s="4">
        <v>0</v>
      </c>
      <c r="AD280" s="4">
        <v>11.9</v>
      </c>
      <c r="AE280" s="4">
        <v>855</v>
      </c>
      <c r="AF280" s="4">
        <v>884</v>
      </c>
      <c r="AG280" s="4">
        <v>873</v>
      </c>
      <c r="AH280" s="4">
        <v>81</v>
      </c>
      <c r="AI280" s="4">
        <v>29.22</v>
      </c>
      <c r="AJ280" s="4">
        <v>0.67</v>
      </c>
      <c r="AK280" s="4">
        <v>987</v>
      </c>
      <c r="AL280" s="4">
        <v>4</v>
      </c>
      <c r="AM280" s="4">
        <v>0</v>
      </c>
      <c r="AN280" s="4">
        <v>34</v>
      </c>
      <c r="AO280" s="4">
        <v>191</v>
      </c>
      <c r="AP280" s="4">
        <v>189</v>
      </c>
      <c r="AQ280" s="4">
        <v>0.2</v>
      </c>
      <c r="AR280" s="4">
        <v>195</v>
      </c>
      <c r="AS280" s="4" t="s">
        <v>155</v>
      </c>
      <c r="AT280" s="4">
        <v>2</v>
      </c>
      <c r="AU280" s="5">
        <v>0.73003472222222221</v>
      </c>
      <c r="AV280" s="4">
        <v>47.162824999999998</v>
      </c>
      <c r="AW280" s="4">
        <v>-88.492039000000005</v>
      </c>
      <c r="AX280" s="4">
        <v>318.5</v>
      </c>
      <c r="AY280" s="4">
        <v>35.299999999999997</v>
      </c>
      <c r="AZ280" s="4">
        <v>12</v>
      </c>
      <c r="BA280" s="4">
        <v>11</v>
      </c>
      <c r="BB280" s="4" t="s">
        <v>421</v>
      </c>
      <c r="BC280" s="4">
        <v>1</v>
      </c>
      <c r="BD280" s="4">
        <v>1.1000000000000001</v>
      </c>
      <c r="BE280" s="4">
        <v>1.5</v>
      </c>
      <c r="BF280" s="4">
        <v>14.063000000000001</v>
      </c>
      <c r="BG280" s="4">
        <v>18.39</v>
      </c>
      <c r="BH280" s="4">
        <v>1.31</v>
      </c>
      <c r="BI280" s="4">
        <v>11.39</v>
      </c>
      <c r="BJ280" s="4">
        <v>2961.8429999999998</v>
      </c>
      <c r="BK280" s="4">
        <v>8.9689999999999994</v>
      </c>
      <c r="BL280" s="4">
        <v>28.643999999999998</v>
      </c>
      <c r="BM280" s="4">
        <v>0.88500000000000001</v>
      </c>
      <c r="BN280" s="4">
        <v>29.529</v>
      </c>
      <c r="BO280" s="4">
        <v>23.571999999999999</v>
      </c>
      <c r="BP280" s="4">
        <v>0.72799999999999998</v>
      </c>
      <c r="BQ280" s="4">
        <v>24.300999999999998</v>
      </c>
      <c r="BR280" s="4">
        <v>19.658100000000001</v>
      </c>
      <c r="BU280" s="4">
        <v>13.856</v>
      </c>
      <c r="BW280" s="4">
        <v>1005.296</v>
      </c>
      <c r="BX280" s="4">
        <v>0.48874299999999998</v>
      </c>
      <c r="BY280" s="4">
        <v>-5</v>
      </c>
      <c r="BZ280" s="4">
        <v>1.275569</v>
      </c>
      <c r="CA280" s="4">
        <v>11.943657</v>
      </c>
      <c r="CB280" s="4">
        <v>25.766494000000002</v>
      </c>
    </row>
    <row r="281" spans="1:80">
      <c r="A281" s="2">
        <v>42440</v>
      </c>
      <c r="B281" s="29">
        <v>0.5218916203703704</v>
      </c>
      <c r="C281" s="4">
        <v>11.044</v>
      </c>
      <c r="D281" s="4">
        <v>5.04E-2</v>
      </c>
      <c r="E281" s="4" t="s">
        <v>155</v>
      </c>
      <c r="F281" s="4">
        <v>504.343434</v>
      </c>
      <c r="G281" s="4">
        <v>1030.9000000000001</v>
      </c>
      <c r="H281" s="4">
        <v>31.7</v>
      </c>
      <c r="I281" s="4">
        <v>2087</v>
      </c>
      <c r="K281" s="4">
        <v>5.04</v>
      </c>
      <c r="L281" s="4">
        <v>265</v>
      </c>
      <c r="M281" s="4">
        <v>0.89839999999999998</v>
      </c>
      <c r="N281" s="4">
        <v>9.9222000000000001</v>
      </c>
      <c r="O281" s="4">
        <v>4.53E-2</v>
      </c>
      <c r="P281" s="4">
        <v>926.12599999999998</v>
      </c>
      <c r="Q281" s="4">
        <v>28.479500000000002</v>
      </c>
      <c r="R281" s="4">
        <v>954.6</v>
      </c>
      <c r="S281" s="4">
        <v>762.15380000000005</v>
      </c>
      <c r="T281" s="4">
        <v>23.437200000000001</v>
      </c>
      <c r="U281" s="4">
        <v>785.6</v>
      </c>
      <c r="V281" s="4">
        <v>2086.9776000000002</v>
      </c>
      <c r="Y281" s="4">
        <v>238.16900000000001</v>
      </c>
      <c r="Z281" s="4">
        <v>0</v>
      </c>
      <c r="AA281" s="4">
        <v>4.5286999999999997</v>
      </c>
      <c r="AB281" s="4" t="s">
        <v>384</v>
      </c>
      <c r="AC281" s="4">
        <v>0</v>
      </c>
      <c r="AD281" s="4">
        <v>11.9</v>
      </c>
      <c r="AE281" s="4">
        <v>855</v>
      </c>
      <c r="AF281" s="4">
        <v>884</v>
      </c>
      <c r="AG281" s="4">
        <v>873</v>
      </c>
      <c r="AH281" s="4">
        <v>81</v>
      </c>
      <c r="AI281" s="4">
        <v>29.22</v>
      </c>
      <c r="AJ281" s="4">
        <v>0.67</v>
      </c>
      <c r="AK281" s="4">
        <v>987</v>
      </c>
      <c r="AL281" s="4">
        <v>4</v>
      </c>
      <c r="AM281" s="4">
        <v>0</v>
      </c>
      <c r="AN281" s="4">
        <v>34</v>
      </c>
      <c r="AO281" s="4">
        <v>191</v>
      </c>
      <c r="AP281" s="4">
        <v>189</v>
      </c>
      <c r="AQ281" s="4">
        <v>0.3</v>
      </c>
      <c r="AR281" s="4">
        <v>195</v>
      </c>
      <c r="AS281" s="4" t="s">
        <v>155</v>
      </c>
      <c r="AT281" s="4">
        <v>2</v>
      </c>
      <c r="AU281" s="5">
        <v>0.73004629629629625</v>
      </c>
      <c r="AV281" s="4">
        <v>47.162663999999999</v>
      </c>
      <c r="AW281" s="4">
        <v>-88.491999000000007</v>
      </c>
      <c r="AX281" s="4">
        <v>318.3</v>
      </c>
      <c r="AY281" s="4">
        <v>36.299999999999997</v>
      </c>
      <c r="AZ281" s="4">
        <v>12</v>
      </c>
      <c r="BA281" s="4">
        <v>11</v>
      </c>
      <c r="BB281" s="4" t="s">
        <v>421</v>
      </c>
      <c r="BC281" s="4">
        <v>1.024176</v>
      </c>
      <c r="BD281" s="4">
        <v>1.0758239999999999</v>
      </c>
      <c r="BE281" s="4">
        <v>1.524176</v>
      </c>
      <c r="BF281" s="4">
        <v>14.063000000000001</v>
      </c>
      <c r="BG281" s="4">
        <v>18.510000000000002</v>
      </c>
      <c r="BH281" s="4">
        <v>1.32</v>
      </c>
      <c r="BI281" s="4">
        <v>11.308</v>
      </c>
      <c r="BJ281" s="4">
        <v>2959.692</v>
      </c>
      <c r="BK281" s="4">
        <v>8.6020000000000003</v>
      </c>
      <c r="BL281" s="4">
        <v>28.93</v>
      </c>
      <c r="BM281" s="4">
        <v>0.89</v>
      </c>
      <c r="BN281" s="4">
        <v>29.818999999999999</v>
      </c>
      <c r="BO281" s="4">
        <v>23.808</v>
      </c>
      <c r="BP281" s="4">
        <v>0.73199999999999998</v>
      </c>
      <c r="BQ281" s="4">
        <v>24.54</v>
      </c>
      <c r="BR281" s="4">
        <v>20.585000000000001</v>
      </c>
      <c r="BU281" s="4">
        <v>14.095000000000001</v>
      </c>
      <c r="BW281" s="4">
        <v>982.23</v>
      </c>
      <c r="BX281" s="4">
        <v>0.52406399999999997</v>
      </c>
      <c r="BY281" s="4">
        <v>-5</v>
      </c>
      <c r="BZ281" s="4">
        <v>1.2745690000000001</v>
      </c>
      <c r="CA281" s="4">
        <v>12.806813999999999</v>
      </c>
      <c r="CB281" s="4">
        <v>25.746293999999999</v>
      </c>
    </row>
    <row r="282" spans="1:80">
      <c r="A282" s="2">
        <v>42440</v>
      </c>
      <c r="B282" s="29">
        <v>0.52190319444444444</v>
      </c>
      <c r="C282" s="4">
        <v>10.837</v>
      </c>
      <c r="D282" s="4">
        <v>4.4400000000000002E-2</v>
      </c>
      <c r="E282" s="4" t="s">
        <v>155</v>
      </c>
      <c r="F282" s="4">
        <v>444.10126600000001</v>
      </c>
      <c r="G282" s="4">
        <v>939.2</v>
      </c>
      <c r="H282" s="4">
        <v>18.5</v>
      </c>
      <c r="I282" s="4">
        <v>2044.7</v>
      </c>
      <c r="K282" s="4">
        <v>4.9000000000000004</v>
      </c>
      <c r="L282" s="4">
        <v>266</v>
      </c>
      <c r="M282" s="4">
        <v>0.9002</v>
      </c>
      <c r="N282" s="4">
        <v>9.7554999999999996</v>
      </c>
      <c r="O282" s="4">
        <v>0.04</v>
      </c>
      <c r="P282" s="4">
        <v>845.48710000000005</v>
      </c>
      <c r="Q282" s="4">
        <v>16.617599999999999</v>
      </c>
      <c r="R282" s="4">
        <v>862.1</v>
      </c>
      <c r="S282" s="4">
        <v>695.7921</v>
      </c>
      <c r="T282" s="4">
        <v>13.6755</v>
      </c>
      <c r="U282" s="4">
        <v>709.5</v>
      </c>
      <c r="V282" s="4">
        <v>2044.6601000000001</v>
      </c>
      <c r="Y282" s="4">
        <v>239.23699999999999</v>
      </c>
      <c r="Z282" s="4">
        <v>0</v>
      </c>
      <c r="AA282" s="4">
        <v>4.4109999999999996</v>
      </c>
      <c r="AB282" s="4" t="s">
        <v>384</v>
      </c>
      <c r="AC282" s="4">
        <v>0</v>
      </c>
      <c r="AD282" s="4">
        <v>11.9</v>
      </c>
      <c r="AE282" s="4">
        <v>855</v>
      </c>
      <c r="AF282" s="4">
        <v>884</v>
      </c>
      <c r="AG282" s="4">
        <v>873</v>
      </c>
      <c r="AH282" s="4">
        <v>81</v>
      </c>
      <c r="AI282" s="4">
        <v>29.22</v>
      </c>
      <c r="AJ282" s="4">
        <v>0.67</v>
      </c>
      <c r="AK282" s="4">
        <v>987</v>
      </c>
      <c r="AL282" s="4">
        <v>4</v>
      </c>
      <c r="AM282" s="4">
        <v>0</v>
      </c>
      <c r="AN282" s="4">
        <v>34</v>
      </c>
      <c r="AO282" s="4">
        <v>191</v>
      </c>
      <c r="AP282" s="4">
        <v>189</v>
      </c>
      <c r="AQ282" s="4">
        <v>0.3</v>
      </c>
      <c r="AR282" s="4">
        <v>195</v>
      </c>
      <c r="AS282" s="4" t="s">
        <v>155</v>
      </c>
      <c r="AT282" s="4">
        <v>2</v>
      </c>
      <c r="AU282" s="5">
        <v>0.7300578703703704</v>
      </c>
      <c r="AV282" s="4">
        <v>47.162489000000001</v>
      </c>
      <c r="AW282" s="4">
        <v>-88.491907999999995</v>
      </c>
      <c r="AX282" s="4">
        <v>318.10000000000002</v>
      </c>
      <c r="AY282" s="4">
        <v>38.6</v>
      </c>
      <c r="AZ282" s="4">
        <v>12</v>
      </c>
      <c r="BA282" s="4">
        <v>11</v>
      </c>
      <c r="BB282" s="4" t="s">
        <v>421</v>
      </c>
      <c r="BC282" s="4">
        <v>1.196304</v>
      </c>
      <c r="BD282" s="4">
        <v>1.1203799999999999</v>
      </c>
      <c r="BE282" s="4">
        <v>1.7685310000000001</v>
      </c>
      <c r="BF282" s="4">
        <v>14.063000000000001</v>
      </c>
      <c r="BG282" s="4">
        <v>18.850000000000001</v>
      </c>
      <c r="BH282" s="4">
        <v>1.34</v>
      </c>
      <c r="BI282" s="4">
        <v>11.087</v>
      </c>
      <c r="BJ282" s="4">
        <v>2961.4650000000001</v>
      </c>
      <c r="BK282" s="4">
        <v>7.7240000000000002</v>
      </c>
      <c r="BL282" s="4">
        <v>26.878</v>
      </c>
      <c r="BM282" s="4">
        <v>0.52800000000000002</v>
      </c>
      <c r="BN282" s="4">
        <v>27.405999999999999</v>
      </c>
      <c r="BO282" s="4">
        <v>22.119</v>
      </c>
      <c r="BP282" s="4">
        <v>0.435</v>
      </c>
      <c r="BQ282" s="4">
        <v>22.553999999999998</v>
      </c>
      <c r="BR282" s="4">
        <v>20.5245</v>
      </c>
      <c r="BU282" s="4">
        <v>14.409000000000001</v>
      </c>
      <c r="BW282" s="4">
        <v>973.61500000000001</v>
      </c>
      <c r="BX282" s="4">
        <v>0.57367500000000005</v>
      </c>
      <c r="BY282" s="4">
        <v>-5</v>
      </c>
      <c r="BZ282" s="4">
        <v>1.274</v>
      </c>
      <c r="CA282" s="4">
        <v>14.019183</v>
      </c>
      <c r="CB282" s="4">
        <v>25.7348</v>
      </c>
    </row>
    <row r="283" spans="1:80">
      <c r="A283" s="2">
        <v>42440</v>
      </c>
      <c r="B283" s="29">
        <v>0.52191476851851848</v>
      </c>
      <c r="C283" s="4">
        <v>10.788</v>
      </c>
      <c r="D283" s="4">
        <v>4.2000000000000003E-2</v>
      </c>
      <c r="E283" s="4" t="s">
        <v>155</v>
      </c>
      <c r="F283" s="4">
        <v>420</v>
      </c>
      <c r="G283" s="4">
        <v>819.3</v>
      </c>
      <c r="H283" s="4">
        <v>20.7</v>
      </c>
      <c r="I283" s="4">
        <v>2120.5</v>
      </c>
      <c r="K283" s="4">
        <v>4.96</v>
      </c>
      <c r="L283" s="4">
        <v>282</v>
      </c>
      <c r="M283" s="4">
        <v>0.90049999999999997</v>
      </c>
      <c r="N283" s="4">
        <v>9.7149000000000001</v>
      </c>
      <c r="O283" s="4">
        <v>3.78E-2</v>
      </c>
      <c r="P283" s="4">
        <v>737.82150000000001</v>
      </c>
      <c r="Q283" s="4">
        <v>18.641100000000002</v>
      </c>
      <c r="R283" s="4">
        <v>756.5</v>
      </c>
      <c r="S283" s="4">
        <v>607.55679999999995</v>
      </c>
      <c r="T283" s="4">
        <v>15.35</v>
      </c>
      <c r="U283" s="4">
        <v>622.9</v>
      </c>
      <c r="V283" s="4">
        <v>2120.4589000000001</v>
      </c>
      <c r="Y283" s="4">
        <v>253.97300000000001</v>
      </c>
      <c r="Z283" s="4">
        <v>0</v>
      </c>
      <c r="AA283" s="4">
        <v>4.4644000000000004</v>
      </c>
      <c r="AB283" s="4" t="s">
        <v>384</v>
      </c>
      <c r="AC283" s="4">
        <v>0</v>
      </c>
      <c r="AD283" s="4">
        <v>12</v>
      </c>
      <c r="AE283" s="4">
        <v>854</v>
      </c>
      <c r="AF283" s="4">
        <v>884</v>
      </c>
      <c r="AG283" s="4">
        <v>872</v>
      </c>
      <c r="AH283" s="4">
        <v>81.400000000000006</v>
      </c>
      <c r="AI283" s="4">
        <v>29.38</v>
      </c>
      <c r="AJ283" s="4">
        <v>0.67</v>
      </c>
      <c r="AK283" s="4">
        <v>987</v>
      </c>
      <c r="AL283" s="4">
        <v>4</v>
      </c>
      <c r="AM283" s="4">
        <v>0</v>
      </c>
      <c r="AN283" s="4">
        <v>34</v>
      </c>
      <c r="AO283" s="4">
        <v>191.4</v>
      </c>
      <c r="AP283" s="4">
        <v>189</v>
      </c>
      <c r="AQ283" s="4">
        <v>0.4</v>
      </c>
      <c r="AR283" s="4">
        <v>195</v>
      </c>
      <c r="AS283" s="4" t="s">
        <v>155</v>
      </c>
      <c r="AT283" s="4">
        <v>2</v>
      </c>
      <c r="AU283" s="5">
        <v>0.73006944444444455</v>
      </c>
      <c r="AV283" s="4">
        <v>47.162318999999997</v>
      </c>
      <c r="AW283" s="4">
        <v>-88.491826000000003</v>
      </c>
      <c r="AX283" s="4">
        <v>318</v>
      </c>
      <c r="AY283" s="4">
        <v>40.9</v>
      </c>
      <c r="AZ283" s="4">
        <v>12</v>
      </c>
      <c r="BA283" s="4">
        <v>11</v>
      </c>
      <c r="BB283" s="4" t="s">
        <v>421</v>
      </c>
      <c r="BC283" s="4">
        <v>1.38012</v>
      </c>
      <c r="BD283" s="4">
        <v>1.428072</v>
      </c>
      <c r="BE283" s="4">
        <v>2.1081919999999998</v>
      </c>
      <c r="BF283" s="4">
        <v>14.063000000000001</v>
      </c>
      <c r="BG283" s="4">
        <v>18.920000000000002</v>
      </c>
      <c r="BH283" s="4">
        <v>1.35</v>
      </c>
      <c r="BI283" s="4">
        <v>11.045</v>
      </c>
      <c r="BJ283" s="4">
        <v>2959.5909999999999</v>
      </c>
      <c r="BK283" s="4">
        <v>7.3339999999999996</v>
      </c>
      <c r="BL283" s="4">
        <v>23.539000000000001</v>
      </c>
      <c r="BM283" s="4">
        <v>0.59499999999999997</v>
      </c>
      <c r="BN283" s="4">
        <v>24.132999999999999</v>
      </c>
      <c r="BO283" s="4">
        <v>19.382999999999999</v>
      </c>
      <c r="BP283" s="4">
        <v>0.49</v>
      </c>
      <c r="BQ283" s="4">
        <v>19.873000000000001</v>
      </c>
      <c r="BR283" s="4">
        <v>21.361000000000001</v>
      </c>
      <c r="BU283" s="4">
        <v>15.351000000000001</v>
      </c>
      <c r="BW283" s="4">
        <v>988.89800000000002</v>
      </c>
      <c r="BX283" s="4">
        <v>0.55384299999999997</v>
      </c>
      <c r="BY283" s="4">
        <v>-5</v>
      </c>
      <c r="BZ283" s="4">
        <v>1.2718449999999999</v>
      </c>
      <c r="CA283" s="4">
        <v>13.534539000000001</v>
      </c>
      <c r="CB283" s="4">
        <v>25.691268999999998</v>
      </c>
    </row>
    <row r="284" spans="1:80">
      <c r="A284" s="2">
        <v>42440</v>
      </c>
      <c r="B284" s="29">
        <v>0.52192634259259263</v>
      </c>
      <c r="C284" s="4">
        <v>10.981999999999999</v>
      </c>
      <c r="D284" s="4">
        <v>4.3099999999999999E-2</v>
      </c>
      <c r="E284" s="4" t="s">
        <v>155</v>
      </c>
      <c r="F284" s="4">
        <v>431.10925800000001</v>
      </c>
      <c r="G284" s="4">
        <v>755</v>
      </c>
      <c r="H284" s="4">
        <v>15.5</v>
      </c>
      <c r="I284" s="4">
        <v>2285.1</v>
      </c>
      <c r="K284" s="4">
        <v>5.2</v>
      </c>
      <c r="L284" s="4">
        <v>288</v>
      </c>
      <c r="M284" s="4">
        <v>0.89880000000000004</v>
      </c>
      <c r="N284" s="4">
        <v>9.8696999999999999</v>
      </c>
      <c r="O284" s="4">
        <v>3.8699999999999998E-2</v>
      </c>
      <c r="P284" s="4">
        <v>678.56169999999997</v>
      </c>
      <c r="Q284" s="4">
        <v>13.9307</v>
      </c>
      <c r="R284" s="4">
        <v>692.5</v>
      </c>
      <c r="S284" s="4">
        <v>559.20690000000002</v>
      </c>
      <c r="T284" s="4">
        <v>11.480399999999999</v>
      </c>
      <c r="U284" s="4">
        <v>570.70000000000005</v>
      </c>
      <c r="V284" s="4">
        <v>2285.1399000000001</v>
      </c>
      <c r="Y284" s="4">
        <v>258.70600000000002</v>
      </c>
      <c r="Z284" s="4">
        <v>0</v>
      </c>
      <c r="AA284" s="4">
        <v>4.6734999999999998</v>
      </c>
      <c r="AB284" s="4" t="s">
        <v>384</v>
      </c>
      <c r="AC284" s="4">
        <v>0</v>
      </c>
      <c r="AD284" s="4">
        <v>11.9</v>
      </c>
      <c r="AE284" s="4">
        <v>855</v>
      </c>
      <c r="AF284" s="4">
        <v>885</v>
      </c>
      <c r="AG284" s="4">
        <v>873</v>
      </c>
      <c r="AH284" s="4">
        <v>82</v>
      </c>
      <c r="AI284" s="4">
        <v>29.59</v>
      </c>
      <c r="AJ284" s="4">
        <v>0.68</v>
      </c>
      <c r="AK284" s="4">
        <v>987</v>
      </c>
      <c r="AL284" s="4">
        <v>4</v>
      </c>
      <c r="AM284" s="4">
        <v>0</v>
      </c>
      <c r="AN284" s="4">
        <v>34</v>
      </c>
      <c r="AO284" s="4">
        <v>192</v>
      </c>
      <c r="AP284" s="4">
        <v>189.4</v>
      </c>
      <c r="AQ284" s="4">
        <v>0.4</v>
      </c>
      <c r="AR284" s="4">
        <v>195</v>
      </c>
      <c r="AS284" s="4" t="s">
        <v>155</v>
      </c>
      <c r="AT284" s="4">
        <v>2</v>
      </c>
      <c r="AU284" s="5">
        <v>0.73008101851851848</v>
      </c>
      <c r="AV284" s="4">
        <v>47.162146999999997</v>
      </c>
      <c r="AW284" s="4">
        <v>-88.491747000000004</v>
      </c>
      <c r="AX284" s="4">
        <v>317.8</v>
      </c>
      <c r="AY284" s="4">
        <v>42.6</v>
      </c>
      <c r="AZ284" s="4">
        <v>12</v>
      </c>
      <c r="BA284" s="4">
        <v>11</v>
      </c>
      <c r="BB284" s="4" t="s">
        <v>421</v>
      </c>
      <c r="BC284" s="4">
        <v>0.97612399999999999</v>
      </c>
      <c r="BD284" s="4">
        <v>1.2</v>
      </c>
      <c r="BE284" s="4">
        <v>1.5</v>
      </c>
      <c r="BF284" s="4">
        <v>14.063000000000001</v>
      </c>
      <c r="BG284" s="4">
        <v>18.579999999999998</v>
      </c>
      <c r="BH284" s="4">
        <v>1.32</v>
      </c>
      <c r="BI284" s="4">
        <v>11.265000000000001</v>
      </c>
      <c r="BJ284" s="4">
        <v>2955.4740000000002</v>
      </c>
      <c r="BK284" s="4">
        <v>7.3849999999999998</v>
      </c>
      <c r="BL284" s="4">
        <v>21.279</v>
      </c>
      <c r="BM284" s="4">
        <v>0.437</v>
      </c>
      <c r="BN284" s="4">
        <v>21.716000000000001</v>
      </c>
      <c r="BO284" s="4">
        <v>17.536000000000001</v>
      </c>
      <c r="BP284" s="4">
        <v>0.36</v>
      </c>
      <c r="BQ284" s="4">
        <v>17.896000000000001</v>
      </c>
      <c r="BR284" s="4">
        <v>22.627300000000002</v>
      </c>
      <c r="BU284" s="4">
        <v>15.37</v>
      </c>
      <c r="BW284" s="4">
        <v>1017.577</v>
      </c>
      <c r="BX284" s="4">
        <v>0.53831399999999996</v>
      </c>
      <c r="BY284" s="4">
        <v>-5</v>
      </c>
      <c r="BZ284" s="4">
        <v>1.269862</v>
      </c>
      <c r="CA284" s="4">
        <v>13.155048000000001</v>
      </c>
      <c r="CB284" s="4">
        <v>25.651212000000001</v>
      </c>
    </row>
    <row r="285" spans="1:80">
      <c r="A285" s="2">
        <v>42440</v>
      </c>
      <c r="B285" s="29">
        <v>0.52193791666666667</v>
      </c>
      <c r="C285" s="4">
        <v>11.148999999999999</v>
      </c>
      <c r="D285" s="4">
        <v>4.8399999999999999E-2</v>
      </c>
      <c r="E285" s="4" t="s">
        <v>155</v>
      </c>
      <c r="F285" s="4">
        <v>483.64297299999998</v>
      </c>
      <c r="G285" s="4">
        <v>765.6</v>
      </c>
      <c r="H285" s="4">
        <v>14</v>
      </c>
      <c r="I285" s="4">
        <v>2398.6999999999998</v>
      </c>
      <c r="K285" s="4">
        <v>5.2</v>
      </c>
      <c r="L285" s="4">
        <v>305</v>
      </c>
      <c r="M285" s="4">
        <v>0.89729999999999999</v>
      </c>
      <c r="N285" s="4">
        <v>10.004</v>
      </c>
      <c r="O285" s="4">
        <v>4.3400000000000001E-2</v>
      </c>
      <c r="P285" s="4">
        <v>686.99530000000004</v>
      </c>
      <c r="Q285" s="4">
        <v>12.563499999999999</v>
      </c>
      <c r="R285" s="4">
        <v>699.6</v>
      </c>
      <c r="S285" s="4">
        <v>566.15700000000004</v>
      </c>
      <c r="T285" s="4">
        <v>10.3536</v>
      </c>
      <c r="U285" s="4">
        <v>576.5</v>
      </c>
      <c r="V285" s="4">
        <v>2398.6705000000002</v>
      </c>
      <c r="Y285" s="4">
        <v>273.411</v>
      </c>
      <c r="Z285" s="4">
        <v>0</v>
      </c>
      <c r="AA285" s="4">
        <v>4.6658999999999997</v>
      </c>
      <c r="AB285" s="4" t="s">
        <v>384</v>
      </c>
      <c r="AC285" s="4">
        <v>0</v>
      </c>
      <c r="AD285" s="4">
        <v>12</v>
      </c>
      <c r="AE285" s="4">
        <v>855</v>
      </c>
      <c r="AF285" s="4">
        <v>885</v>
      </c>
      <c r="AG285" s="4">
        <v>872</v>
      </c>
      <c r="AH285" s="4">
        <v>82</v>
      </c>
      <c r="AI285" s="4">
        <v>29.59</v>
      </c>
      <c r="AJ285" s="4">
        <v>0.68</v>
      </c>
      <c r="AK285" s="4">
        <v>987</v>
      </c>
      <c r="AL285" s="4">
        <v>4</v>
      </c>
      <c r="AM285" s="4">
        <v>0</v>
      </c>
      <c r="AN285" s="4">
        <v>34</v>
      </c>
      <c r="AO285" s="4">
        <v>192</v>
      </c>
      <c r="AP285" s="4">
        <v>190</v>
      </c>
      <c r="AQ285" s="4">
        <v>0.5</v>
      </c>
      <c r="AR285" s="4">
        <v>195</v>
      </c>
      <c r="AS285" s="4" t="s">
        <v>155</v>
      </c>
      <c r="AT285" s="4">
        <v>2</v>
      </c>
      <c r="AU285" s="5">
        <v>0.73009259259259263</v>
      </c>
      <c r="AV285" s="4">
        <v>47.161977999999998</v>
      </c>
      <c r="AW285" s="4">
        <v>-88.491664999999998</v>
      </c>
      <c r="AX285" s="4">
        <v>317.5</v>
      </c>
      <c r="AY285" s="4">
        <v>43.8</v>
      </c>
      <c r="AZ285" s="4">
        <v>12</v>
      </c>
      <c r="BA285" s="4">
        <v>11</v>
      </c>
      <c r="BB285" s="4" t="s">
        <v>421</v>
      </c>
      <c r="BC285" s="4">
        <v>0.94755199999999995</v>
      </c>
      <c r="BD285" s="4">
        <v>1.247552</v>
      </c>
      <c r="BE285" s="4">
        <v>1.571329</v>
      </c>
      <c r="BF285" s="4">
        <v>14.063000000000001</v>
      </c>
      <c r="BG285" s="4">
        <v>18.3</v>
      </c>
      <c r="BH285" s="4">
        <v>1.3</v>
      </c>
      <c r="BI285" s="4">
        <v>11.446999999999999</v>
      </c>
      <c r="BJ285" s="4">
        <v>2951.752</v>
      </c>
      <c r="BK285" s="4">
        <v>8.15</v>
      </c>
      <c r="BL285" s="4">
        <v>21.227</v>
      </c>
      <c r="BM285" s="4">
        <v>0.38800000000000001</v>
      </c>
      <c r="BN285" s="4">
        <v>21.616</v>
      </c>
      <c r="BO285" s="4">
        <v>17.494</v>
      </c>
      <c r="BP285" s="4">
        <v>0.32</v>
      </c>
      <c r="BQ285" s="4">
        <v>17.814</v>
      </c>
      <c r="BR285" s="4">
        <v>23.403099999999998</v>
      </c>
      <c r="BU285" s="4">
        <v>16.004999999999999</v>
      </c>
      <c r="BW285" s="4">
        <v>1001.013</v>
      </c>
      <c r="BX285" s="4">
        <v>0.493085</v>
      </c>
      <c r="BY285" s="4">
        <v>-5</v>
      </c>
      <c r="BZ285" s="4">
        <v>1.2697069999999999</v>
      </c>
      <c r="CA285" s="4">
        <v>12.049765000000001</v>
      </c>
      <c r="CB285" s="4">
        <v>25.648081000000001</v>
      </c>
    </row>
    <row r="286" spans="1:80">
      <c r="A286" s="2">
        <v>42440</v>
      </c>
      <c r="B286" s="29">
        <v>0.52194949074074071</v>
      </c>
      <c r="C286" s="4">
        <v>11.18</v>
      </c>
      <c r="D286" s="4">
        <v>6.1899999999999997E-2</v>
      </c>
      <c r="E286" s="4" t="s">
        <v>155</v>
      </c>
      <c r="F286" s="4">
        <v>619.40222000000006</v>
      </c>
      <c r="G286" s="4">
        <v>770.9</v>
      </c>
      <c r="H286" s="4">
        <v>8.3000000000000007</v>
      </c>
      <c r="I286" s="4">
        <v>2621.1</v>
      </c>
      <c r="K286" s="4">
        <v>5.0999999999999996</v>
      </c>
      <c r="L286" s="4">
        <v>299</v>
      </c>
      <c r="M286" s="4">
        <v>0.89680000000000004</v>
      </c>
      <c r="N286" s="4">
        <v>10.025700000000001</v>
      </c>
      <c r="O286" s="4">
        <v>5.5500000000000001E-2</v>
      </c>
      <c r="P286" s="4">
        <v>691.33349999999996</v>
      </c>
      <c r="Q286" s="4">
        <v>7.4322999999999997</v>
      </c>
      <c r="R286" s="4">
        <v>698.8</v>
      </c>
      <c r="S286" s="4">
        <v>569.73220000000003</v>
      </c>
      <c r="T286" s="4">
        <v>6.125</v>
      </c>
      <c r="U286" s="4">
        <v>575.9</v>
      </c>
      <c r="V286" s="4">
        <v>2621.1060000000002</v>
      </c>
      <c r="Y286" s="4">
        <v>267.98899999999998</v>
      </c>
      <c r="Z286" s="4">
        <v>0</v>
      </c>
      <c r="AA286" s="4">
        <v>4.5734000000000004</v>
      </c>
      <c r="AB286" s="4" t="s">
        <v>384</v>
      </c>
      <c r="AC286" s="4">
        <v>0</v>
      </c>
      <c r="AD286" s="4">
        <v>11.9</v>
      </c>
      <c r="AE286" s="4">
        <v>855</v>
      </c>
      <c r="AF286" s="4">
        <v>884</v>
      </c>
      <c r="AG286" s="4">
        <v>872</v>
      </c>
      <c r="AH286" s="4">
        <v>82</v>
      </c>
      <c r="AI286" s="4">
        <v>29.59</v>
      </c>
      <c r="AJ286" s="4">
        <v>0.68</v>
      </c>
      <c r="AK286" s="4">
        <v>987</v>
      </c>
      <c r="AL286" s="4">
        <v>4</v>
      </c>
      <c r="AM286" s="4">
        <v>0</v>
      </c>
      <c r="AN286" s="4">
        <v>34</v>
      </c>
      <c r="AO286" s="4">
        <v>192</v>
      </c>
      <c r="AP286" s="4">
        <v>189.6</v>
      </c>
      <c r="AQ286" s="4">
        <v>0.7</v>
      </c>
      <c r="AR286" s="4">
        <v>195</v>
      </c>
      <c r="AS286" s="4" t="s">
        <v>155</v>
      </c>
      <c r="AT286" s="4">
        <v>2</v>
      </c>
      <c r="AU286" s="5">
        <v>0.73010416666666667</v>
      </c>
      <c r="AV286" s="4">
        <v>47.161808000000001</v>
      </c>
      <c r="AW286" s="4">
        <v>-88.491562000000002</v>
      </c>
      <c r="AX286" s="4">
        <v>317</v>
      </c>
      <c r="AY286" s="4">
        <v>44.3</v>
      </c>
      <c r="AZ286" s="4">
        <v>12</v>
      </c>
      <c r="BA286" s="4">
        <v>11</v>
      </c>
      <c r="BB286" s="4" t="s">
        <v>421</v>
      </c>
      <c r="BC286" s="4">
        <v>1.219697</v>
      </c>
      <c r="BD286" s="4">
        <v>1.543636</v>
      </c>
      <c r="BE286" s="4">
        <v>1.967576</v>
      </c>
      <c r="BF286" s="4">
        <v>14.063000000000001</v>
      </c>
      <c r="BG286" s="4">
        <v>18.190000000000001</v>
      </c>
      <c r="BH286" s="4">
        <v>1.29</v>
      </c>
      <c r="BI286" s="4">
        <v>11.513999999999999</v>
      </c>
      <c r="BJ286" s="4">
        <v>2942.049</v>
      </c>
      <c r="BK286" s="4">
        <v>10.374000000000001</v>
      </c>
      <c r="BL286" s="4">
        <v>21.245000000000001</v>
      </c>
      <c r="BM286" s="4">
        <v>0.22800000000000001</v>
      </c>
      <c r="BN286" s="4">
        <v>21.474</v>
      </c>
      <c r="BO286" s="4">
        <v>17.507999999999999</v>
      </c>
      <c r="BP286" s="4">
        <v>0.188</v>
      </c>
      <c r="BQ286" s="4">
        <v>17.696999999999999</v>
      </c>
      <c r="BR286" s="4">
        <v>25.434200000000001</v>
      </c>
      <c r="BU286" s="4">
        <v>15.603</v>
      </c>
      <c r="BW286" s="4">
        <v>975.83600000000001</v>
      </c>
      <c r="BX286" s="4">
        <v>0.46946900000000003</v>
      </c>
      <c r="BY286" s="4">
        <v>-5</v>
      </c>
      <c r="BZ286" s="4">
        <v>1.2671380000000001</v>
      </c>
      <c r="CA286" s="4">
        <v>11.472649000000001</v>
      </c>
      <c r="CB286" s="4">
        <v>25.596188000000001</v>
      </c>
    </row>
    <row r="287" spans="1:80">
      <c r="A287" s="2">
        <v>42440</v>
      </c>
      <c r="B287" s="29">
        <v>0.52196106481481486</v>
      </c>
      <c r="C287" s="4">
        <v>11.3</v>
      </c>
      <c r="D287" s="4">
        <v>5.3400000000000003E-2</v>
      </c>
      <c r="E287" s="4" t="s">
        <v>155</v>
      </c>
      <c r="F287" s="4">
        <v>534.00512400000002</v>
      </c>
      <c r="G287" s="4">
        <v>735.4</v>
      </c>
      <c r="H287" s="4">
        <v>18.8</v>
      </c>
      <c r="I287" s="4">
        <v>2094.4</v>
      </c>
      <c r="K287" s="4">
        <v>4.84</v>
      </c>
      <c r="L287" s="4">
        <v>255</v>
      </c>
      <c r="M287" s="4">
        <v>0.89639999999999997</v>
      </c>
      <c r="N287" s="4">
        <v>10.128399999999999</v>
      </c>
      <c r="O287" s="4">
        <v>4.7899999999999998E-2</v>
      </c>
      <c r="P287" s="4">
        <v>659.21879999999999</v>
      </c>
      <c r="Q287" s="4">
        <v>16.8156</v>
      </c>
      <c r="R287" s="4">
        <v>676</v>
      </c>
      <c r="S287" s="4">
        <v>543.2663</v>
      </c>
      <c r="T287" s="4">
        <v>13.857900000000001</v>
      </c>
      <c r="U287" s="4">
        <v>557.1</v>
      </c>
      <c r="V287" s="4">
        <v>2094.4476</v>
      </c>
      <c r="Y287" s="4">
        <v>228.8</v>
      </c>
      <c r="Z287" s="4">
        <v>0</v>
      </c>
      <c r="AA287" s="4">
        <v>4.3385999999999996</v>
      </c>
      <c r="AB287" s="4" t="s">
        <v>384</v>
      </c>
      <c r="AC287" s="4">
        <v>0</v>
      </c>
      <c r="AD287" s="4">
        <v>11.9</v>
      </c>
      <c r="AE287" s="4">
        <v>855</v>
      </c>
      <c r="AF287" s="4">
        <v>883</v>
      </c>
      <c r="AG287" s="4">
        <v>872</v>
      </c>
      <c r="AH287" s="4">
        <v>82</v>
      </c>
      <c r="AI287" s="4">
        <v>29.59</v>
      </c>
      <c r="AJ287" s="4">
        <v>0.68</v>
      </c>
      <c r="AK287" s="4">
        <v>987</v>
      </c>
      <c r="AL287" s="4">
        <v>4</v>
      </c>
      <c r="AM287" s="4">
        <v>0</v>
      </c>
      <c r="AN287" s="4">
        <v>33.569000000000003</v>
      </c>
      <c r="AO287" s="4">
        <v>192</v>
      </c>
      <c r="AP287" s="4">
        <v>189.4</v>
      </c>
      <c r="AQ287" s="4">
        <v>0.6</v>
      </c>
      <c r="AR287" s="4">
        <v>195</v>
      </c>
      <c r="AS287" s="4" t="s">
        <v>155</v>
      </c>
      <c r="AT287" s="4">
        <v>2</v>
      </c>
      <c r="AU287" s="5">
        <v>0.7301157407407407</v>
      </c>
      <c r="AV287" s="4">
        <v>47.161641000000003</v>
      </c>
      <c r="AW287" s="4">
        <v>-88.491444999999999</v>
      </c>
      <c r="AX287" s="4">
        <v>316.8</v>
      </c>
      <c r="AY287" s="4">
        <v>44.8</v>
      </c>
      <c r="AZ287" s="4">
        <v>12</v>
      </c>
      <c r="BA287" s="4">
        <v>11</v>
      </c>
      <c r="BB287" s="4" t="s">
        <v>421</v>
      </c>
      <c r="BC287" s="4">
        <v>1.5259739999999999</v>
      </c>
      <c r="BD287" s="4">
        <v>1.8272729999999999</v>
      </c>
      <c r="BE287" s="4">
        <v>2.3272729999999999</v>
      </c>
      <c r="BF287" s="4">
        <v>14.063000000000001</v>
      </c>
      <c r="BG287" s="4">
        <v>18.11</v>
      </c>
      <c r="BH287" s="4">
        <v>1.29</v>
      </c>
      <c r="BI287" s="4">
        <v>11.563000000000001</v>
      </c>
      <c r="BJ287" s="4">
        <v>2960.02</v>
      </c>
      <c r="BK287" s="4">
        <v>8.9030000000000005</v>
      </c>
      <c r="BL287" s="4">
        <v>20.175000000000001</v>
      </c>
      <c r="BM287" s="4">
        <v>0.51500000000000001</v>
      </c>
      <c r="BN287" s="4">
        <v>20.69</v>
      </c>
      <c r="BO287" s="4">
        <v>16.626999999999999</v>
      </c>
      <c r="BP287" s="4">
        <v>0.42399999999999999</v>
      </c>
      <c r="BQ287" s="4">
        <v>17.050999999999998</v>
      </c>
      <c r="BR287" s="4">
        <v>20.240400000000001</v>
      </c>
      <c r="BU287" s="4">
        <v>13.266</v>
      </c>
      <c r="BW287" s="4">
        <v>921.94</v>
      </c>
      <c r="BX287" s="4">
        <v>0.37665799999999999</v>
      </c>
      <c r="BY287" s="4">
        <v>-5</v>
      </c>
      <c r="BZ287" s="4">
        <v>1.266</v>
      </c>
      <c r="CA287" s="4">
        <v>9.20458</v>
      </c>
      <c r="CB287" s="4">
        <v>25.5732</v>
      </c>
    </row>
    <row r="288" spans="1:80">
      <c r="A288" s="2">
        <v>42440</v>
      </c>
      <c r="B288" s="29">
        <v>0.5219726388888889</v>
      </c>
      <c r="C288" s="4">
        <v>11.403</v>
      </c>
      <c r="D288" s="4">
        <v>5.1299999999999998E-2</v>
      </c>
      <c r="E288" s="4" t="s">
        <v>155</v>
      </c>
      <c r="F288" s="4">
        <v>513.192182</v>
      </c>
      <c r="G288" s="4">
        <v>434.6</v>
      </c>
      <c r="H288" s="4">
        <v>14.9</v>
      </c>
      <c r="I288" s="4">
        <v>1642.8</v>
      </c>
      <c r="K288" s="4">
        <v>4.7</v>
      </c>
      <c r="L288" s="4">
        <v>230</v>
      </c>
      <c r="M288" s="4">
        <v>0.89600000000000002</v>
      </c>
      <c r="N288" s="4">
        <v>10.216799999999999</v>
      </c>
      <c r="O288" s="4">
        <v>4.5999999999999999E-2</v>
      </c>
      <c r="P288" s="4">
        <v>389.39319999999998</v>
      </c>
      <c r="Q288" s="4">
        <v>13.366</v>
      </c>
      <c r="R288" s="4">
        <v>402.8</v>
      </c>
      <c r="S288" s="4">
        <v>320.90140000000002</v>
      </c>
      <c r="T288" s="4">
        <v>11.015000000000001</v>
      </c>
      <c r="U288" s="4">
        <v>331.9</v>
      </c>
      <c r="V288" s="4">
        <v>1642.7863</v>
      </c>
      <c r="Y288" s="4">
        <v>205.626</v>
      </c>
      <c r="Z288" s="4">
        <v>0</v>
      </c>
      <c r="AA288" s="4">
        <v>4.2111000000000001</v>
      </c>
      <c r="AB288" s="4" t="s">
        <v>384</v>
      </c>
      <c r="AC288" s="4">
        <v>0</v>
      </c>
      <c r="AD288" s="4">
        <v>12</v>
      </c>
      <c r="AE288" s="4">
        <v>854</v>
      </c>
      <c r="AF288" s="4">
        <v>882</v>
      </c>
      <c r="AG288" s="4">
        <v>871</v>
      </c>
      <c r="AH288" s="4">
        <v>82</v>
      </c>
      <c r="AI288" s="4">
        <v>29.59</v>
      </c>
      <c r="AJ288" s="4">
        <v>0.68</v>
      </c>
      <c r="AK288" s="4">
        <v>987</v>
      </c>
      <c r="AL288" s="4">
        <v>4</v>
      </c>
      <c r="AM288" s="4">
        <v>0</v>
      </c>
      <c r="AN288" s="4">
        <v>33</v>
      </c>
      <c r="AO288" s="4">
        <v>192</v>
      </c>
      <c r="AP288" s="4">
        <v>189.6</v>
      </c>
      <c r="AQ288" s="4">
        <v>0.7</v>
      </c>
      <c r="AR288" s="4">
        <v>195</v>
      </c>
      <c r="AS288" s="4" t="s">
        <v>155</v>
      </c>
      <c r="AT288" s="4">
        <v>2</v>
      </c>
      <c r="AU288" s="5">
        <v>0.73012731481481474</v>
      </c>
      <c r="AV288" s="4">
        <v>47.161478000000002</v>
      </c>
      <c r="AW288" s="4">
        <v>-88.491326999999998</v>
      </c>
      <c r="AX288" s="4">
        <v>316.5</v>
      </c>
      <c r="AY288" s="4">
        <v>44.9</v>
      </c>
      <c r="AZ288" s="4">
        <v>12</v>
      </c>
      <c r="BA288" s="4">
        <v>10</v>
      </c>
      <c r="BB288" s="4" t="s">
        <v>422</v>
      </c>
      <c r="BC288" s="4">
        <v>1.3245750000000001</v>
      </c>
      <c r="BD288" s="4">
        <v>1.349151</v>
      </c>
      <c r="BE288" s="4">
        <v>1.849151</v>
      </c>
      <c r="BF288" s="4">
        <v>14.063000000000001</v>
      </c>
      <c r="BG288" s="4">
        <v>18.04</v>
      </c>
      <c r="BH288" s="4">
        <v>1.28</v>
      </c>
      <c r="BI288" s="4">
        <v>11.611000000000001</v>
      </c>
      <c r="BJ288" s="4">
        <v>2973.9690000000001</v>
      </c>
      <c r="BK288" s="4">
        <v>8.5190000000000001</v>
      </c>
      <c r="BL288" s="4">
        <v>11.87</v>
      </c>
      <c r="BM288" s="4">
        <v>0.40699999999999997</v>
      </c>
      <c r="BN288" s="4">
        <v>12.276999999999999</v>
      </c>
      <c r="BO288" s="4">
        <v>9.782</v>
      </c>
      <c r="BP288" s="4">
        <v>0.33600000000000002</v>
      </c>
      <c r="BQ288" s="4">
        <v>10.118</v>
      </c>
      <c r="BR288" s="4">
        <v>15.8125</v>
      </c>
      <c r="BU288" s="4">
        <v>11.875</v>
      </c>
      <c r="BW288" s="4">
        <v>891.28</v>
      </c>
      <c r="BX288" s="4">
        <v>0.28991699999999998</v>
      </c>
      <c r="BY288" s="4">
        <v>-5</v>
      </c>
      <c r="BZ288" s="4">
        <v>1.264276</v>
      </c>
      <c r="CA288" s="4">
        <v>7.0848469999999999</v>
      </c>
      <c r="CB288" s="4">
        <v>25.538374999999998</v>
      </c>
    </row>
    <row r="289" spans="1:80">
      <c r="A289" s="2">
        <v>42440</v>
      </c>
      <c r="B289" s="29">
        <v>0.52198421296296293</v>
      </c>
      <c r="C289" s="4">
        <v>11.269</v>
      </c>
      <c r="D289" s="4">
        <v>6.3100000000000003E-2</v>
      </c>
      <c r="E289" s="4" t="s">
        <v>155</v>
      </c>
      <c r="F289" s="4">
        <v>631.49875099999997</v>
      </c>
      <c r="G289" s="4">
        <v>187.4</v>
      </c>
      <c r="H289" s="4">
        <v>1.8</v>
      </c>
      <c r="I289" s="4">
        <v>1487.3</v>
      </c>
      <c r="K289" s="4">
        <v>4.54</v>
      </c>
      <c r="L289" s="4">
        <v>230</v>
      </c>
      <c r="M289" s="4">
        <v>0.89710000000000001</v>
      </c>
      <c r="N289" s="4">
        <v>10.108700000000001</v>
      </c>
      <c r="O289" s="4">
        <v>5.6599999999999998E-2</v>
      </c>
      <c r="P289" s="4">
        <v>168.1345</v>
      </c>
      <c r="Q289" s="4">
        <v>1.6147</v>
      </c>
      <c r="R289" s="4">
        <v>169.7</v>
      </c>
      <c r="S289" s="4">
        <v>138.56059999999999</v>
      </c>
      <c r="T289" s="4">
        <v>1.3307</v>
      </c>
      <c r="U289" s="4">
        <v>139.9</v>
      </c>
      <c r="V289" s="4">
        <v>1487.2979</v>
      </c>
      <c r="Y289" s="4">
        <v>205.876</v>
      </c>
      <c r="Z289" s="4">
        <v>0</v>
      </c>
      <c r="AA289" s="4">
        <v>4.0705</v>
      </c>
      <c r="AB289" s="4" t="s">
        <v>384</v>
      </c>
      <c r="AC289" s="4">
        <v>0</v>
      </c>
      <c r="AD289" s="4">
        <v>11.9</v>
      </c>
      <c r="AE289" s="4">
        <v>854</v>
      </c>
      <c r="AF289" s="4">
        <v>883</v>
      </c>
      <c r="AG289" s="4">
        <v>872</v>
      </c>
      <c r="AH289" s="4">
        <v>82</v>
      </c>
      <c r="AI289" s="4">
        <v>29.59</v>
      </c>
      <c r="AJ289" s="4">
        <v>0.68</v>
      </c>
      <c r="AK289" s="4">
        <v>987</v>
      </c>
      <c r="AL289" s="4">
        <v>4</v>
      </c>
      <c r="AM289" s="4">
        <v>0</v>
      </c>
      <c r="AN289" s="4">
        <v>33</v>
      </c>
      <c r="AO289" s="4">
        <v>192</v>
      </c>
      <c r="AP289" s="4">
        <v>189</v>
      </c>
      <c r="AQ289" s="4">
        <v>0.6</v>
      </c>
      <c r="AR289" s="4">
        <v>195</v>
      </c>
      <c r="AS289" s="4" t="s">
        <v>155</v>
      </c>
      <c r="AT289" s="4">
        <v>2</v>
      </c>
      <c r="AU289" s="5">
        <v>0.73013888888888889</v>
      </c>
      <c r="AV289" s="4">
        <v>47.161324999999998</v>
      </c>
      <c r="AW289" s="4">
        <v>-88.491190000000003</v>
      </c>
      <c r="AX289" s="4">
        <v>316.2</v>
      </c>
      <c r="AY289" s="4">
        <v>44.5</v>
      </c>
      <c r="AZ289" s="4">
        <v>12</v>
      </c>
      <c r="BA289" s="4">
        <v>10</v>
      </c>
      <c r="BB289" s="4" t="s">
        <v>422</v>
      </c>
      <c r="BC289" s="4">
        <v>1.3510489999999999</v>
      </c>
      <c r="BD289" s="4">
        <v>1.5</v>
      </c>
      <c r="BE289" s="4">
        <v>2</v>
      </c>
      <c r="BF289" s="4">
        <v>14.063000000000001</v>
      </c>
      <c r="BG289" s="4">
        <v>18.25</v>
      </c>
      <c r="BH289" s="4">
        <v>1.3</v>
      </c>
      <c r="BI289" s="4">
        <v>11.475</v>
      </c>
      <c r="BJ289" s="4">
        <v>2974.8589999999999</v>
      </c>
      <c r="BK289" s="4">
        <v>10.611000000000001</v>
      </c>
      <c r="BL289" s="4">
        <v>5.1820000000000004</v>
      </c>
      <c r="BM289" s="4">
        <v>0.05</v>
      </c>
      <c r="BN289" s="4">
        <v>5.2309999999999999</v>
      </c>
      <c r="BO289" s="4">
        <v>4.2699999999999996</v>
      </c>
      <c r="BP289" s="4">
        <v>4.1000000000000002E-2</v>
      </c>
      <c r="BQ289" s="4">
        <v>4.3109999999999999</v>
      </c>
      <c r="BR289" s="4">
        <v>14.4732</v>
      </c>
      <c r="BU289" s="4">
        <v>12.02</v>
      </c>
      <c r="BW289" s="4">
        <v>870.99</v>
      </c>
      <c r="BX289" s="4">
        <v>0.19648599999999999</v>
      </c>
      <c r="BY289" s="4">
        <v>-5</v>
      </c>
      <c r="BZ289" s="4">
        <v>1.2624310000000001</v>
      </c>
      <c r="CA289" s="4">
        <v>4.8016269999999999</v>
      </c>
      <c r="CB289" s="4">
        <v>25.501106</v>
      </c>
    </row>
    <row r="290" spans="1:80">
      <c r="A290" s="2">
        <v>42440</v>
      </c>
      <c r="B290" s="29">
        <v>0.52199578703703697</v>
      </c>
      <c r="C290" s="4">
        <v>10.778</v>
      </c>
      <c r="D290" s="4">
        <v>9.0999999999999998E-2</v>
      </c>
      <c r="E290" s="4" t="s">
        <v>155</v>
      </c>
      <c r="F290" s="4">
        <v>910.29109600000004</v>
      </c>
      <c r="G290" s="4">
        <v>101.1</v>
      </c>
      <c r="H290" s="4">
        <v>6.4</v>
      </c>
      <c r="I290" s="4">
        <v>1595.1</v>
      </c>
      <c r="K290" s="4">
        <v>4.4000000000000004</v>
      </c>
      <c r="L290" s="4">
        <v>229</v>
      </c>
      <c r="M290" s="4">
        <v>0.90069999999999995</v>
      </c>
      <c r="N290" s="4">
        <v>9.7073999999999998</v>
      </c>
      <c r="O290" s="4">
        <v>8.2000000000000003E-2</v>
      </c>
      <c r="P290" s="4">
        <v>91.066599999999994</v>
      </c>
      <c r="Q290" s="4">
        <v>5.7244999999999999</v>
      </c>
      <c r="R290" s="4">
        <v>96.8</v>
      </c>
      <c r="S290" s="4">
        <v>75.048500000000004</v>
      </c>
      <c r="T290" s="4">
        <v>4.7176</v>
      </c>
      <c r="U290" s="4">
        <v>79.8</v>
      </c>
      <c r="V290" s="4">
        <v>1595.0745999999999</v>
      </c>
      <c r="Y290" s="4">
        <v>206.005</v>
      </c>
      <c r="Z290" s="4">
        <v>0</v>
      </c>
      <c r="AA290" s="4">
        <v>3.9672000000000001</v>
      </c>
      <c r="AB290" s="4" t="s">
        <v>384</v>
      </c>
      <c r="AC290" s="4">
        <v>0</v>
      </c>
      <c r="AD290" s="4">
        <v>12</v>
      </c>
      <c r="AE290" s="4">
        <v>854</v>
      </c>
      <c r="AF290" s="4">
        <v>884</v>
      </c>
      <c r="AG290" s="4">
        <v>872</v>
      </c>
      <c r="AH290" s="4">
        <v>82</v>
      </c>
      <c r="AI290" s="4">
        <v>29.59</v>
      </c>
      <c r="AJ290" s="4">
        <v>0.68</v>
      </c>
      <c r="AK290" s="4">
        <v>987</v>
      </c>
      <c r="AL290" s="4">
        <v>4</v>
      </c>
      <c r="AM290" s="4">
        <v>0</v>
      </c>
      <c r="AN290" s="4">
        <v>33</v>
      </c>
      <c r="AO290" s="4">
        <v>192</v>
      </c>
      <c r="AP290" s="4">
        <v>189</v>
      </c>
      <c r="AQ290" s="4">
        <v>0.5</v>
      </c>
      <c r="AR290" s="4">
        <v>195</v>
      </c>
      <c r="AS290" s="4" t="s">
        <v>155</v>
      </c>
      <c r="AT290" s="4">
        <v>2</v>
      </c>
      <c r="AU290" s="5">
        <v>0.73015046296296304</v>
      </c>
      <c r="AV290" s="4">
        <v>47.161194000000002</v>
      </c>
      <c r="AW290" s="4">
        <v>-88.491032000000004</v>
      </c>
      <c r="AX290" s="4">
        <v>315.89999999999998</v>
      </c>
      <c r="AY290" s="4">
        <v>42.8</v>
      </c>
      <c r="AZ290" s="4">
        <v>12</v>
      </c>
      <c r="BA290" s="4">
        <v>10</v>
      </c>
      <c r="BB290" s="4" t="s">
        <v>422</v>
      </c>
      <c r="BC290" s="4">
        <v>1.2243759999999999</v>
      </c>
      <c r="BD290" s="4">
        <v>1.3781220000000001</v>
      </c>
      <c r="BE290" s="4">
        <v>2.0243760000000002</v>
      </c>
      <c r="BF290" s="4">
        <v>14.063000000000001</v>
      </c>
      <c r="BG290" s="4">
        <v>18.95</v>
      </c>
      <c r="BH290" s="4">
        <v>1.35</v>
      </c>
      <c r="BI290" s="4">
        <v>11.031000000000001</v>
      </c>
      <c r="BJ290" s="4">
        <v>2962.0410000000002</v>
      </c>
      <c r="BK290" s="4">
        <v>15.922000000000001</v>
      </c>
      <c r="BL290" s="4">
        <v>2.91</v>
      </c>
      <c r="BM290" s="4">
        <v>0.183</v>
      </c>
      <c r="BN290" s="4">
        <v>3.093</v>
      </c>
      <c r="BO290" s="4">
        <v>2.3980000000000001</v>
      </c>
      <c r="BP290" s="4">
        <v>0.151</v>
      </c>
      <c r="BQ290" s="4">
        <v>2.5489999999999999</v>
      </c>
      <c r="BR290" s="4">
        <v>16.094000000000001</v>
      </c>
      <c r="BU290" s="4">
        <v>12.471</v>
      </c>
      <c r="BW290" s="4">
        <v>880.17399999999998</v>
      </c>
      <c r="BX290" s="4">
        <v>0.128777</v>
      </c>
      <c r="BY290" s="4">
        <v>-5</v>
      </c>
      <c r="BZ290" s="4">
        <v>1.2617069999999999</v>
      </c>
      <c r="CA290" s="4">
        <v>3.1469879999999999</v>
      </c>
      <c r="CB290" s="4">
        <v>25.486481000000001</v>
      </c>
    </row>
    <row r="291" spans="1:80">
      <c r="A291" s="2">
        <v>42440</v>
      </c>
      <c r="B291" s="29">
        <v>0.52200736111111112</v>
      </c>
      <c r="C291" s="4">
        <v>11.696</v>
      </c>
      <c r="D291" s="4">
        <v>0.1119</v>
      </c>
      <c r="E291" s="4" t="s">
        <v>155</v>
      </c>
      <c r="F291" s="4">
        <v>1118.823052</v>
      </c>
      <c r="G291" s="4">
        <v>72.5</v>
      </c>
      <c r="H291" s="4">
        <v>11.7</v>
      </c>
      <c r="I291" s="4">
        <v>1542.7</v>
      </c>
      <c r="K291" s="4">
        <v>5.0199999999999996</v>
      </c>
      <c r="L291" s="4">
        <v>220</v>
      </c>
      <c r="M291" s="4">
        <v>0.8931</v>
      </c>
      <c r="N291" s="4">
        <v>10.445499999999999</v>
      </c>
      <c r="O291" s="4">
        <v>9.9900000000000003E-2</v>
      </c>
      <c r="P291" s="4">
        <v>64.7654</v>
      </c>
      <c r="Q291" s="4">
        <v>10.488899999999999</v>
      </c>
      <c r="R291" s="4">
        <v>75.3</v>
      </c>
      <c r="S291" s="4">
        <v>53.373600000000003</v>
      </c>
      <c r="T291" s="4">
        <v>8.6439000000000004</v>
      </c>
      <c r="U291" s="4">
        <v>62</v>
      </c>
      <c r="V291" s="4">
        <v>1542.7197000000001</v>
      </c>
      <c r="Y291" s="4">
        <v>196.60300000000001</v>
      </c>
      <c r="Z291" s="4">
        <v>0</v>
      </c>
      <c r="AA291" s="4">
        <v>4.4839000000000002</v>
      </c>
      <c r="AB291" s="4" t="s">
        <v>384</v>
      </c>
      <c r="AC291" s="4">
        <v>0</v>
      </c>
      <c r="AD291" s="4">
        <v>11.9</v>
      </c>
      <c r="AE291" s="4">
        <v>853</v>
      </c>
      <c r="AF291" s="4">
        <v>884</v>
      </c>
      <c r="AG291" s="4">
        <v>872</v>
      </c>
      <c r="AH291" s="4">
        <v>82</v>
      </c>
      <c r="AI291" s="4">
        <v>29.59</v>
      </c>
      <c r="AJ291" s="4">
        <v>0.68</v>
      </c>
      <c r="AK291" s="4">
        <v>987</v>
      </c>
      <c r="AL291" s="4">
        <v>4</v>
      </c>
      <c r="AM291" s="4">
        <v>0</v>
      </c>
      <c r="AN291" s="4">
        <v>33</v>
      </c>
      <c r="AO291" s="4">
        <v>192</v>
      </c>
      <c r="AP291" s="4">
        <v>189</v>
      </c>
      <c r="AQ291" s="4">
        <v>0.4</v>
      </c>
      <c r="AR291" s="4">
        <v>195</v>
      </c>
      <c r="AS291" s="4" t="s">
        <v>155</v>
      </c>
      <c r="AT291" s="4">
        <v>2</v>
      </c>
      <c r="AU291" s="5">
        <v>0.73016203703703697</v>
      </c>
      <c r="AV291" s="4">
        <v>47.161071</v>
      </c>
      <c r="AW291" s="4">
        <v>-88.490892000000002</v>
      </c>
      <c r="AX291" s="4">
        <v>315.7</v>
      </c>
      <c r="AY291" s="4">
        <v>40.200000000000003</v>
      </c>
      <c r="AZ291" s="4">
        <v>12</v>
      </c>
      <c r="BA291" s="4">
        <v>10</v>
      </c>
      <c r="BB291" s="4" t="s">
        <v>422</v>
      </c>
      <c r="BC291" s="4">
        <v>1.2271730000000001</v>
      </c>
      <c r="BD291" s="4">
        <v>1</v>
      </c>
      <c r="BE291" s="4">
        <v>1.978621</v>
      </c>
      <c r="BF291" s="4">
        <v>14.063000000000001</v>
      </c>
      <c r="BG291" s="4">
        <v>17.55</v>
      </c>
      <c r="BH291" s="4">
        <v>1.25</v>
      </c>
      <c r="BI291" s="4">
        <v>11.971</v>
      </c>
      <c r="BJ291" s="4">
        <v>2962.7739999999999</v>
      </c>
      <c r="BK291" s="4">
        <v>18.039000000000001</v>
      </c>
      <c r="BL291" s="4">
        <v>1.9239999999999999</v>
      </c>
      <c r="BM291" s="4">
        <v>0.312</v>
      </c>
      <c r="BN291" s="4">
        <v>2.2349999999999999</v>
      </c>
      <c r="BO291" s="4">
        <v>1.585</v>
      </c>
      <c r="BP291" s="4">
        <v>0.25700000000000001</v>
      </c>
      <c r="BQ291" s="4">
        <v>1.8420000000000001</v>
      </c>
      <c r="BR291" s="4">
        <v>14.4695</v>
      </c>
      <c r="BU291" s="4">
        <v>11.064</v>
      </c>
      <c r="BW291" s="4">
        <v>924.75699999999995</v>
      </c>
      <c r="BX291" s="4">
        <v>0.136265</v>
      </c>
      <c r="BY291" s="4">
        <v>-5</v>
      </c>
      <c r="BZ291" s="4">
        <v>1.2595689999999999</v>
      </c>
      <c r="CA291" s="4">
        <v>3.3299699999999999</v>
      </c>
      <c r="CB291" s="4">
        <v>25.443301999999999</v>
      </c>
    </row>
    <row r="292" spans="1:80">
      <c r="A292" s="2">
        <v>42440</v>
      </c>
      <c r="B292" s="29">
        <v>0.52201893518518516</v>
      </c>
      <c r="C292" s="4">
        <v>11.701000000000001</v>
      </c>
      <c r="D292" s="4">
        <v>7.3800000000000004E-2</v>
      </c>
      <c r="E292" s="4" t="s">
        <v>155</v>
      </c>
      <c r="F292" s="4">
        <v>737.88944700000002</v>
      </c>
      <c r="G292" s="4">
        <v>69.900000000000006</v>
      </c>
      <c r="H292" s="4">
        <v>9.5</v>
      </c>
      <c r="I292" s="4">
        <v>1431</v>
      </c>
      <c r="K292" s="4">
        <v>4.79</v>
      </c>
      <c r="L292" s="4">
        <v>213</v>
      </c>
      <c r="M292" s="4">
        <v>0.89349999999999996</v>
      </c>
      <c r="N292" s="4">
        <v>10.4549</v>
      </c>
      <c r="O292" s="4">
        <v>6.59E-2</v>
      </c>
      <c r="P292" s="4">
        <v>62.426200000000001</v>
      </c>
      <c r="Q292" s="4">
        <v>8.4885999999999999</v>
      </c>
      <c r="R292" s="4">
        <v>70.900000000000006</v>
      </c>
      <c r="S292" s="4">
        <v>51.445799999999998</v>
      </c>
      <c r="T292" s="4">
        <v>6.9954999999999998</v>
      </c>
      <c r="U292" s="4">
        <v>58.4</v>
      </c>
      <c r="V292" s="4">
        <v>1431.0326</v>
      </c>
      <c r="Y292" s="4">
        <v>189.87700000000001</v>
      </c>
      <c r="Z292" s="4">
        <v>0</v>
      </c>
      <c r="AA292" s="4">
        <v>4.2823000000000002</v>
      </c>
      <c r="AB292" s="4" t="s">
        <v>384</v>
      </c>
      <c r="AC292" s="4">
        <v>0</v>
      </c>
      <c r="AD292" s="4">
        <v>11.9</v>
      </c>
      <c r="AE292" s="4">
        <v>854</v>
      </c>
      <c r="AF292" s="4">
        <v>884</v>
      </c>
      <c r="AG292" s="4">
        <v>873</v>
      </c>
      <c r="AH292" s="4">
        <v>82</v>
      </c>
      <c r="AI292" s="4">
        <v>29.59</v>
      </c>
      <c r="AJ292" s="4">
        <v>0.68</v>
      </c>
      <c r="AK292" s="4">
        <v>987</v>
      </c>
      <c r="AL292" s="4">
        <v>4</v>
      </c>
      <c r="AM292" s="4">
        <v>0</v>
      </c>
      <c r="AN292" s="4">
        <v>33</v>
      </c>
      <c r="AO292" s="4">
        <v>192</v>
      </c>
      <c r="AP292" s="4">
        <v>189</v>
      </c>
      <c r="AQ292" s="4">
        <v>0.5</v>
      </c>
      <c r="AR292" s="4">
        <v>195</v>
      </c>
      <c r="AS292" s="4" t="s">
        <v>155</v>
      </c>
      <c r="AT292" s="4">
        <v>2</v>
      </c>
      <c r="AU292" s="5">
        <v>0.73017361111111112</v>
      </c>
      <c r="AV292" s="4">
        <v>47.160944000000001</v>
      </c>
      <c r="AW292" s="4">
        <v>-88.490778000000006</v>
      </c>
      <c r="AX292" s="4">
        <v>315.60000000000002</v>
      </c>
      <c r="AY292" s="4">
        <v>36.799999999999997</v>
      </c>
      <c r="AZ292" s="4">
        <v>12</v>
      </c>
      <c r="BA292" s="4">
        <v>10</v>
      </c>
      <c r="BB292" s="4" t="s">
        <v>422</v>
      </c>
      <c r="BC292" s="4">
        <v>1</v>
      </c>
      <c r="BD292" s="4">
        <v>1.024176</v>
      </c>
      <c r="BE292" s="4">
        <v>1.6241760000000001</v>
      </c>
      <c r="BF292" s="4">
        <v>14.063000000000001</v>
      </c>
      <c r="BG292" s="4">
        <v>17.62</v>
      </c>
      <c r="BH292" s="4">
        <v>1.25</v>
      </c>
      <c r="BI292" s="4">
        <v>11.914</v>
      </c>
      <c r="BJ292" s="4">
        <v>2975.4229999999998</v>
      </c>
      <c r="BK292" s="4">
        <v>11.943</v>
      </c>
      <c r="BL292" s="4">
        <v>1.861</v>
      </c>
      <c r="BM292" s="4">
        <v>0.253</v>
      </c>
      <c r="BN292" s="4">
        <v>2.1139999999999999</v>
      </c>
      <c r="BO292" s="4">
        <v>1.5329999999999999</v>
      </c>
      <c r="BP292" s="4">
        <v>0.20799999999999999</v>
      </c>
      <c r="BQ292" s="4">
        <v>1.742</v>
      </c>
      <c r="BR292" s="4">
        <v>13.4671</v>
      </c>
      <c r="BU292" s="4">
        <v>10.721</v>
      </c>
      <c r="BW292" s="4">
        <v>886.14099999999996</v>
      </c>
      <c r="BX292" s="4">
        <v>0.17788699999999999</v>
      </c>
      <c r="BY292" s="4">
        <v>-5</v>
      </c>
      <c r="BZ292" s="4">
        <v>1.2598609999999999</v>
      </c>
      <c r="CA292" s="4">
        <v>4.3471109999999999</v>
      </c>
      <c r="CB292" s="4">
        <v>25.449189000000001</v>
      </c>
    </row>
    <row r="293" spans="1:80">
      <c r="A293" s="2">
        <v>42440</v>
      </c>
      <c r="B293" s="29">
        <v>0.52203050925925931</v>
      </c>
      <c r="C293" s="4">
        <v>11.176</v>
      </c>
      <c r="D293" s="4">
        <v>4.36E-2</v>
      </c>
      <c r="E293" s="4" t="s">
        <v>155</v>
      </c>
      <c r="F293" s="4">
        <v>436.38191</v>
      </c>
      <c r="G293" s="4">
        <v>70.3</v>
      </c>
      <c r="H293" s="4">
        <v>9.5</v>
      </c>
      <c r="I293" s="4">
        <v>1412.2</v>
      </c>
      <c r="K293" s="4">
        <v>4.04</v>
      </c>
      <c r="L293" s="4">
        <v>217</v>
      </c>
      <c r="M293" s="4">
        <v>0.89800000000000002</v>
      </c>
      <c r="N293" s="4">
        <v>10.0365</v>
      </c>
      <c r="O293" s="4">
        <v>3.9199999999999999E-2</v>
      </c>
      <c r="P293" s="4">
        <v>63.134999999999998</v>
      </c>
      <c r="Q293" s="4">
        <v>8.5312999999999999</v>
      </c>
      <c r="R293" s="4">
        <v>71.7</v>
      </c>
      <c r="S293" s="4">
        <v>52.061599999999999</v>
      </c>
      <c r="T293" s="4">
        <v>7.0349000000000004</v>
      </c>
      <c r="U293" s="4">
        <v>59.1</v>
      </c>
      <c r="V293" s="4">
        <v>1412.2283</v>
      </c>
      <c r="Y293" s="4">
        <v>195.09800000000001</v>
      </c>
      <c r="Z293" s="4">
        <v>0</v>
      </c>
      <c r="AA293" s="4">
        <v>3.6307</v>
      </c>
      <c r="AB293" s="4" t="s">
        <v>384</v>
      </c>
      <c r="AC293" s="4">
        <v>0</v>
      </c>
      <c r="AD293" s="4">
        <v>11.9</v>
      </c>
      <c r="AE293" s="4">
        <v>854</v>
      </c>
      <c r="AF293" s="4">
        <v>884</v>
      </c>
      <c r="AG293" s="4">
        <v>872</v>
      </c>
      <c r="AH293" s="4">
        <v>82.4</v>
      </c>
      <c r="AI293" s="4">
        <v>29.74</v>
      </c>
      <c r="AJ293" s="4">
        <v>0.68</v>
      </c>
      <c r="AK293" s="4">
        <v>987</v>
      </c>
      <c r="AL293" s="4">
        <v>4</v>
      </c>
      <c r="AM293" s="4">
        <v>0</v>
      </c>
      <c r="AN293" s="4">
        <v>33</v>
      </c>
      <c r="AO293" s="4">
        <v>192</v>
      </c>
      <c r="AP293" s="4">
        <v>189</v>
      </c>
      <c r="AQ293" s="4">
        <v>0.6</v>
      </c>
      <c r="AR293" s="4">
        <v>195</v>
      </c>
      <c r="AS293" s="4" t="s">
        <v>155</v>
      </c>
      <c r="AT293" s="4">
        <v>2</v>
      </c>
      <c r="AU293" s="5">
        <v>0.73018518518518516</v>
      </c>
      <c r="AV293" s="4">
        <v>47.160822000000003</v>
      </c>
      <c r="AW293" s="4">
        <v>-88.490705000000005</v>
      </c>
      <c r="AX293" s="4">
        <v>315.3</v>
      </c>
      <c r="AY293" s="4">
        <v>32.700000000000003</v>
      </c>
      <c r="AZ293" s="4">
        <v>12</v>
      </c>
      <c r="BA293" s="4">
        <v>10</v>
      </c>
      <c r="BB293" s="4" t="s">
        <v>422</v>
      </c>
      <c r="BC293" s="4">
        <v>1</v>
      </c>
      <c r="BD293" s="4">
        <v>1.1000000000000001</v>
      </c>
      <c r="BE293" s="4">
        <v>1.7</v>
      </c>
      <c r="BF293" s="4">
        <v>14.063000000000001</v>
      </c>
      <c r="BG293" s="4">
        <v>18.440000000000001</v>
      </c>
      <c r="BH293" s="4">
        <v>1.31</v>
      </c>
      <c r="BI293" s="4">
        <v>11.355</v>
      </c>
      <c r="BJ293" s="4">
        <v>2981.8119999999999</v>
      </c>
      <c r="BK293" s="4">
        <v>7.41</v>
      </c>
      <c r="BL293" s="4">
        <v>1.964</v>
      </c>
      <c r="BM293" s="4">
        <v>0.26500000000000001</v>
      </c>
      <c r="BN293" s="4">
        <v>2.23</v>
      </c>
      <c r="BO293" s="4">
        <v>1.62</v>
      </c>
      <c r="BP293" s="4">
        <v>0.219</v>
      </c>
      <c r="BQ293" s="4">
        <v>1.839</v>
      </c>
      <c r="BR293" s="4">
        <v>13.874000000000001</v>
      </c>
      <c r="BU293" s="4">
        <v>11.5</v>
      </c>
      <c r="BW293" s="4">
        <v>784.31600000000003</v>
      </c>
      <c r="BX293" s="4">
        <v>0.207257</v>
      </c>
      <c r="BY293" s="4">
        <v>-5</v>
      </c>
      <c r="BZ293" s="4">
        <v>1.260138</v>
      </c>
      <c r="CA293" s="4">
        <v>5.0648429999999998</v>
      </c>
      <c r="CB293" s="4">
        <v>25.454788000000001</v>
      </c>
    </row>
    <row r="294" spans="1:80">
      <c r="A294" s="2">
        <v>42440</v>
      </c>
      <c r="B294" s="29">
        <v>0.52204208333333335</v>
      </c>
      <c r="C294" s="4">
        <v>10.446999999999999</v>
      </c>
      <c r="D294" s="4">
        <v>3.1800000000000002E-2</v>
      </c>
      <c r="E294" s="4" t="s">
        <v>155</v>
      </c>
      <c r="F294" s="4">
        <v>317.99152500000002</v>
      </c>
      <c r="G294" s="4">
        <v>97</v>
      </c>
      <c r="H294" s="4">
        <v>9.6</v>
      </c>
      <c r="I294" s="4">
        <v>1633.4</v>
      </c>
      <c r="K294" s="4">
        <v>4.01</v>
      </c>
      <c r="L294" s="4">
        <v>236</v>
      </c>
      <c r="M294" s="4">
        <v>0.90380000000000005</v>
      </c>
      <c r="N294" s="4">
        <v>9.4420000000000002</v>
      </c>
      <c r="O294" s="4">
        <v>2.87E-2</v>
      </c>
      <c r="P294" s="4">
        <v>87.658699999999996</v>
      </c>
      <c r="Q294" s="4">
        <v>8.7087000000000003</v>
      </c>
      <c r="R294" s="4">
        <v>96.4</v>
      </c>
      <c r="S294" s="4">
        <v>72.338200000000001</v>
      </c>
      <c r="T294" s="4">
        <v>7.1866000000000003</v>
      </c>
      <c r="U294" s="4">
        <v>79.5</v>
      </c>
      <c r="V294" s="4">
        <v>1633.4005999999999</v>
      </c>
      <c r="Y294" s="4">
        <v>213.47900000000001</v>
      </c>
      <c r="Z294" s="4">
        <v>0</v>
      </c>
      <c r="AA294" s="4">
        <v>3.6204000000000001</v>
      </c>
      <c r="AB294" s="4" t="s">
        <v>384</v>
      </c>
      <c r="AC294" s="4">
        <v>0</v>
      </c>
      <c r="AD294" s="4">
        <v>11.9</v>
      </c>
      <c r="AE294" s="4">
        <v>854</v>
      </c>
      <c r="AF294" s="4">
        <v>883</v>
      </c>
      <c r="AG294" s="4">
        <v>872</v>
      </c>
      <c r="AH294" s="4">
        <v>83</v>
      </c>
      <c r="AI294" s="4">
        <v>29.94</v>
      </c>
      <c r="AJ294" s="4">
        <v>0.69</v>
      </c>
      <c r="AK294" s="4">
        <v>987</v>
      </c>
      <c r="AL294" s="4">
        <v>4</v>
      </c>
      <c r="AM294" s="4">
        <v>0</v>
      </c>
      <c r="AN294" s="4">
        <v>33</v>
      </c>
      <c r="AO294" s="4">
        <v>192</v>
      </c>
      <c r="AP294" s="4">
        <v>189</v>
      </c>
      <c r="AQ294" s="4">
        <v>0.5</v>
      </c>
      <c r="AR294" s="4">
        <v>195</v>
      </c>
      <c r="AS294" s="4" t="s">
        <v>155</v>
      </c>
      <c r="AT294" s="4">
        <v>2</v>
      </c>
      <c r="AU294" s="5">
        <v>0.73019675925925931</v>
      </c>
      <c r="AV294" s="4">
        <v>47.160697999999996</v>
      </c>
      <c r="AW294" s="4">
        <v>-88.490661000000003</v>
      </c>
      <c r="AX294" s="4">
        <v>315.10000000000002</v>
      </c>
      <c r="AY294" s="4">
        <v>31.6</v>
      </c>
      <c r="AZ294" s="4">
        <v>12</v>
      </c>
      <c r="BA294" s="4">
        <v>10</v>
      </c>
      <c r="BB294" s="4" t="s">
        <v>422</v>
      </c>
      <c r="BC294" s="4">
        <v>0.95204800000000001</v>
      </c>
      <c r="BD294" s="4">
        <v>1.1000000000000001</v>
      </c>
      <c r="BE294" s="4">
        <v>1.628072</v>
      </c>
      <c r="BF294" s="4">
        <v>14.063000000000001</v>
      </c>
      <c r="BG294" s="4">
        <v>19.61</v>
      </c>
      <c r="BH294" s="4">
        <v>1.39</v>
      </c>
      <c r="BI294" s="4">
        <v>10.645</v>
      </c>
      <c r="BJ294" s="4">
        <v>2975.5949999999998</v>
      </c>
      <c r="BK294" s="4">
        <v>5.7649999999999997</v>
      </c>
      <c r="BL294" s="4">
        <v>2.8929999999999998</v>
      </c>
      <c r="BM294" s="4">
        <v>0.28699999999999998</v>
      </c>
      <c r="BN294" s="4">
        <v>3.18</v>
      </c>
      <c r="BO294" s="4">
        <v>2.387</v>
      </c>
      <c r="BP294" s="4">
        <v>0.23699999999999999</v>
      </c>
      <c r="BQ294" s="4">
        <v>2.625</v>
      </c>
      <c r="BR294" s="4">
        <v>17.021599999999999</v>
      </c>
      <c r="BU294" s="4">
        <v>13.348000000000001</v>
      </c>
      <c r="BW294" s="4">
        <v>829.59799999999996</v>
      </c>
      <c r="BX294" s="4">
        <v>0.250809</v>
      </c>
      <c r="BY294" s="4">
        <v>-5</v>
      </c>
      <c r="BZ294" s="4">
        <v>1.2602930000000001</v>
      </c>
      <c r="CA294" s="4">
        <v>6.1291450000000003</v>
      </c>
      <c r="CB294" s="4">
        <v>25.457919</v>
      </c>
    </row>
    <row r="295" spans="1:80">
      <c r="A295" s="2">
        <v>42440</v>
      </c>
      <c r="B295" s="29">
        <v>0.52205365740740739</v>
      </c>
      <c r="C295" s="4">
        <v>9.8330000000000002</v>
      </c>
      <c r="D295" s="4">
        <v>3.8800000000000001E-2</v>
      </c>
      <c r="E295" s="4" t="s">
        <v>155</v>
      </c>
      <c r="F295" s="4">
        <v>388.01956000000001</v>
      </c>
      <c r="G295" s="4">
        <v>133.69999999999999</v>
      </c>
      <c r="H295" s="4">
        <v>13.8</v>
      </c>
      <c r="I295" s="4">
        <v>1793.4</v>
      </c>
      <c r="K295" s="4">
        <v>4.9000000000000004</v>
      </c>
      <c r="L295" s="4">
        <v>237</v>
      </c>
      <c r="M295" s="4">
        <v>0.90869999999999995</v>
      </c>
      <c r="N295" s="4">
        <v>8.9350000000000005</v>
      </c>
      <c r="O295" s="4">
        <v>3.5299999999999998E-2</v>
      </c>
      <c r="P295" s="4">
        <v>121.5128</v>
      </c>
      <c r="Q295" s="4">
        <v>12.5474</v>
      </c>
      <c r="R295" s="4">
        <v>134.1</v>
      </c>
      <c r="S295" s="4">
        <v>100.2687</v>
      </c>
      <c r="T295" s="4">
        <v>10.3538</v>
      </c>
      <c r="U295" s="4">
        <v>110.6</v>
      </c>
      <c r="V295" s="4">
        <v>1793.3878999999999</v>
      </c>
      <c r="Y295" s="4">
        <v>215.02</v>
      </c>
      <c r="Z295" s="4">
        <v>0</v>
      </c>
      <c r="AA295" s="4">
        <v>4.4493</v>
      </c>
      <c r="AB295" s="4" t="s">
        <v>384</v>
      </c>
      <c r="AC295" s="4">
        <v>0</v>
      </c>
      <c r="AD295" s="4">
        <v>11.9</v>
      </c>
      <c r="AE295" s="4">
        <v>855</v>
      </c>
      <c r="AF295" s="4">
        <v>883</v>
      </c>
      <c r="AG295" s="4">
        <v>873</v>
      </c>
      <c r="AH295" s="4">
        <v>83</v>
      </c>
      <c r="AI295" s="4">
        <v>29.92</v>
      </c>
      <c r="AJ295" s="4">
        <v>0.69</v>
      </c>
      <c r="AK295" s="4">
        <v>988</v>
      </c>
      <c r="AL295" s="4">
        <v>4</v>
      </c>
      <c r="AM295" s="4">
        <v>0</v>
      </c>
      <c r="AN295" s="4">
        <v>33</v>
      </c>
      <c r="AO295" s="4">
        <v>192</v>
      </c>
      <c r="AP295" s="4">
        <v>189</v>
      </c>
      <c r="AQ295" s="4">
        <v>0.6</v>
      </c>
      <c r="AR295" s="4">
        <v>195</v>
      </c>
      <c r="AS295" s="4" t="s">
        <v>155</v>
      </c>
      <c r="AT295" s="4">
        <v>2</v>
      </c>
      <c r="AU295" s="5">
        <v>0.73020833333333324</v>
      </c>
      <c r="AV295" s="4">
        <v>47.160572999999999</v>
      </c>
      <c r="AW295" s="4">
        <v>-88.490646999999996</v>
      </c>
      <c r="AX295" s="4">
        <v>314.8</v>
      </c>
      <c r="AY295" s="4">
        <v>31.2</v>
      </c>
      <c r="AZ295" s="4">
        <v>12</v>
      </c>
      <c r="BA295" s="4">
        <v>11</v>
      </c>
      <c r="BB295" s="4" t="s">
        <v>421</v>
      </c>
      <c r="BC295" s="4">
        <v>0.82387600000000005</v>
      </c>
      <c r="BD295" s="4">
        <v>1.0761240000000001</v>
      </c>
      <c r="BE295" s="4">
        <v>1.4238759999999999</v>
      </c>
      <c r="BF295" s="4">
        <v>14.063000000000001</v>
      </c>
      <c r="BG295" s="4">
        <v>20.71</v>
      </c>
      <c r="BH295" s="4">
        <v>1.47</v>
      </c>
      <c r="BI295" s="4">
        <v>10.050000000000001</v>
      </c>
      <c r="BJ295" s="4">
        <v>2965.5680000000002</v>
      </c>
      <c r="BK295" s="4">
        <v>7.4480000000000004</v>
      </c>
      <c r="BL295" s="4">
        <v>4.2229999999999999</v>
      </c>
      <c r="BM295" s="4">
        <v>0.436</v>
      </c>
      <c r="BN295" s="4">
        <v>4.66</v>
      </c>
      <c r="BO295" s="4">
        <v>3.4849999999999999</v>
      </c>
      <c r="BP295" s="4">
        <v>0.36</v>
      </c>
      <c r="BQ295" s="4">
        <v>3.8450000000000002</v>
      </c>
      <c r="BR295" s="4">
        <v>19.682600000000001</v>
      </c>
      <c r="BU295" s="4">
        <v>14.159000000000001</v>
      </c>
      <c r="BW295" s="4">
        <v>1073.7360000000001</v>
      </c>
      <c r="BX295" s="4">
        <v>0.26007000000000002</v>
      </c>
      <c r="BY295" s="4">
        <v>-5</v>
      </c>
      <c r="BZ295" s="4">
        <v>1.2628619999999999</v>
      </c>
      <c r="CA295" s="4">
        <v>6.355461</v>
      </c>
      <c r="CB295" s="4">
        <v>25.509812</v>
      </c>
    </row>
    <row r="296" spans="1:80">
      <c r="A296" s="2">
        <v>42440</v>
      </c>
      <c r="B296" s="29">
        <v>0.52206523148148143</v>
      </c>
      <c r="C296" s="4">
        <v>9.5749999999999993</v>
      </c>
      <c r="D296" s="4">
        <v>5.67E-2</v>
      </c>
      <c r="E296" s="4" t="s">
        <v>155</v>
      </c>
      <c r="F296" s="4">
        <v>567.27429099999995</v>
      </c>
      <c r="G296" s="4">
        <v>223.2</v>
      </c>
      <c r="H296" s="4">
        <v>19.5</v>
      </c>
      <c r="I296" s="4">
        <v>1723.9</v>
      </c>
      <c r="K296" s="4">
        <v>5.93</v>
      </c>
      <c r="L296" s="4">
        <v>225</v>
      </c>
      <c r="M296" s="4">
        <v>0.91080000000000005</v>
      </c>
      <c r="N296" s="4">
        <v>8.7203999999999997</v>
      </c>
      <c r="O296" s="4">
        <v>5.1700000000000003E-2</v>
      </c>
      <c r="P296" s="4">
        <v>203.25710000000001</v>
      </c>
      <c r="Q296" s="4">
        <v>17.7927</v>
      </c>
      <c r="R296" s="4">
        <v>221</v>
      </c>
      <c r="S296" s="4">
        <v>167.7216</v>
      </c>
      <c r="T296" s="4">
        <v>14.682</v>
      </c>
      <c r="U296" s="4">
        <v>182.4</v>
      </c>
      <c r="V296" s="4">
        <v>1723.8828000000001</v>
      </c>
      <c r="Y296" s="4">
        <v>205.10400000000001</v>
      </c>
      <c r="Z296" s="4">
        <v>0</v>
      </c>
      <c r="AA296" s="4">
        <v>5.3977000000000004</v>
      </c>
      <c r="AB296" s="4" t="s">
        <v>384</v>
      </c>
      <c r="AC296" s="4">
        <v>0</v>
      </c>
      <c r="AD296" s="4">
        <v>11.9</v>
      </c>
      <c r="AE296" s="4">
        <v>855</v>
      </c>
      <c r="AF296" s="4">
        <v>882</v>
      </c>
      <c r="AG296" s="4">
        <v>873</v>
      </c>
      <c r="AH296" s="4">
        <v>83</v>
      </c>
      <c r="AI296" s="4">
        <v>29.92</v>
      </c>
      <c r="AJ296" s="4">
        <v>0.69</v>
      </c>
      <c r="AK296" s="4">
        <v>988</v>
      </c>
      <c r="AL296" s="4">
        <v>4</v>
      </c>
      <c r="AM296" s="4">
        <v>0</v>
      </c>
      <c r="AN296" s="4">
        <v>33</v>
      </c>
      <c r="AO296" s="4">
        <v>192</v>
      </c>
      <c r="AP296" s="4">
        <v>189</v>
      </c>
      <c r="AQ296" s="4">
        <v>0.8</v>
      </c>
      <c r="AR296" s="4">
        <v>195</v>
      </c>
      <c r="AS296" s="4" t="s">
        <v>155</v>
      </c>
      <c r="AT296" s="4">
        <v>2</v>
      </c>
      <c r="AU296" s="5">
        <v>0.73021990740740739</v>
      </c>
      <c r="AV296" s="4">
        <v>47.160452999999997</v>
      </c>
      <c r="AW296" s="4">
        <v>-88.490666000000004</v>
      </c>
      <c r="AX296" s="4">
        <v>314.60000000000002</v>
      </c>
      <c r="AY296" s="4">
        <v>30.6</v>
      </c>
      <c r="AZ296" s="4">
        <v>12</v>
      </c>
      <c r="BA296" s="4">
        <v>11</v>
      </c>
      <c r="BB296" s="4" t="s">
        <v>421</v>
      </c>
      <c r="BC296" s="4">
        <v>0.9</v>
      </c>
      <c r="BD296" s="4">
        <v>1</v>
      </c>
      <c r="BE296" s="4">
        <v>1.5</v>
      </c>
      <c r="BF296" s="4">
        <v>14.063000000000001</v>
      </c>
      <c r="BG296" s="4">
        <v>21.2</v>
      </c>
      <c r="BH296" s="4">
        <v>1.51</v>
      </c>
      <c r="BI296" s="4">
        <v>9.7959999999999994</v>
      </c>
      <c r="BJ296" s="4">
        <v>2961.018</v>
      </c>
      <c r="BK296" s="4">
        <v>11.166</v>
      </c>
      <c r="BL296" s="4">
        <v>7.2270000000000003</v>
      </c>
      <c r="BM296" s="4">
        <v>0.63300000000000001</v>
      </c>
      <c r="BN296" s="4">
        <v>7.86</v>
      </c>
      <c r="BO296" s="4">
        <v>5.9640000000000004</v>
      </c>
      <c r="BP296" s="4">
        <v>0.52200000000000002</v>
      </c>
      <c r="BQ296" s="4">
        <v>6.4859999999999998</v>
      </c>
      <c r="BR296" s="4">
        <v>19.355699999999999</v>
      </c>
      <c r="BU296" s="4">
        <v>13.817</v>
      </c>
      <c r="BW296" s="4">
        <v>1332.6469999999999</v>
      </c>
      <c r="BX296" s="4">
        <v>0.282221</v>
      </c>
      <c r="BY296" s="4">
        <v>-5</v>
      </c>
      <c r="BZ296" s="4">
        <v>1.2635689999999999</v>
      </c>
      <c r="CA296" s="4">
        <v>6.8967749999999999</v>
      </c>
      <c r="CB296" s="4">
        <v>25.524094000000002</v>
      </c>
    </row>
    <row r="297" spans="1:80">
      <c r="A297" s="2">
        <v>42440</v>
      </c>
      <c r="B297" s="29">
        <v>0.52207680555555558</v>
      </c>
      <c r="C297" s="4">
        <v>9.7080000000000002</v>
      </c>
      <c r="D297" s="4">
        <v>7.6100000000000001E-2</v>
      </c>
      <c r="E297" s="4" t="s">
        <v>155</v>
      </c>
      <c r="F297" s="4">
        <v>761.40549299999998</v>
      </c>
      <c r="G297" s="4">
        <v>338</v>
      </c>
      <c r="H297" s="4">
        <v>19.7</v>
      </c>
      <c r="I297" s="4">
        <v>1490.3</v>
      </c>
      <c r="K297" s="4">
        <v>6.52</v>
      </c>
      <c r="L297" s="4">
        <v>211</v>
      </c>
      <c r="M297" s="4">
        <v>0.90980000000000005</v>
      </c>
      <c r="N297" s="4">
        <v>8.8320000000000007</v>
      </c>
      <c r="O297" s="4">
        <v>6.93E-2</v>
      </c>
      <c r="P297" s="4">
        <v>307.47129999999999</v>
      </c>
      <c r="Q297" s="4">
        <v>17.954899999999999</v>
      </c>
      <c r="R297" s="4">
        <v>325.39999999999998</v>
      </c>
      <c r="S297" s="4">
        <v>253.71610000000001</v>
      </c>
      <c r="T297" s="4">
        <v>14.815799999999999</v>
      </c>
      <c r="U297" s="4">
        <v>268.5</v>
      </c>
      <c r="V297" s="4">
        <v>1490.2754</v>
      </c>
      <c r="Y297" s="4">
        <v>191.51499999999999</v>
      </c>
      <c r="Z297" s="4">
        <v>0</v>
      </c>
      <c r="AA297" s="4">
        <v>5.9310999999999998</v>
      </c>
      <c r="AB297" s="4" t="s">
        <v>384</v>
      </c>
      <c r="AC297" s="4">
        <v>0</v>
      </c>
      <c r="AD297" s="4">
        <v>11.9</v>
      </c>
      <c r="AE297" s="4">
        <v>855</v>
      </c>
      <c r="AF297" s="4">
        <v>882</v>
      </c>
      <c r="AG297" s="4">
        <v>872</v>
      </c>
      <c r="AH297" s="4">
        <v>83</v>
      </c>
      <c r="AI297" s="4">
        <v>29.92</v>
      </c>
      <c r="AJ297" s="4">
        <v>0.69</v>
      </c>
      <c r="AK297" s="4">
        <v>988</v>
      </c>
      <c r="AL297" s="4">
        <v>4</v>
      </c>
      <c r="AM297" s="4">
        <v>0</v>
      </c>
      <c r="AN297" s="4">
        <v>33</v>
      </c>
      <c r="AO297" s="4">
        <v>192</v>
      </c>
      <c r="AP297" s="4">
        <v>189</v>
      </c>
      <c r="AQ297" s="4">
        <v>0.9</v>
      </c>
      <c r="AR297" s="4">
        <v>195</v>
      </c>
      <c r="AS297" s="4" t="s">
        <v>155</v>
      </c>
      <c r="AT297" s="4">
        <v>2</v>
      </c>
      <c r="AU297" s="5">
        <v>0.73023148148148154</v>
      </c>
      <c r="AV297" s="4">
        <v>47.160330999999999</v>
      </c>
      <c r="AW297" s="4">
        <v>-88.490678000000003</v>
      </c>
      <c r="AX297" s="4">
        <v>314.39999999999998</v>
      </c>
      <c r="AY297" s="4">
        <v>30.3</v>
      </c>
      <c r="AZ297" s="4">
        <v>12</v>
      </c>
      <c r="BA297" s="4">
        <v>11</v>
      </c>
      <c r="BB297" s="4" t="s">
        <v>421</v>
      </c>
      <c r="BC297" s="4">
        <v>0.92477500000000001</v>
      </c>
      <c r="BD297" s="4">
        <v>1</v>
      </c>
      <c r="BE297" s="4">
        <v>1.5</v>
      </c>
      <c r="BF297" s="4">
        <v>14.063000000000001</v>
      </c>
      <c r="BG297" s="4">
        <v>20.94</v>
      </c>
      <c r="BH297" s="4">
        <v>1.49</v>
      </c>
      <c r="BI297" s="4">
        <v>9.92</v>
      </c>
      <c r="BJ297" s="4">
        <v>2963.6849999999999</v>
      </c>
      <c r="BK297" s="4">
        <v>14.794</v>
      </c>
      <c r="BL297" s="4">
        <v>10.805</v>
      </c>
      <c r="BM297" s="4">
        <v>0.63100000000000001</v>
      </c>
      <c r="BN297" s="4">
        <v>11.436</v>
      </c>
      <c r="BO297" s="4">
        <v>8.9160000000000004</v>
      </c>
      <c r="BP297" s="4">
        <v>0.52100000000000002</v>
      </c>
      <c r="BQ297" s="4">
        <v>9.4359999999999999</v>
      </c>
      <c r="BR297" s="4">
        <v>16.536200000000001</v>
      </c>
      <c r="BU297" s="4">
        <v>12.75</v>
      </c>
      <c r="BW297" s="4">
        <v>1447.1179999999999</v>
      </c>
      <c r="BX297" s="4">
        <v>0.34175800000000001</v>
      </c>
      <c r="BY297" s="4">
        <v>-5</v>
      </c>
      <c r="BZ297" s="4">
        <v>1.2642929999999999</v>
      </c>
      <c r="CA297" s="4">
        <v>8.3517109999999999</v>
      </c>
      <c r="CB297" s="4">
        <v>25.538719</v>
      </c>
    </row>
    <row r="298" spans="1:80">
      <c r="A298" s="2">
        <v>42440</v>
      </c>
      <c r="B298" s="29">
        <v>0.52208837962962962</v>
      </c>
      <c r="C298" s="4">
        <v>9.7789999999999999</v>
      </c>
      <c r="D298" s="4">
        <v>8.9099999999999999E-2</v>
      </c>
      <c r="E298" s="4" t="s">
        <v>155</v>
      </c>
      <c r="F298" s="4">
        <v>890.64655200000004</v>
      </c>
      <c r="G298" s="4">
        <v>384.5</v>
      </c>
      <c r="H298" s="4">
        <v>19.899999999999999</v>
      </c>
      <c r="I298" s="4">
        <v>1305.8</v>
      </c>
      <c r="K298" s="4">
        <v>6.8</v>
      </c>
      <c r="L298" s="4">
        <v>201</v>
      </c>
      <c r="M298" s="4">
        <v>0.90920000000000001</v>
      </c>
      <c r="N298" s="4">
        <v>8.8905999999999992</v>
      </c>
      <c r="O298" s="4">
        <v>8.1000000000000003E-2</v>
      </c>
      <c r="P298" s="4">
        <v>349.57479999999998</v>
      </c>
      <c r="Q298" s="4">
        <v>18.092400000000001</v>
      </c>
      <c r="R298" s="4">
        <v>367.7</v>
      </c>
      <c r="S298" s="4">
        <v>288.45859999999999</v>
      </c>
      <c r="T298" s="4">
        <v>14.9293</v>
      </c>
      <c r="U298" s="4">
        <v>303.39999999999998</v>
      </c>
      <c r="V298" s="4">
        <v>1305.7673</v>
      </c>
      <c r="Y298" s="4">
        <v>182.93600000000001</v>
      </c>
      <c r="Z298" s="4">
        <v>0</v>
      </c>
      <c r="AA298" s="4">
        <v>6.1822999999999997</v>
      </c>
      <c r="AB298" s="4" t="s">
        <v>384</v>
      </c>
      <c r="AC298" s="4">
        <v>0</v>
      </c>
      <c r="AD298" s="4">
        <v>12</v>
      </c>
      <c r="AE298" s="4">
        <v>855</v>
      </c>
      <c r="AF298" s="4">
        <v>883</v>
      </c>
      <c r="AG298" s="4">
        <v>872</v>
      </c>
      <c r="AH298" s="4">
        <v>83</v>
      </c>
      <c r="AI298" s="4">
        <v>29.92</v>
      </c>
      <c r="AJ298" s="4">
        <v>0.69</v>
      </c>
      <c r="AK298" s="4">
        <v>988</v>
      </c>
      <c r="AL298" s="4">
        <v>4</v>
      </c>
      <c r="AM298" s="4">
        <v>0</v>
      </c>
      <c r="AN298" s="4">
        <v>33</v>
      </c>
      <c r="AO298" s="4">
        <v>192</v>
      </c>
      <c r="AP298" s="4">
        <v>189</v>
      </c>
      <c r="AQ298" s="4">
        <v>0.7</v>
      </c>
      <c r="AR298" s="4">
        <v>195</v>
      </c>
      <c r="AS298" s="4" t="s">
        <v>155</v>
      </c>
      <c r="AT298" s="4">
        <v>2</v>
      </c>
      <c r="AU298" s="5">
        <v>0.73024305555555558</v>
      </c>
      <c r="AV298" s="4">
        <v>47.160210999999997</v>
      </c>
      <c r="AW298" s="4">
        <v>-88.490679</v>
      </c>
      <c r="AX298" s="4">
        <v>314.2</v>
      </c>
      <c r="AY298" s="4">
        <v>29.9</v>
      </c>
      <c r="AZ298" s="4">
        <v>12</v>
      </c>
      <c r="BA298" s="4">
        <v>11</v>
      </c>
      <c r="BB298" s="4" t="s">
        <v>421</v>
      </c>
      <c r="BC298" s="4">
        <v>1</v>
      </c>
      <c r="BD298" s="4">
        <v>1.024675</v>
      </c>
      <c r="BE298" s="4">
        <v>1.524675</v>
      </c>
      <c r="BF298" s="4">
        <v>14.063000000000001</v>
      </c>
      <c r="BG298" s="4">
        <v>20.81</v>
      </c>
      <c r="BH298" s="4">
        <v>1.48</v>
      </c>
      <c r="BI298" s="4">
        <v>9.9909999999999997</v>
      </c>
      <c r="BJ298" s="4">
        <v>2966.277</v>
      </c>
      <c r="BK298" s="4">
        <v>17.195</v>
      </c>
      <c r="BL298" s="4">
        <v>12.214</v>
      </c>
      <c r="BM298" s="4">
        <v>0.63200000000000001</v>
      </c>
      <c r="BN298" s="4">
        <v>12.846</v>
      </c>
      <c r="BO298" s="4">
        <v>10.079000000000001</v>
      </c>
      <c r="BP298" s="4">
        <v>0.52200000000000002</v>
      </c>
      <c r="BQ298" s="4">
        <v>10.6</v>
      </c>
      <c r="BR298" s="4">
        <v>14.406000000000001</v>
      </c>
      <c r="BU298" s="4">
        <v>12.11</v>
      </c>
      <c r="BW298" s="4">
        <v>1499.8</v>
      </c>
      <c r="BX298" s="4">
        <v>0.34984500000000002</v>
      </c>
      <c r="BY298" s="4">
        <v>-5</v>
      </c>
      <c r="BZ298" s="4">
        <v>1.2651380000000001</v>
      </c>
      <c r="CA298" s="4">
        <v>8.5493369999999995</v>
      </c>
      <c r="CB298" s="4">
        <v>25.555788</v>
      </c>
    </row>
    <row r="299" spans="1:80">
      <c r="A299" s="2">
        <v>42440</v>
      </c>
      <c r="B299" s="29">
        <v>0.52209995370370377</v>
      </c>
      <c r="C299" s="4">
        <v>9.9480000000000004</v>
      </c>
      <c r="D299" s="4">
        <v>0.10199999999999999</v>
      </c>
      <c r="E299" s="4" t="s">
        <v>155</v>
      </c>
      <c r="F299" s="4">
        <v>1019.956897</v>
      </c>
      <c r="G299" s="4">
        <v>426.9</v>
      </c>
      <c r="H299" s="4">
        <v>19.899999999999999</v>
      </c>
      <c r="I299" s="4">
        <v>1259.3</v>
      </c>
      <c r="K299" s="4">
        <v>6.8</v>
      </c>
      <c r="L299" s="4">
        <v>201</v>
      </c>
      <c r="M299" s="4">
        <v>0.90759999999999996</v>
      </c>
      <c r="N299" s="4">
        <v>9.0287000000000006</v>
      </c>
      <c r="O299" s="4">
        <v>9.2600000000000002E-2</v>
      </c>
      <c r="P299" s="4">
        <v>387.48219999999998</v>
      </c>
      <c r="Q299" s="4">
        <v>18.028700000000001</v>
      </c>
      <c r="R299" s="4">
        <v>405.5</v>
      </c>
      <c r="S299" s="4">
        <v>319.73860000000002</v>
      </c>
      <c r="T299" s="4">
        <v>14.8767</v>
      </c>
      <c r="U299" s="4">
        <v>334.6</v>
      </c>
      <c r="V299" s="4">
        <v>1259.3496</v>
      </c>
      <c r="Y299" s="4">
        <v>181.97499999999999</v>
      </c>
      <c r="Z299" s="4">
        <v>0</v>
      </c>
      <c r="AA299" s="4">
        <v>6.1717000000000004</v>
      </c>
      <c r="AB299" s="4" t="s">
        <v>384</v>
      </c>
      <c r="AC299" s="4">
        <v>0</v>
      </c>
      <c r="AD299" s="4">
        <v>11.9</v>
      </c>
      <c r="AE299" s="4">
        <v>855</v>
      </c>
      <c r="AF299" s="4">
        <v>883</v>
      </c>
      <c r="AG299" s="4">
        <v>873</v>
      </c>
      <c r="AH299" s="4">
        <v>83</v>
      </c>
      <c r="AI299" s="4">
        <v>29.92</v>
      </c>
      <c r="AJ299" s="4">
        <v>0.69</v>
      </c>
      <c r="AK299" s="4">
        <v>988</v>
      </c>
      <c r="AL299" s="4">
        <v>4</v>
      </c>
      <c r="AM299" s="4">
        <v>0</v>
      </c>
      <c r="AN299" s="4">
        <v>33</v>
      </c>
      <c r="AO299" s="4">
        <v>192</v>
      </c>
      <c r="AP299" s="4">
        <v>189</v>
      </c>
      <c r="AQ299" s="4">
        <v>0.5</v>
      </c>
      <c r="AR299" s="4">
        <v>195</v>
      </c>
      <c r="AS299" s="4" t="s">
        <v>155</v>
      </c>
      <c r="AT299" s="4">
        <v>2</v>
      </c>
      <c r="AU299" s="5">
        <v>0.73025462962962961</v>
      </c>
      <c r="AV299" s="4">
        <v>47.160086999999997</v>
      </c>
      <c r="AW299" s="4">
        <v>-88.490666000000004</v>
      </c>
      <c r="AX299" s="4">
        <v>314</v>
      </c>
      <c r="AY299" s="4">
        <v>30.6</v>
      </c>
      <c r="AZ299" s="4">
        <v>12</v>
      </c>
      <c r="BA299" s="4">
        <v>11</v>
      </c>
      <c r="BB299" s="4" t="s">
        <v>421</v>
      </c>
      <c r="BC299" s="4">
        <v>0.97544900000000001</v>
      </c>
      <c r="BD299" s="4">
        <v>1.1000000000000001</v>
      </c>
      <c r="BE299" s="4">
        <v>1.5754490000000001</v>
      </c>
      <c r="BF299" s="4">
        <v>14.063000000000001</v>
      </c>
      <c r="BG299" s="4">
        <v>20.47</v>
      </c>
      <c r="BH299" s="4">
        <v>1.46</v>
      </c>
      <c r="BI299" s="4">
        <v>10.18</v>
      </c>
      <c r="BJ299" s="4">
        <v>2964.895</v>
      </c>
      <c r="BK299" s="4">
        <v>19.347999999999999</v>
      </c>
      <c r="BL299" s="4">
        <v>13.324999999999999</v>
      </c>
      <c r="BM299" s="4">
        <v>0.62</v>
      </c>
      <c r="BN299" s="4">
        <v>13.945</v>
      </c>
      <c r="BO299" s="4">
        <v>10.996</v>
      </c>
      <c r="BP299" s="4">
        <v>0.51200000000000001</v>
      </c>
      <c r="BQ299" s="4">
        <v>11.507</v>
      </c>
      <c r="BR299" s="4">
        <v>13.6751</v>
      </c>
      <c r="BU299" s="4">
        <v>11.856</v>
      </c>
      <c r="BW299" s="4">
        <v>1473.6389999999999</v>
      </c>
      <c r="BX299" s="4">
        <v>0.36380899999999999</v>
      </c>
      <c r="BY299" s="4">
        <v>-5</v>
      </c>
      <c r="BZ299" s="4">
        <v>1.2644310000000001</v>
      </c>
      <c r="CA299" s="4">
        <v>8.8905820000000002</v>
      </c>
      <c r="CB299" s="4">
        <v>25.541505999999998</v>
      </c>
    </row>
    <row r="300" spans="1:80">
      <c r="A300" s="2">
        <v>42440</v>
      </c>
      <c r="B300" s="29">
        <v>0.52211152777777781</v>
      </c>
      <c r="C300" s="4">
        <v>10.061999999999999</v>
      </c>
      <c r="D300" s="4">
        <v>0.1026</v>
      </c>
      <c r="E300" s="4" t="s">
        <v>155</v>
      </c>
      <c r="F300" s="4">
        <v>1026.056106</v>
      </c>
      <c r="G300" s="4">
        <v>519.29999999999995</v>
      </c>
      <c r="H300" s="4">
        <v>16.100000000000001</v>
      </c>
      <c r="I300" s="4">
        <v>1313.7</v>
      </c>
      <c r="K300" s="4">
        <v>6.59</v>
      </c>
      <c r="L300" s="4">
        <v>200</v>
      </c>
      <c r="M300" s="4">
        <v>0.90659999999999996</v>
      </c>
      <c r="N300" s="4">
        <v>9.1219999999999999</v>
      </c>
      <c r="O300" s="4">
        <v>9.2999999999999999E-2</v>
      </c>
      <c r="P300" s="4">
        <v>470.76190000000003</v>
      </c>
      <c r="Q300" s="4">
        <v>14.5961</v>
      </c>
      <c r="R300" s="4">
        <v>485.4</v>
      </c>
      <c r="S300" s="4">
        <v>388.45850000000002</v>
      </c>
      <c r="T300" s="4">
        <v>12.0442</v>
      </c>
      <c r="U300" s="4">
        <v>400.5</v>
      </c>
      <c r="V300" s="4">
        <v>1313.6686</v>
      </c>
      <c r="Y300" s="4">
        <v>181.738</v>
      </c>
      <c r="Z300" s="4">
        <v>0</v>
      </c>
      <c r="AA300" s="4">
        <v>5.9781000000000004</v>
      </c>
      <c r="AB300" s="4" t="s">
        <v>384</v>
      </c>
      <c r="AC300" s="4">
        <v>0</v>
      </c>
      <c r="AD300" s="4">
        <v>11.9</v>
      </c>
      <c r="AE300" s="4">
        <v>855</v>
      </c>
      <c r="AF300" s="4">
        <v>883</v>
      </c>
      <c r="AG300" s="4">
        <v>873</v>
      </c>
      <c r="AH300" s="4">
        <v>83</v>
      </c>
      <c r="AI300" s="4">
        <v>29.92</v>
      </c>
      <c r="AJ300" s="4">
        <v>0.69</v>
      </c>
      <c r="AK300" s="4">
        <v>988</v>
      </c>
      <c r="AL300" s="4">
        <v>4</v>
      </c>
      <c r="AM300" s="4">
        <v>0</v>
      </c>
      <c r="AN300" s="4">
        <v>33</v>
      </c>
      <c r="AO300" s="4">
        <v>192</v>
      </c>
      <c r="AP300" s="4">
        <v>189</v>
      </c>
      <c r="AQ300" s="4">
        <v>0.4</v>
      </c>
      <c r="AR300" s="4">
        <v>195</v>
      </c>
      <c r="AS300" s="4" t="s">
        <v>155</v>
      </c>
      <c r="AT300" s="4">
        <v>2</v>
      </c>
      <c r="AU300" s="5">
        <v>0.73026620370370365</v>
      </c>
      <c r="AV300" s="4">
        <v>47.159962999999998</v>
      </c>
      <c r="AW300" s="4">
        <v>-88.490622999999999</v>
      </c>
      <c r="AX300" s="4">
        <v>313.89999999999998</v>
      </c>
      <c r="AY300" s="4">
        <v>31.8</v>
      </c>
      <c r="AZ300" s="4">
        <v>12</v>
      </c>
      <c r="BA300" s="4">
        <v>11</v>
      </c>
      <c r="BB300" s="4" t="s">
        <v>421</v>
      </c>
      <c r="BC300" s="4">
        <v>0.9</v>
      </c>
      <c r="BD300" s="4">
        <v>1.1000000000000001</v>
      </c>
      <c r="BE300" s="4">
        <v>1.5</v>
      </c>
      <c r="BF300" s="4">
        <v>14.063000000000001</v>
      </c>
      <c r="BG300" s="4">
        <v>20.239999999999998</v>
      </c>
      <c r="BH300" s="4">
        <v>1.44</v>
      </c>
      <c r="BI300" s="4">
        <v>10.304</v>
      </c>
      <c r="BJ300" s="4">
        <v>2963.6109999999999</v>
      </c>
      <c r="BK300" s="4">
        <v>19.234999999999999</v>
      </c>
      <c r="BL300" s="4">
        <v>16.015999999999998</v>
      </c>
      <c r="BM300" s="4">
        <v>0.497</v>
      </c>
      <c r="BN300" s="4">
        <v>16.513000000000002</v>
      </c>
      <c r="BO300" s="4">
        <v>13.215999999999999</v>
      </c>
      <c r="BP300" s="4">
        <v>0.41</v>
      </c>
      <c r="BQ300" s="4">
        <v>13.625999999999999</v>
      </c>
      <c r="BR300" s="4">
        <v>14.1128</v>
      </c>
      <c r="BU300" s="4">
        <v>11.714</v>
      </c>
      <c r="BW300" s="4">
        <v>1412.191</v>
      </c>
      <c r="BX300" s="4">
        <v>0.38858599999999999</v>
      </c>
      <c r="BY300" s="4">
        <v>-5</v>
      </c>
      <c r="BZ300" s="4">
        <v>1.2662929999999999</v>
      </c>
      <c r="CA300" s="4">
        <v>9.4960699999999996</v>
      </c>
      <c r="CB300" s="4">
        <v>25.579118999999999</v>
      </c>
    </row>
    <row r="301" spans="1:80">
      <c r="A301" s="2">
        <v>42440</v>
      </c>
      <c r="B301" s="29">
        <v>0.52212310185185185</v>
      </c>
      <c r="C301" s="4">
        <v>9.9350000000000005</v>
      </c>
      <c r="D301" s="4">
        <v>9.1800000000000007E-2</v>
      </c>
      <c r="E301" s="4" t="s">
        <v>155</v>
      </c>
      <c r="F301" s="4">
        <v>917.989822</v>
      </c>
      <c r="G301" s="4">
        <v>566.20000000000005</v>
      </c>
      <c r="H301" s="4">
        <v>17.399999999999999</v>
      </c>
      <c r="I301" s="4">
        <v>1312.8</v>
      </c>
      <c r="K301" s="4">
        <v>6.34</v>
      </c>
      <c r="L301" s="4">
        <v>199</v>
      </c>
      <c r="M301" s="4">
        <v>0.90769999999999995</v>
      </c>
      <c r="N301" s="4">
        <v>9.0185999999999993</v>
      </c>
      <c r="O301" s="4">
        <v>8.3299999999999999E-2</v>
      </c>
      <c r="P301" s="4">
        <v>514.00630000000001</v>
      </c>
      <c r="Q301" s="4">
        <v>15.8238</v>
      </c>
      <c r="R301" s="4">
        <v>529.79999999999995</v>
      </c>
      <c r="S301" s="4">
        <v>424.14240000000001</v>
      </c>
      <c r="T301" s="4">
        <v>13.057399999999999</v>
      </c>
      <c r="U301" s="4">
        <v>437.2</v>
      </c>
      <c r="V301" s="4">
        <v>1312.7714000000001</v>
      </c>
      <c r="Y301" s="4">
        <v>180.523</v>
      </c>
      <c r="Z301" s="4">
        <v>0</v>
      </c>
      <c r="AA301" s="4">
        <v>5.7564000000000002</v>
      </c>
      <c r="AB301" s="4" t="s">
        <v>384</v>
      </c>
      <c r="AC301" s="4">
        <v>0</v>
      </c>
      <c r="AD301" s="4">
        <v>12</v>
      </c>
      <c r="AE301" s="4">
        <v>855</v>
      </c>
      <c r="AF301" s="4">
        <v>883</v>
      </c>
      <c r="AG301" s="4">
        <v>872</v>
      </c>
      <c r="AH301" s="4">
        <v>83</v>
      </c>
      <c r="AI301" s="4">
        <v>29.92</v>
      </c>
      <c r="AJ301" s="4">
        <v>0.69</v>
      </c>
      <c r="AK301" s="4">
        <v>988</v>
      </c>
      <c r="AL301" s="4">
        <v>4</v>
      </c>
      <c r="AM301" s="4">
        <v>0</v>
      </c>
      <c r="AN301" s="4">
        <v>33</v>
      </c>
      <c r="AO301" s="4">
        <v>192</v>
      </c>
      <c r="AP301" s="4">
        <v>189</v>
      </c>
      <c r="AQ301" s="4">
        <v>0.4</v>
      </c>
      <c r="AR301" s="4">
        <v>195</v>
      </c>
      <c r="AS301" s="4" t="s">
        <v>155</v>
      </c>
      <c r="AT301" s="4">
        <v>2</v>
      </c>
      <c r="AU301" s="5">
        <v>0.7302777777777778</v>
      </c>
      <c r="AV301" s="4">
        <v>47.159843000000002</v>
      </c>
      <c r="AW301" s="4">
        <v>-88.490561</v>
      </c>
      <c r="AX301" s="4">
        <v>313.7</v>
      </c>
      <c r="AY301" s="4">
        <v>32.200000000000003</v>
      </c>
      <c r="AZ301" s="4">
        <v>12</v>
      </c>
      <c r="BA301" s="4">
        <v>11</v>
      </c>
      <c r="BB301" s="4" t="s">
        <v>421</v>
      </c>
      <c r="BC301" s="4">
        <v>0.9</v>
      </c>
      <c r="BD301" s="4">
        <v>1.1242760000000001</v>
      </c>
      <c r="BE301" s="4">
        <v>1.524276</v>
      </c>
      <c r="BF301" s="4">
        <v>14.063000000000001</v>
      </c>
      <c r="BG301" s="4">
        <v>20.5</v>
      </c>
      <c r="BH301" s="4">
        <v>1.46</v>
      </c>
      <c r="BI301" s="4">
        <v>10.163</v>
      </c>
      <c r="BJ301" s="4">
        <v>2966.0889999999999</v>
      </c>
      <c r="BK301" s="4">
        <v>17.443000000000001</v>
      </c>
      <c r="BL301" s="4">
        <v>17.702999999999999</v>
      </c>
      <c r="BM301" s="4">
        <v>0.54500000000000004</v>
      </c>
      <c r="BN301" s="4">
        <v>18.248000000000001</v>
      </c>
      <c r="BO301" s="4">
        <v>14.608000000000001</v>
      </c>
      <c r="BP301" s="4">
        <v>0.45</v>
      </c>
      <c r="BQ301" s="4">
        <v>15.058</v>
      </c>
      <c r="BR301" s="4">
        <v>14.276899999999999</v>
      </c>
      <c r="BU301" s="4">
        <v>11.78</v>
      </c>
      <c r="BW301" s="4">
        <v>1376.567</v>
      </c>
      <c r="BX301" s="4">
        <v>0.36527799999999999</v>
      </c>
      <c r="BY301" s="4">
        <v>-5</v>
      </c>
      <c r="BZ301" s="4">
        <v>1.2671380000000001</v>
      </c>
      <c r="CA301" s="4">
        <v>8.9264810000000008</v>
      </c>
      <c r="CB301" s="4">
        <v>25.596188000000001</v>
      </c>
    </row>
    <row r="302" spans="1:80">
      <c r="A302" s="2">
        <v>42440</v>
      </c>
      <c r="B302" s="29">
        <v>0.52213467592592588</v>
      </c>
      <c r="C302" s="4">
        <v>9.5399999999999991</v>
      </c>
      <c r="D302" s="4">
        <v>8.0399999999999999E-2</v>
      </c>
      <c r="E302" s="4" t="s">
        <v>155</v>
      </c>
      <c r="F302" s="4">
        <v>803.64842499999997</v>
      </c>
      <c r="G302" s="4">
        <v>518</v>
      </c>
      <c r="H302" s="4">
        <v>19.899999999999999</v>
      </c>
      <c r="I302" s="4">
        <v>1214.9000000000001</v>
      </c>
      <c r="K302" s="4">
        <v>6.3</v>
      </c>
      <c r="L302" s="4">
        <v>191</v>
      </c>
      <c r="M302" s="4">
        <v>0.91139999999999999</v>
      </c>
      <c r="N302" s="4">
        <v>8.6945999999999994</v>
      </c>
      <c r="O302" s="4">
        <v>7.3200000000000001E-2</v>
      </c>
      <c r="P302" s="4">
        <v>472.12099999999998</v>
      </c>
      <c r="Q302" s="4">
        <v>18.1691</v>
      </c>
      <c r="R302" s="4">
        <v>490.3</v>
      </c>
      <c r="S302" s="4">
        <v>388.22230000000002</v>
      </c>
      <c r="T302" s="4">
        <v>14.940300000000001</v>
      </c>
      <c r="U302" s="4">
        <v>403.2</v>
      </c>
      <c r="V302" s="4">
        <v>1214.896</v>
      </c>
      <c r="Y302" s="4">
        <v>174.173</v>
      </c>
      <c r="Z302" s="4">
        <v>0</v>
      </c>
      <c r="AA302" s="4">
        <v>5.7416999999999998</v>
      </c>
      <c r="AB302" s="4" t="s">
        <v>384</v>
      </c>
      <c r="AC302" s="4">
        <v>0</v>
      </c>
      <c r="AD302" s="4">
        <v>11.9</v>
      </c>
      <c r="AE302" s="4">
        <v>855</v>
      </c>
      <c r="AF302" s="4">
        <v>884</v>
      </c>
      <c r="AG302" s="4">
        <v>872</v>
      </c>
      <c r="AH302" s="4">
        <v>83</v>
      </c>
      <c r="AI302" s="4">
        <v>29.02</v>
      </c>
      <c r="AJ302" s="4">
        <v>0.67</v>
      </c>
      <c r="AK302" s="4">
        <v>988</v>
      </c>
      <c r="AL302" s="4">
        <v>3.6</v>
      </c>
      <c r="AM302" s="4">
        <v>0</v>
      </c>
      <c r="AN302" s="4">
        <v>33</v>
      </c>
      <c r="AO302" s="4">
        <v>192</v>
      </c>
      <c r="AP302" s="4">
        <v>189.4</v>
      </c>
      <c r="AQ302" s="4">
        <v>0.5</v>
      </c>
      <c r="AR302" s="4">
        <v>195</v>
      </c>
      <c r="AS302" s="4" t="s">
        <v>155</v>
      </c>
      <c r="AT302" s="4">
        <v>2</v>
      </c>
      <c r="AU302" s="5">
        <v>0.73028935185185195</v>
      </c>
      <c r="AV302" s="4">
        <v>47.159734</v>
      </c>
      <c r="AW302" s="4">
        <v>-88.490443999999997</v>
      </c>
      <c r="AX302" s="4">
        <v>313.60000000000002</v>
      </c>
      <c r="AY302" s="4">
        <v>33.4</v>
      </c>
      <c r="AZ302" s="4">
        <v>12</v>
      </c>
      <c r="BA302" s="4">
        <v>11</v>
      </c>
      <c r="BB302" s="4" t="s">
        <v>421</v>
      </c>
      <c r="BC302" s="4">
        <v>0.9</v>
      </c>
      <c r="BD302" s="4">
        <v>1.2</v>
      </c>
      <c r="BE302" s="4">
        <v>1.6</v>
      </c>
      <c r="BF302" s="4">
        <v>14.063000000000001</v>
      </c>
      <c r="BG302" s="4">
        <v>21.34</v>
      </c>
      <c r="BH302" s="4">
        <v>1.52</v>
      </c>
      <c r="BI302" s="4">
        <v>9.7230000000000008</v>
      </c>
      <c r="BJ302" s="4">
        <v>2970.6480000000001</v>
      </c>
      <c r="BK302" s="4">
        <v>15.927</v>
      </c>
      <c r="BL302" s="4">
        <v>16.891999999999999</v>
      </c>
      <c r="BM302" s="4">
        <v>0.65</v>
      </c>
      <c r="BN302" s="4">
        <v>17.542000000000002</v>
      </c>
      <c r="BO302" s="4">
        <v>13.891</v>
      </c>
      <c r="BP302" s="4">
        <v>0.53500000000000003</v>
      </c>
      <c r="BQ302" s="4">
        <v>14.425000000000001</v>
      </c>
      <c r="BR302" s="4">
        <v>13.7258</v>
      </c>
      <c r="BU302" s="4">
        <v>11.807</v>
      </c>
      <c r="BW302" s="4">
        <v>1426.402</v>
      </c>
      <c r="BX302" s="4">
        <v>0.31405300000000003</v>
      </c>
      <c r="BY302" s="4">
        <v>-5</v>
      </c>
      <c r="BZ302" s="4">
        <v>1.266</v>
      </c>
      <c r="CA302" s="4">
        <v>7.6746699999999999</v>
      </c>
      <c r="CB302" s="4">
        <v>25.5732</v>
      </c>
    </row>
    <row r="303" spans="1:80">
      <c r="A303" s="2">
        <v>42440</v>
      </c>
      <c r="B303" s="29">
        <v>0.52214625000000003</v>
      </c>
      <c r="C303" s="4">
        <v>9.5399999999999991</v>
      </c>
      <c r="D303" s="4">
        <v>7.5999999999999998E-2</v>
      </c>
      <c r="E303" s="4" t="s">
        <v>155</v>
      </c>
      <c r="F303" s="4">
        <v>760</v>
      </c>
      <c r="G303" s="4">
        <v>438.2</v>
      </c>
      <c r="H303" s="4">
        <v>26.4</v>
      </c>
      <c r="I303" s="4">
        <v>1141.9000000000001</v>
      </c>
      <c r="K303" s="4">
        <v>6.56</v>
      </c>
      <c r="L303" s="4">
        <v>188</v>
      </c>
      <c r="M303" s="4">
        <v>0.91159999999999997</v>
      </c>
      <c r="N303" s="4">
        <v>8.6961999999999993</v>
      </c>
      <c r="O303" s="4">
        <v>6.93E-2</v>
      </c>
      <c r="P303" s="4">
        <v>399.4203</v>
      </c>
      <c r="Q303" s="4">
        <v>24.097799999999999</v>
      </c>
      <c r="R303" s="4">
        <v>423.5</v>
      </c>
      <c r="S303" s="4">
        <v>328.08139999999997</v>
      </c>
      <c r="T303" s="4">
        <v>19.793800000000001</v>
      </c>
      <c r="U303" s="4">
        <v>347.9</v>
      </c>
      <c r="V303" s="4">
        <v>1141.9268999999999</v>
      </c>
      <c r="Y303" s="4">
        <v>171.28399999999999</v>
      </c>
      <c r="Z303" s="4">
        <v>0</v>
      </c>
      <c r="AA303" s="4">
        <v>5.9789000000000003</v>
      </c>
      <c r="AB303" s="4" t="s">
        <v>384</v>
      </c>
      <c r="AC303" s="4">
        <v>0</v>
      </c>
      <c r="AD303" s="4">
        <v>11.9</v>
      </c>
      <c r="AE303" s="4">
        <v>855</v>
      </c>
      <c r="AF303" s="4">
        <v>883</v>
      </c>
      <c r="AG303" s="4">
        <v>872</v>
      </c>
      <c r="AH303" s="4">
        <v>83</v>
      </c>
      <c r="AI303" s="4">
        <v>28.74</v>
      </c>
      <c r="AJ303" s="4">
        <v>0.66</v>
      </c>
      <c r="AK303" s="4">
        <v>988</v>
      </c>
      <c r="AL303" s="4">
        <v>3.4</v>
      </c>
      <c r="AM303" s="4">
        <v>0</v>
      </c>
      <c r="AN303" s="4">
        <v>33</v>
      </c>
      <c r="AO303" s="4">
        <v>192</v>
      </c>
      <c r="AP303" s="4">
        <v>190</v>
      </c>
      <c r="AQ303" s="4">
        <v>0.6</v>
      </c>
      <c r="AR303" s="4">
        <v>195</v>
      </c>
      <c r="AS303" s="4" t="s">
        <v>155</v>
      </c>
      <c r="AT303" s="4">
        <v>2</v>
      </c>
      <c r="AU303" s="5">
        <v>0.73030092592592588</v>
      </c>
      <c r="AV303" s="4">
        <v>47.159629000000002</v>
      </c>
      <c r="AW303" s="4">
        <v>-88.490317000000005</v>
      </c>
      <c r="AX303" s="4">
        <v>313.60000000000002</v>
      </c>
      <c r="AY303" s="4">
        <v>34.1</v>
      </c>
      <c r="AZ303" s="4">
        <v>12</v>
      </c>
      <c r="BA303" s="4">
        <v>11</v>
      </c>
      <c r="BB303" s="4" t="s">
        <v>421</v>
      </c>
      <c r="BC303" s="4">
        <v>0.92407600000000001</v>
      </c>
      <c r="BD303" s="4">
        <v>1.2240759999999999</v>
      </c>
      <c r="BE303" s="4">
        <v>1.6240760000000001</v>
      </c>
      <c r="BF303" s="4">
        <v>14.063000000000001</v>
      </c>
      <c r="BG303" s="4">
        <v>21.37</v>
      </c>
      <c r="BH303" s="4">
        <v>1.52</v>
      </c>
      <c r="BI303" s="4">
        <v>9.7029999999999994</v>
      </c>
      <c r="BJ303" s="4">
        <v>2974.4430000000002</v>
      </c>
      <c r="BK303" s="4">
        <v>15.082000000000001</v>
      </c>
      <c r="BL303" s="4">
        <v>14.307</v>
      </c>
      <c r="BM303" s="4">
        <v>0.86299999999999999</v>
      </c>
      <c r="BN303" s="4">
        <v>15.17</v>
      </c>
      <c r="BO303" s="4">
        <v>11.752000000000001</v>
      </c>
      <c r="BP303" s="4">
        <v>0.70899999999999996</v>
      </c>
      <c r="BQ303" s="4">
        <v>12.461</v>
      </c>
      <c r="BR303" s="4">
        <v>12.9155</v>
      </c>
      <c r="BU303" s="4">
        <v>11.624000000000001</v>
      </c>
      <c r="BW303" s="4">
        <v>1486.951</v>
      </c>
      <c r="BX303" s="4">
        <v>0.29429300000000003</v>
      </c>
      <c r="BY303" s="4">
        <v>-5</v>
      </c>
      <c r="BZ303" s="4">
        <v>1.266</v>
      </c>
      <c r="CA303" s="4">
        <v>7.1917850000000003</v>
      </c>
      <c r="CB303" s="4">
        <v>25.5732</v>
      </c>
    </row>
    <row r="304" spans="1:80">
      <c r="A304" s="2">
        <v>42440</v>
      </c>
      <c r="B304" s="29">
        <v>0.52215782407407407</v>
      </c>
      <c r="C304" s="4">
        <v>9.5399999999999991</v>
      </c>
      <c r="D304" s="4">
        <v>7.6100000000000001E-2</v>
      </c>
      <c r="E304" s="4" t="s">
        <v>155</v>
      </c>
      <c r="F304" s="4">
        <v>760.64945899999998</v>
      </c>
      <c r="G304" s="4">
        <v>383.1</v>
      </c>
      <c r="H304" s="4">
        <v>34.799999999999997</v>
      </c>
      <c r="I304" s="4">
        <v>1147</v>
      </c>
      <c r="K304" s="4">
        <v>6.8</v>
      </c>
      <c r="L304" s="4">
        <v>188</v>
      </c>
      <c r="M304" s="4">
        <v>0.91149999999999998</v>
      </c>
      <c r="N304" s="4">
        <v>8.6954999999999991</v>
      </c>
      <c r="O304" s="4">
        <v>6.93E-2</v>
      </c>
      <c r="P304" s="4">
        <v>349.1463</v>
      </c>
      <c r="Q304" s="4">
        <v>31.7194</v>
      </c>
      <c r="R304" s="4">
        <v>380.9</v>
      </c>
      <c r="S304" s="4">
        <v>287.26940000000002</v>
      </c>
      <c r="T304" s="4">
        <v>26.097899999999999</v>
      </c>
      <c r="U304" s="4">
        <v>313.39999999999998</v>
      </c>
      <c r="V304" s="4">
        <v>1146.9911</v>
      </c>
      <c r="Y304" s="4">
        <v>171.32499999999999</v>
      </c>
      <c r="Z304" s="4">
        <v>0</v>
      </c>
      <c r="AA304" s="4">
        <v>6.1993999999999998</v>
      </c>
      <c r="AB304" s="4" t="s">
        <v>384</v>
      </c>
      <c r="AC304" s="4">
        <v>0</v>
      </c>
      <c r="AD304" s="4">
        <v>11.9</v>
      </c>
      <c r="AE304" s="4">
        <v>854</v>
      </c>
      <c r="AF304" s="4">
        <v>882</v>
      </c>
      <c r="AG304" s="4">
        <v>872</v>
      </c>
      <c r="AH304" s="4">
        <v>83.4</v>
      </c>
      <c r="AI304" s="4">
        <v>29.17</v>
      </c>
      <c r="AJ304" s="4">
        <v>0.67</v>
      </c>
      <c r="AK304" s="4">
        <v>988</v>
      </c>
      <c r="AL304" s="4">
        <v>3.6</v>
      </c>
      <c r="AM304" s="4">
        <v>0</v>
      </c>
      <c r="AN304" s="4">
        <v>33</v>
      </c>
      <c r="AO304" s="4">
        <v>192</v>
      </c>
      <c r="AP304" s="4">
        <v>190</v>
      </c>
      <c r="AQ304" s="4">
        <v>0.6</v>
      </c>
      <c r="AR304" s="4">
        <v>195</v>
      </c>
      <c r="AS304" s="4" t="s">
        <v>155</v>
      </c>
      <c r="AT304" s="4">
        <v>2</v>
      </c>
      <c r="AU304" s="5">
        <v>0.73031250000000003</v>
      </c>
      <c r="AV304" s="4">
        <v>47.159528000000002</v>
      </c>
      <c r="AW304" s="4">
        <v>-88.490161000000001</v>
      </c>
      <c r="AX304" s="4">
        <v>313.5</v>
      </c>
      <c r="AY304" s="4">
        <v>36.1</v>
      </c>
      <c r="AZ304" s="4">
        <v>12</v>
      </c>
      <c r="BA304" s="4">
        <v>10</v>
      </c>
      <c r="BB304" s="4" t="s">
        <v>422</v>
      </c>
      <c r="BC304" s="4">
        <v>1</v>
      </c>
      <c r="BD304" s="4">
        <v>1.3</v>
      </c>
      <c r="BE304" s="4">
        <v>1.7</v>
      </c>
      <c r="BF304" s="4">
        <v>14.063000000000001</v>
      </c>
      <c r="BG304" s="4">
        <v>21.37</v>
      </c>
      <c r="BH304" s="4">
        <v>1.52</v>
      </c>
      <c r="BI304" s="4">
        <v>9.7119999999999997</v>
      </c>
      <c r="BJ304" s="4">
        <v>2974.25</v>
      </c>
      <c r="BK304" s="4">
        <v>15.093999999999999</v>
      </c>
      <c r="BL304" s="4">
        <v>12.506</v>
      </c>
      <c r="BM304" s="4">
        <v>1.1359999999999999</v>
      </c>
      <c r="BN304" s="4">
        <v>13.641999999999999</v>
      </c>
      <c r="BO304" s="4">
        <v>10.29</v>
      </c>
      <c r="BP304" s="4">
        <v>0.93500000000000005</v>
      </c>
      <c r="BQ304" s="4">
        <v>11.225</v>
      </c>
      <c r="BR304" s="4">
        <v>12.973000000000001</v>
      </c>
      <c r="BU304" s="4">
        <v>11.627000000000001</v>
      </c>
      <c r="BW304" s="4">
        <v>1541.8240000000001</v>
      </c>
      <c r="BX304" s="4">
        <v>0.28738000000000002</v>
      </c>
      <c r="BY304" s="4">
        <v>-5</v>
      </c>
      <c r="BZ304" s="4">
        <v>1.2651380000000001</v>
      </c>
      <c r="CA304" s="4">
        <v>7.0228489999999999</v>
      </c>
      <c r="CB304" s="4">
        <v>25.555788</v>
      </c>
    </row>
    <row r="305" spans="1:80">
      <c r="A305" s="2">
        <v>42440</v>
      </c>
      <c r="B305" s="29">
        <v>0.52216939814814811</v>
      </c>
      <c r="C305" s="4">
        <v>9.657</v>
      </c>
      <c r="D305" s="4">
        <v>8.6900000000000005E-2</v>
      </c>
      <c r="E305" s="4" t="s">
        <v>155</v>
      </c>
      <c r="F305" s="4">
        <v>868.89259000000004</v>
      </c>
      <c r="G305" s="4">
        <v>380</v>
      </c>
      <c r="H305" s="4">
        <v>26.4</v>
      </c>
      <c r="I305" s="4">
        <v>1140.5999999999999</v>
      </c>
      <c r="K305" s="4">
        <v>6.9</v>
      </c>
      <c r="L305" s="4">
        <v>188</v>
      </c>
      <c r="M305" s="4">
        <v>0.91039999999999999</v>
      </c>
      <c r="N305" s="4">
        <v>8.7920999999999996</v>
      </c>
      <c r="O305" s="4">
        <v>7.9100000000000004E-2</v>
      </c>
      <c r="P305" s="4">
        <v>345.98079999999999</v>
      </c>
      <c r="Q305" s="4">
        <v>24.0184</v>
      </c>
      <c r="R305" s="4">
        <v>370</v>
      </c>
      <c r="S305" s="4">
        <v>284.56939999999997</v>
      </c>
      <c r="T305" s="4">
        <v>19.755199999999999</v>
      </c>
      <c r="U305" s="4">
        <v>304.3</v>
      </c>
      <c r="V305" s="4">
        <v>1140.6023</v>
      </c>
      <c r="Y305" s="4">
        <v>171.31299999999999</v>
      </c>
      <c r="Z305" s="4">
        <v>0</v>
      </c>
      <c r="AA305" s="4">
        <v>6.2819000000000003</v>
      </c>
      <c r="AB305" s="4" t="s">
        <v>384</v>
      </c>
      <c r="AC305" s="4">
        <v>0</v>
      </c>
      <c r="AD305" s="4">
        <v>11.9</v>
      </c>
      <c r="AE305" s="4">
        <v>855</v>
      </c>
      <c r="AF305" s="4">
        <v>883</v>
      </c>
      <c r="AG305" s="4">
        <v>873</v>
      </c>
      <c r="AH305" s="4">
        <v>84</v>
      </c>
      <c r="AI305" s="4">
        <v>29.08</v>
      </c>
      <c r="AJ305" s="4">
        <v>0.67</v>
      </c>
      <c r="AK305" s="4">
        <v>988</v>
      </c>
      <c r="AL305" s="4">
        <v>3.4</v>
      </c>
      <c r="AM305" s="4">
        <v>0</v>
      </c>
      <c r="AN305" s="4">
        <v>33</v>
      </c>
      <c r="AO305" s="4">
        <v>192</v>
      </c>
      <c r="AP305" s="4">
        <v>190</v>
      </c>
      <c r="AQ305" s="4">
        <v>0.6</v>
      </c>
      <c r="AR305" s="4">
        <v>195</v>
      </c>
      <c r="AS305" s="4" t="s">
        <v>155</v>
      </c>
      <c r="AT305" s="4">
        <v>2</v>
      </c>
      <c r="AU305" s="5">
        <v>0.73032407407407407</v>
      </c>
      <c r="AV305" s="4">
        <v>47.159429000000003</v>
      </c>
      <c r="AW305" s="4">
        <v>-88.490005999999994</v>
      </c>
      <c r="AX305" s="4">
        <v>313.5</v>
      </c>
      <c r="AY305" s="4">
        <v>35.9</v>
      </c>
      <c r="AZ305" s="4">
        <v>12</v>
      </c>
      <c r="BA305" s="4">
        <v>10</v>
      </c>
      <c r="BB305" s="4" t="s">
        <v>422</v>
      </c>
      <c r="BC305" s="4">
        <v>1</v>
      </c>
      <c r="BD305" s="4">
        <v>1.3238760000000001</v>
      </c>
      <c r="BE305" s="4">
        <v>1.723876</v>
      </c>
      <c r="BF305" s="4">
        <v>14.063000000000001</v>
      </c>
      <c r="BG305" s="4">
        <v>21.1</v>
      </c>
      <c r="BH305" s="4">
        <v>1.5</v>
      </c>
      <c r="BI305" s="4">
        <v>9.8390000000000004</v>
      </c>
      <c r="BJ305" s="4">
        <v>2971.7449999999999</v>
      </c>
      <c r="BK305" s="4">
        <v>17.018000000000001</v>
      </c>
      <c r="BL305" s="4">
        <v>12.246</v>
      </c>
      <c r="BM305" s="4">
        <v>0.85</v>
      </c>
      <c r="BN305" s="4">
        <v>13.097</v>
      </c>
      <c r="BO305" s="4">
        <v>10.073</v>
      </c>
      <c r="BP305" s="4">
        <v>0.69899999999999995</v>
      </c>
      <c r="BQ305" s="4">
        <v>10.772</v>
      </c>
      <c r="BR305" s="4">
        <v>12.7483</v>
      </c>
      <c r="BU305" s="4">
        <v>11.488</v>
      </c>
      <c r="BW305" s="4">
        <v>1543.8779999999999</v>
      </c>
      <c r="BX305" s="4">
        <v>0.29194700000000001</v>
      </c>
      <c r="BY305" s="4">
        <v>-5</v>
      </c>
      <c r="BZ305" s="4">
        <v>1.2648619999999999</v>
      </c>
      <c r="CA305" s="4">
        <v>7.134455</v>
      </c>
      <c r="CB305" s="4">
        <v>25.550211999999998</v>
      </c>
    </row>
    <row r="306" spans="1:80">
      <c r="A306" s="2">
        <v>42440</v>
      </c>
      <c r="B306" s="29">
        <v>0.52218097222222226</v>
      </c>
      <c r="C306" s="4">
        <v>9.9689999999999994</v>
      </c>
      <c r="D306" s="4">
        <v>0.1</v>
      </c>
      <c r="E306" s="4" t="s">
        <v>155</v>
      </c>
      <c r="F306" s="4">
        <v>999.99145999999996</v>
      </c>
      <c r="G306" s="4">
        <v>423.2</v>
      </c>
      <c r="H306" s="4">
        <v>17.399999999999999</v>
      </c>
      <c r="I306" s="4">
        <v>1167.0999999999999</v>
      </c>
      <c r="K306" s="4">
        <v>6.9</v>
      </c>
      <c r="L306" s="4">
        <v>190</v>
      </c>
      <c r="M306" s="4">
        <v>0.90749999999999997</v>
      </c>
      <c r="N306" s="4">
        <v>9.0472999999999999</v>
      </c>
      <c r="O306" s="4">
        <v>9.0800000000000006E-2</v>
      </c>
      <c r="P306" s="4">
        <v>384.10500000000002</v>
      </c>
      <c r="Q306" s="4">
        <v>15.7554</v>
      </c>
      <c r="R306" s="4">
        <v>399.9</v>
      </c>
      <c r="S306" s="4">
        <v>317.4151</v>
      </c>
      <c r="T306" s="4">
        <v>13.0199</v>
      </c>
      <c r="U306" s="4">
        <v>330.4</v>
      </c>
      <c r="V306" s="4">
        <v>1167.125</v>
      </c>
      <c r="Y306" s="4">
        <v>172.512</v>
      </c>
      <c r="Z306" s="4">
        <v>0</v>
      </c>
      <c r="AA306" s="4">
        <v>6.2619999999999996</v>
      </c>
      <c r="AB306" s="4" t="s">
        <v>384</v>
      </c>
      <c r="AC306" s="4">
        <v>0</v>
      </c>
      <c r="AD306" s="4">
        <v>12</v>
      </c>
      <c r="AE306" s="4">
        <v>854</v>
      </c>
      <c r="AF306" s="4">
        <v>883</v>
      </c>
      <c r="AG306" s="4">
        <v>872</v>
      </c>
      <c r="AH306" s="4">
        <v>84</v>
      </c>
      <c r="AI306" s="4">
        <v>30.3</v>
      </c>
      <c r="AJ306" s="4">
        <v>0.7</v>
      </c>
      <c r="AK306" s="4">
        <v>988</v>
      </c>
      <c r="AL306" s="4">
        <v>4</v>
      </c>
      <c r="AM306" s="4">
        <v>0</v>
      </c>
      <c r="AN306" s="4">
        <v>33</v>
      </c>
      <c r="AO306" s="4">
        <v>192</v>
      </c>
      <c r="AP306" s="4">
        <v>189.6</v>
      </c>
      <c r="AQ306" s="4">
        <v>0.7</v>
      </c>
      <c r="AR306" s="4">
        <v>195</v>
      </c>
      <c r="AS306" s="4" t="s">
        <v>155</v>
      </c>
      <c r="AT306" s="4">
        <v>2</v>
      </c>
      <c r="AU306" s="5">
        <v>0.73033564814814822</v>
      </c>
      <c r="AV306" s="4">
        <v>47.159337999999998</v>
      </c>
      <c r="AW306" s="4">
        <v>-88.489846</v>
      </c>
      <c r="AX306" s="4">
        <v>313.7</v>
      </c>
      <c r="AY306" s="4">
        <v>35.4</v>
      </c>
      <c r="AZ306" s="4">
        <v>12</v>
      </c>
      <c r="BA306" s="4">
        <v>10</v>
      </c>
      <c r="BB306" s="4" t="s">
        <v>422</v>
      </c>
      <c r="BC306" s="4">
        <v>1</v>
      </c>
      <c r="BD306" s="4">
        <v>1.4</v>
      </c>
      <c r="BE306" s="4">
        <v>1.8</v>
      </c>
      <c r="BF306" s="4">
        <v>14.063000000000001</v>
      </c>
      <c r="BG306" s="4">
        <v>20.45</v>
      </c>
      <c r="BH306" s="4">
        <v>1.45</v>
      </c>
      <c r="BI306" s="4">
        <v>10.189</v>
      </c>
      <c r="BJ306" s="4">
        <v>2968.5659999999998</v>
      </c>
      <c r="BK306" s="4">
        <v>18.952000000000002</v>
      </c>
      <c r="BL306" s="4">
        <v>13.198</v>
      </c>
      <c r="BM306" s="4">
        <v>0.54100000000000004</v>
      </c>
      <c r="BN306" s="4">
        <v>13.74</v>
      </c>
      <c r="BO306" s="4">
        <v>10.907</v>
      </c>
      <c r="BP306" s="4">
        <v>0.44700000000000001</v>
      </c>
      <c r="BQ306" s="4">
        <v>11.353999999999999</v>
      </c>
      <c r="BR306" s="4">
        <v>12.6631</v>
      </c>
      <c r="BU306" s="4">
        <v>11.23</v>
      </c>
      <c r="BW306" s="4">
        <v>1493.95</v>
      </c>
      <c r="BX306" s="4">
        <v>0.33282600000000001</v>
      </c>
      <c r="BY306" s="4">
        <v>-5</v>
      </c>
      <c r="BZ306" s="4">
        <v>1.264707</v>
      </c>
      <c r="CA306" s="4">
        <v>8.1334350000000004</v>
      </c>
      <c r="CB306" s="4">
        <v>25.547080999999999</v>
      </c>
    </row>
    <row r="307" spans="1:80">
      <c r="A307" s="2">
        <v>42440</v>
      </c>
      <c r="B307" s="29">
        <v>0.5221925462962963</v>
      </c>
      <c r="C307" s="4">
        <v>10.388999999999999</v>
      </c>
      <c r="D307" s="4">
        <v>0.105</v>
      </c>
      <c r="E307" s="4" t="s">
        <v>155</v>
      </c>
      <c r="F307" s="4">
        <v>1050</v>
      </c>
      <c r="G307" s="4">
        <v>520.5</v>
      </c>
      <c r="H307" s="4">
        <v>29.3</v>
      </c>
      <c r="I307" s="4">
        <v>1288.8</v>
      </c>
      <c r="K307" s="4">
        <v>6.77</v>
      </c>
      <c r="L307" s="4">
        <v>207</v>
      </c>
      <c r="M307" s="4">
        <v>0.90390000000000004</v>
      </c>
      <c r="N307" s="4">
        <v>9.3908000000000005</v>
      </c>
      <c r="O307" s="4">
        <v>9.4899999999999998E-2</v>
      </c>
      <c r="P307" s="4">
        <v>470.45670000000001</v>
      </c>
      <c r="Q307" s="4">
        <v>26.484200000000001</v>
      </c>
      <c r="R307" s="4">
        <v>496.9</v>
      </c>
      <c r="S307" s="4">
        <v>388.78050000000002</v>
      </c>
      <c r="T307" s="4">
        <v>21.886299999999999</v>
      </c>
      <c r="U307" s="4">
        <v>410.7</v>
      </c>
      <c r="V307" s="4">
        <v>1288.7598</v>
      </c>
      <c r="Y307" s="4">
        <v>186.71</v>
      </c>
      <c r="Z307" s="4">
        <v>0</v>
      </c>
      <c r="AA307" s="4">
        <v>6.1226000000000003</v>
      </c>
      <c r="AB307" s="4" t="s">
        <v>384</v>
      </c>
      <c r="AC307" s="4">
        <v>0</v>
      </c>
      <c r="AD307" s="4">
        <v>11.9</v>
      </c>
      <c r="AE307" s="4">
        <v>854</v>
      </c>
      <c r="AF307" s="4">
        <v>882</v>
      </c>
      <c r="AG307" s="4">
        <v>872</v>
      </c>
      <c r="AH307" s="4">
        <v>84</v>
      </c>
      <c r="AI307" s="4">
        <v>30.3</v>
      </c>
      <c r="AJ307" s="4">
        <v>0.7</v>
      </c>
      <c r="AK307" s="4">
        <v>987</v>
      </c>
      <c r="AL307" s="4">
        <v>4</v>
      </c>
      <c r="AM307" s="4">
        <v>0</v>
      </c>
      <c r="AN307" s="4">
        <v>33</v>
      </c>
      <c r="AO307" s="4">
        <v>192</v>
      </c>
      <c r="AP307" s="4">
        <v>189.4</v>
      </c>
      <c r="AQ307" s="4">
        <v>0.6</v>
      </c>
      <c r="AR307" s="4">
        <v>195</v>
      </c>
      <c r="AS307" s="4" t="s">
        <v>155</v>
      </c>
      <c r="AT307" s="4">
        <v>2</v>
      </c>
      <c r="AU307" s="5">
        <v>0.73034722222222215</v>
      </c>
      <c r="AV307" s="4">
        <v>47.159238999999999</v>
      </c>
      <c r="AW307" s="4">
        <v>-88.489688999999998</v>
      </c>
      <c r="AX307" s="4">
        <v>313.8</v>
      </c>
      <c r="AY307" s="4">
        <v>35.299999999999997</v>
      </c>
      <c r="AZ307" s="4">
        <v>12</v>
      </c>
      <c r="BA307" s="4">
        <v>10</v>
      </c>
      <c r="BB307" s="4" t="s">
        <v>422</v>
      </c>
      <c r="BC307" s="4">
        <v>1</v>
      </c>
      <c r="BD307" s="4">
        <v>1.4</v>
      </c>
      <c r="BE307" s="4">
        <v>1.8</v>
      </c>
      <c r="BF307" s="4">
        <v>14.063000000000001</v>
      </c>
      <c r="BG307" s="4">
        <v>19.64</v>
      </c>
      <c r="BH307" s="4">
        <v>1.4</v>
      </c>
      <c r="BI307" s="4">
        <v>10.632</v>
      </c>
      <c r="BJ307" s="4">
        <v>2965.48</v>
      </c>
      <c r="BK307" s="4">
        <v>19.076000000000001</v>
      </c>
      <c r="BL307" s="4">
        <v>15.558</v>
      </c>
      <c r="BM307" s="4">
        <v>0.876</v>
      </c>
      <c r="BN307" s="4">
        <v>16.434000000000001</v>
      </c>
      <c r="BO307" s="4">
        <v>12.856999999999999</v>
      </c>
      <c r="BP307" s="4">
        <v>0.72399999999999998</v>
      </c>
      <c r="BQ307" s="4">
        <v>13.581</v>
      </c>
      <c r="BR307" s="4">
        <v>13.4574</v>
      </c>
      <c r="BU307" s="4">
        <v>11.698</v>
      </c>
      <c r="BW307" s="4">
        <v>1405.82</v>
      </c>
      <c r="BX307" s="4">
        <v>0.35770800000000003</v>
      </c>
      <c r="BY307" s="4">
        <v>-5</v>
      </c>
      <c r="BZ307" s="4">
        <v>1.263431</v>
      </c>
      <c r="CA307" s="4">
        <v>8.7414970000000007</v>
      </c>
      <c r="CB307" s="4">
        <v>25.521298000000002</v>
      </c>
    </row>
    <row r="308" spans="1:80">
      <c r="A308" s="2">
        <v>42440</v>
      </c>
      <c r="B308" s="29">
        <v>0.52220412037037034</v>
      </c>
      <c r="C308" s="4">
        <v>10.592000000000001</v>
      </c>
      <c r="D308" s="4">
        <v>0.1022</v>
      </c>
      <c r="E308" s="4" t="s">
        <v>155</v>
      </c>
      <c r="F308" s="4">
        <v>1022.185886</v>
      </c>
      <c r="G308" s="4">
        <v>625.9</v>
      </c>
      <c r="H308" s="4">
        <v>24.2</v>
      </c>
      <c r="I308" s="4">
        <v>1449.8</v>
      </c>
      <c r="K308" s="4">
        <v>6.3</v>
      </c>
      <c r="L308" s="4">
        <v>214</v>
      </c>
      <c r="M308" s="4">
        <v>0.90210000000000001</v>
      </c>
      <c r="N308" s="4">
        <v>9.5548999999999999</v>
      </c>
      <c r="O308" s="4">
        <v>9.2200000000000004E-2</v>
      </c>
      <c r="P308" s="4">
        <v>564.63019999999995</v>
      </c>
      <c r="Q308" s="4">
        <v>21.827200000000001</v>
      </c>
      <c r="R308" s="4">
        <v>586.5</v>
      </c>
      <c r="S308" s="4">
        <v>466.57260000000002</v>
      </c>
      <c r="T308" s="4">
        <v>18.0365</v>
      </c>
      <c r="U308" s="4">
        <v>484.6</v>
      </c>
      <c r="V308" s="4">
        <v>1449.8221000000001</v>
      </c>
      <c r="Y308" s="4">
        <v>193.333</v>
      </c>
      <c r="Z308" s="4">
        <v>0</v>
      </c>
      <c r="AA308" s="4">
        <v>5.6811999999999996</v>
      </c>
      <c r="AB308" s="4" t="s">
        <v>384</v>
      </c>
      <c r="AC308" s="4">
        <v>0</v>
      </c>
      <c r="AD308" s="4">
        <v>11.9</v>
      </c>
      <c r="AE308" s="4">
        <v>854</v>
      </c>
      <c r="AF308" s="4">
        <v>882</v>
      </c>
      <c r="AG308" s="4">
        <v>872</v>
      </c>
      <c r="AH308" s="4">
        <v>84</v>
      </c>
      <c r="AI308" s="4">
        <v>30.28</v>
      </c>
      <c r="AJ308" s="4">
        <v>0.7</v>
      </c>
      <c r="AK308" s="4">
        <v>988</v>
      </c>
      <c r="AL308" s="4">
        <v>4</v>
      </c>
      <c r="AM308" s="4">
        <v>0</v>
      </c>
      <c r="AN308" s="4">
        <v>33</v>
      </c>
      <c r="AO308" s="4">
        <v>192</v>
      </c>
      <c r="AP308" s="4">
        <v>190</v>
      </c>
      <c r="AQ308" s="4">
        <v>0.6</v>
      </c>
      <c r="AR308" s="4">
        <v>195</v>
      </c>
      <c r="AS308" s="4" t="s">
        <v>155</v>
      </c>
      <c r="AT308" s="4">
        <v>2</v>
      </c>
      <c r="AU308" s="5">
        <v>0.7303587962962963</v>
      </c>
      <c r="AV308" s="4">
        <v>47.159143</v>
      </c>
      <c r="AW308" s="4">
        <v>-88.489528000000007</v>
      </c>
      <c r="AX308" s="4">
        <v>313.8</v>
      </c>
      <c r="AY308" s="4">
        <v>35.700000000000003</v>
      </c>
      <c r="AZ308" s="4">
        <v>12</v>
      </c>
      <c r="BA308" s="4">
        <v>10</v>
      </c>
      <c r="BB308" s="4" t="s">
        <v>422</v>
      </c>
      <c r="BC308" s="4">
        <v>1.0987009999999999</v>
      </c>
      <c r="BD308" s="4">
        <v>1.301299</v>
      </c>
      <c r="BE308" s="4">
        <v>1.874026</v>
      </c>
      <c r="BF308" s="4">
        <v>14.063000000000001</v>
      </c>
      <c r="BG308" s="4">
        <v>19.27</v>
      </c>
      <c r="BH308" s="4">
        <v>1.37</v>
      </c>
      <c r="BI308" s="4">
        <v>10.853</v>
      </c>
      <c r="BJ308" s="4">
        <v>2962.3820000000001</v>
      </c>
      <c r="BK308" s="4">
        <v>18.196000000000002</v>
      </c>
      <c r="BL308" s="4">
        <v>18.332000000000001</v>
      </c>
      <c r="BM308" s="4">
        <v>0.70899999999999996</v>
      </c>
      <c r="BN308" s="4">
        <v>19.041</v>
      </c>
      <c r="BO308" s="4">
        <v>15.148999999999999</v>
      </c>
      <c r="BP308" s="4">
        <v>0.58599999999999997</v>
      </c>
      <c r="BQ308" s="4">
        <v>15.734</v>
      </c>
      <c r="BR308" s="4">
        <v>14.8637</v>
      </c>
      <c r="BU308" s="4">
        <v>11.891999999999999</v>
      </c>
      <c r="BW308" s="4">
        <v>1280.7280000000001</v>
      </c>
      <c r="BX308" s="4">
        <v>0.36159599999999997</v>
      </c>
      <c r="BY308" s="4">
        <v>-5</v>
      </c>
      <c r="BZ308" s="4">
        <v>1.264</v>
      </c>
      <c r="CA308" s="4">
        <v>8.8364919999999998</v>
      </c>
      <c r="CB308" s="4">
        <v>25.532800000000002</v>
      </c>
    </row>
    <row r="309" spans="1:80">
      <c r="A309" s="2">
        <v>42440</v>
      </c>
      <c r="B309" s="29">
        <v>0.52221569444444438</v>
      </c>
      <c r="C309" s="4">
        <v>11.058</v>
      </c>
      <c r="D309" s="4">
        <v>9.1600000000000001E-2</v>
      </c>
      <c r="E309" s="4" t="s">
        <v>155</v>
      </c>
      <c r="F309" s="4">
        <v>915.95533499999999</v>
      </c>
      <c r="G309" s="4">
        <v>758.3</v>
      </c>
      <c r="H309" s="4">
        <v>15.7</v>
      </c>
      <c r="I309" s="4">
        <v>1630.4</v>
      </c>
      <c r="K309" s="4">
        <v>5.84</v>
      </c>
      <c r="L309" s="4">
        <v>227</v>
      </c>
      <c r="M309" s="4">
        <v>0.8982</v>
      </c>
      <c r="N309" s="4">
        <v>9.9326000000000008</v>
      </c>
      <c r="O309" s="4">
        <v>8.2299999999999998E-2</v>
      </c>
      <c r="P309" s="4">
        <v>681.12559999999996</v>
      </c>
      <c r="Q309" s="4">
        <v>14.0732</v>
      </c>
      <c r="R309" s="4">
        <v>695.2</v>
      </c>
      <c r="S309" s="4">
        <v>562.83669999999995</v>
      </c>
      <c r="T309" s="4">
        <v>11.629200000000001</v>
      </c>
      <c r="U309" s="4">
        <v>574.5</v>
      </c>
      <c r="V309" s="4">
        <v>1630.4012</v>
      </c>
      <c r="Y309" s="4">
        <v>203.685</v>
      </c>
      <c r="Z309" s="4">
        <v>0</v>
      </c>
      <c r="AA309" s="4">
        <v>5.2446000000000002</v>
      </c>
      <c r="AB309" s="4" t="s">
        <v>384</v>
      </c>
      <c r="AC309" s="4">
        <v>0</v>
      </c>
      <c r="AD309" s="4">
        <v>11.9</v>
      </c>
      <c r="AE309" s="4">
        <v>854</v>
      </c>
      <c r="AF309" s="4">
        <v>882</v>
      </c>
      <c r="AG309" s="4">
        <v>872</v>
      </c>
      <c r="AH309" s="4">
        <v>84</v>
      </c>
      <c r="AI309" s="4">
        <v>30.28</v>
      </c>
      <c r="AJ309" s="4">
        <v>0.7</v>
      </c>
      <c r="AK309" s="4">
        <v>988</v>
      </c>
      <c r="AL309" s="4">
        <v>4</v>
      </c>
      <c r="AM309" s="4">
        <v>0</v>
      </c>
      <c r="AN309" s="4">
        <v>33</v>
      </c>
      <c r="AO309" s="4">
        <v>191.6</v>
      </c>
      <c r="AP309" s="4">
        <v>190</v>
      </c>
      <c r="AQ309" s="4">
        <v>0.5</v>
      </c>
      <c r="AR309" s="4">
        <v>195</v>
      </c>
      <c r="AS309" s="4" t="s">
        <v>155</v>
      </c>
      <c r="AT309" s="4">
        <v>2</v>
      </c>
      <c r="AU309" s="5">
        <v>0.73037037037037045</v>
      </c>
      <c r="AV309" s="4">
        <v>47.159059999999997</v>
      </c>
      <c r="AW309" s="4">
        <v>-88.489344000000003</v>
      </c>
      <c r="AX309" s="4">
        <v>313.7</v>
      </c>
      <c r="AY309" s="4">
        <v>36.200000000000003</v>
      </c>
      <c r="AZ309" s="4">
        <v>12</v>
      </c>
      <c r="BA309" s="4">
        <v>10</v>
      </c>
      <c r="BB309" s="4" t="s">
        <v>422</v>
      </c>
      <c r="BC309" s="4">
        <v>1.4491510000000001</v>
      </c>
      <c r="BD309" s="4">
        <v>1.073726</v>
      </c>
      <c r="BE309" s="4">
        <v>2.1737259999999998</v>
      </c>
      <c r="BF309" s="4">
        <v>14.063000000000001</v>
      </c>
      <c r="BG309" s="4">
        <v>18.5</v>
      </c>
      <c r="BH309" s="4">
        <v>1.32</v>
      </c>
      <c r="BI309" s="4">
        <v>11.332000000000001</v>
      </c>
      <c r="BJ309" s="4">
        <v>2962.2910000000002</v>
      </c>
      <c r="BK309" s="4">
        <v>15.617000000000001</v>
      </c>
      <c r="BL309" s="4">
        <v>21.273</v>
      </c>
      <c r="BM309" s="4">
        <v>0.44</v>
      </c>
      <c r="BN309" s="4">
        <v>21.713000000000001</v>
      </c>
      <c r="BO309" s="4">
        <v>17.579000000000001</v>
      </c>
      <c r="BP309" s="4">
        <v>0.36299999999999999</v>
      </c>
      <c r="BQ309" s="4">
        <v>17.942</v>
      </c>
      <c r="BR309" s="4">
        <v>16.078900000000001</v>
      </c>
      <c r="BU309" s="4">
        <v>12.052</v>
      </c>
      <c r="BW309" s="4">
        <v>1137.2940000000001</v>
      </c>
      <c r="BX309" s="4">
        <v>0.42847800000000003</v>
      </c>
      <c r="BY309" s="4">
        <v>-5</v>
      </c>
      <c r="BZ309" s="4">
        <v>1.262707</v>
      </c>
      <c r="CA309" s="4">
        <v>10.470931</v>
      </c>
      <c r="CB309" s="4">
        <v>25.506681</v>
      </c>
    </row>
    <row r="310" spans="1:80">
      <c r="A310" s="2">
        <v>42440</v>
      </c>
      <c r="B310" s="29">
        <v>0.52222726851851853</v>
      </c>
      <c r="C310" s="4">
        <v>11.13</v>
      </c>
      <c r="D310" s="4">
        <v>6.93E-2</v>
      </c>
      <c r="E310" s="4" t="s">
        <v>155</v>
      </c>
      <c r="F310" s="4">
        <v>693.4</v>
      </c>
      <c r="G310" s="4">
        <v>929.2</v>
      </c>
      <c r="H310" s="4">
        <v>16.7</v>
      </c>
      <c r="I310" s="4">
        <v>1810</v>
      </c>
      <c r="K310" s="4">
        <v>5.38</v>
      </c>
      <c r="L310" s="4">
        <v>236</v>
      </c>
      <c r="M310" s="4">
        <v>0.89770000000000005</v>
      </c>
      <c r="N310" s="4">
        <v>9.9913000000000007</v>
      </c>
      <c r="O310" s="4">
        <v>6.2199999999999998E-2</v>
      </c>
      <c r="P310" s="4">
        <v>834.11300000000006</v>
      </c>
      <c r="Q310" s="4">
        <v>14.991400000000001</v>
      </c>
      <c r="R310" s="4">
        <v>849.1</v>
      </c>
      <c r="S310" s="4">
        <v>689.25519999999995</v>
      </c>
      <c r="T310" s="4">
        <v>12.3879</v>
      </c>
      <c r="U310" s="4">
        <v>701.6</v>
      </c>
      <c r="V310" s="4">
        <v>1810.0364999999999</v>
      </c>
      <c r="Y310" s="4">
        <v>212.03399999999999</v>
      </c>
      <c r="Z310" s="4">
        <v>0</v>
      </c>
      <c r="AA310" s="4">
        <v>4.8337000000000003</v>
      </c>
      <c r="AB310" s="4" t="s">
        <v>384</v>
      </c>
      <c r="AC310" s="4">
        <v>0</v>
      </c>
      <c r="AD310" s="4">
        <v>11.9</v>
      </c>
      <c r="AE310" s="4">
        <v>855</v>
      </c>
      <c r="AF310" s="4">
        <v>882</v>
      </c>
      <c r="AG310" s="4">
        <v>873</v>
      </c>
      <c r="AH310" s="4">
        <v>84</v>
      </c>
      <c r="AI310" s="4">
        <v>30.28</v>
      </c>
      <c r="AJ310" s="4">
        <v>0.7</v>
      </c>
      <c r="AK310" s="4">
        <v>988</v>
      </c>
      <c r="AL310" s="4">
        <v>4</v>
      </c>
      <c r="AM310" s="4">
        <v>0</v>
      </c>
      <c r="AN310" s="4">
        <v>33</v>
      </c>
      <c r="AO310" s="4">
        <v>191</v>
      </c>
      <c r="AP310" s="4">
        <v>189.6</v>
      </c>
      <c r="AQ310" s="4">
        <v>0.6</v>
      </c>
      <c r="AR310" s="4">
        <v>195</v>
      </c>
      <c r="AS310" s="4" t="s">
        <v>155</v>
      </c>
      <c r="AT310" s="4">
        <v>2</v>
      </c>
      <c r="AU310" s="5">
        <v>0.73038194444444438</v>
      </c>
      <c r="AV310" s="4">
        <v>47.158991999999998</v>
      </c>
      <c r="AW310" s="4">
        <v>-88.489134000000007</v>
      </c>
      <c r="AX310" s="4">
        <v>313.5</v>
      </c>
      <c r="AY310" s="4">
        <v>37.5</v>
      </c>
      <c r="AZ310" s="4">
        <v>12</v>
      </c>
      <c r="BA310" s="4">
        <v>11</v>
      </c>
      <c r="BB310" s="4" t="s">
        <v>421</v>
      </c>
      <c r="BC310" s="4">
        <v>1.428671</v>
      </c>
      <c r="BD310" s="4">
        <v>1.3</v>
      </c>
      <c r="BE310" s="4">
        <v>2.204196</v>
      </c>
      <c r="BF310" s="4">
        <v>14.063000000000001</v>
      </c>
      <c r="BG310" s="4">
        <v>18.39</v>
      </c>
      <c r="BH310" s="4">
        <v>1.31</v>
      </c>
      <c r="BI310" s="4">
        <v>11.397</v>
      </c>
      <c r="BJ310" s="4">
        <v>2963.2449999999999</v>
      </c>
      <c r="BK310" s="4">
        <v>11.75</v>
      </c>
      <c r="BL310" s="4">
        <v>25.905999999999999</v>
      </c>
      <c r="BM310" s="4">
        <v>0.46600000000000003</v>
      </c>
      <c r="BN310" s="4">
        <v>26.372</v>
      </c>
      <c r="BO310" s="4">
        <v>21.407</v>
      </c>
      <c r="BP310" s="4">
        <v>0.38500000000000001</v>
      </c>
      <c r="BQ310" s="4">
        <v>21.792000000000002</v>
      </c>
      <c r="BR310" s="4">
        <v>17.751300000000001</v>
      </c>
      <c r="BU310" s="4">
        <v>12.477</v>
      </c>
      <c r="BW310" s="4">
        <v>1042.3720000000001</v>
      </c>
      <c r="BX310" s="4">
        <v>0.53544599999999998</v>
      </c>
      <c r="BY310" s="4">
        <v>-5</v>
      </c>
      <c r="BZ310" s="4">
        <v>1.2622930000000001</v>
      </c>
      <c r="CA310" s="4">
        <v>13.084962000000001</v>
      </c>
      <c r="CB310" s="4">
        <v>25.498318999999999</v>
      </c>
    </row>
    <row r="311" spans="1:80">
      <c r="A311" s="2">
        <v>42440</v>
      </c>
      <c r="B311" s="29">
        <v>0.52223884259259257</v>
      </c>
      <c r="C311" s="4">
        <v>10.888</v>
      </c>
      <c r="D311" s="4">
        <v>4.9299999999999997E-2</v>
      </c>
      <c r="E311" s="4" t="s">
        <v>155</v>
      </c>
      <c r="F311" s="4">
        <v>493.4</v>
      </c>
      <c r="G311" s="4">
        <v>995.8</v>
      </c>
      <c r="H311" s="4">
        <v>16.7</v>
      </c>
      <c r="I311" s="4">
        <v>1791.6</v>
      </c>
      <c r="K311" s="4">
        <v>4.88</v>
      </c>
      <c r="L311" s="4">
        <v>238</v>
      </c>
      <c r="M311" s="4">
        <v>0.89990000000000003</v>
      </c>
      <c r="N311" s="4">
        <v>9.7982999999999993</v>
      </c>
      <c r="O311" s="4">
        <v>4.4400000000000002E-2</v>
      </c>
      <c r="P311" s="4">
        <v>896.09159999999997</v>
      </c>
      <c r="Q311" s="4">
        <v>15.0603</v>
      </c>
      <c r="R311" s="4">
        <v>911.2</v>
      </c>
      <c r="S311" s="4">
        <v>740.47019999999998</v>
      </c>
      <c r="T311" s="4">
        <v>12.444800000000001</v>
      </c>
      <c r="U311" s="4">
        <v>752.9</v>
      </c>
      <c r="V311" s="4">
        <v>1791.5809999999999</v>
      </c>
      <c r="Y311" s="4">
        <v>214.16800000000001</v>
      </c>
      <c r="Z311" s="4">
        <v>0</v>
      </c>
      <c r="AA311" s="4">
        <v>4.3933</v>
      </c>
      <c r="AB311" s="4" t="s">
        <v>384</v>
      </c>
      <c r="AC311" s="4">
        <v>0</v>
      </c>
      <c r="AD311" s="4">
        <v>12</v>
      </c>
      <c r="AE311" s="4">
        <v>855</v>
      </c>
      <c r="AF311" s="4">
        <v>883</v>
      </c>
      <c r="AG311" s="4">
        <v>872</v>
      </c>
      <c r="AH311" s="4">
        <v>84</v>
      </c>
      <c r="AI311" s="4">
        <v>30.28</v>
      </c>
      <c r="AJ311" s="4">
        <v>0.7</v>
      </c>
      <c r="AK311" s="4">
        <v>988</v>
      </c>
      <c r="AL311" s="4">
        <v>4</v>
      </c>
      <c r="AM311" s="4">
        <v>0</v>
      </c>
      <c r="AN311" s="4">
        <v>33</v>
      </c>
      <c r="AO311" s="4">
        <v>191</v>
      </c>
      <c r="AP311" s="4">
        <v>189</v>
      </c>
      <c r="AQ311" s="4">
        <v>0.7</v>
      </c>
      <c r="AR311" s="4">
        <v>195</v>
      </c>
      <c r="AS311" s="4" t="s">
        <v>155</v>
      </c>
      <c r="AT311" s="4">
        <v>2</v>
      </c>
      <c r="AU311" s="5">
        <v>0.73039351851851853</v>
      </c>
      <c r="AV311" s="4">
        <v>47.158935999999997</v>
      </c>
      <c r="AW311" s="4">
        <v>-88.488915000000006</v>
      </c>
      <c r="AX311" s="4">
        <v>313.5</v>
      </c>
      <c r="AY311" s="4">
        <v>39</v>
      </c>
      <c r="AZ311" s="4">
        <v>12</v>
      </c>
      <c r="BA311" s="4">
        <v>11</v>
      </c>
      <c r="BB311" s="4" t="s">
        <v>421</v>
      </c>
      <c r="BC311" s="4">
        <v>0.9</v>
      </c>
      <c r="BD311" s="4">
        <v>1.3</v>
      </c>
      <c r="BE311" s="4">
        <v>1.6</v>
      </c>
      <c r="BF311" s="4">
        <v>14.063000000000001</v>
      </c>
      <c r="BG311" s="4">
        <v>18.809999999999999</v>
      </c>
      <c r="BH311" s="4">
        <v>1.34</v>
      </c>
      <c r="BI311" s="4">
        <v>11.125999999999999</v>
      </c>
      <c r="BJ311" s="4">
        <v>2967.924</v>
      </c>
      <c r="BK311" s="4">
        <v>8.56</v>
      </c>
      <c r="BL311" s="4">
        <v>28.423999999999999</v>
      </c>
      <c r="BM311" s="4">
        <v>0.47799999999999998</v>
      </c>
      <c r="BN311" s="4">
        <v>28.902000000000001</v>
      </c>
      <c r="BO311" s="4">
        <v>23.488</v>
      </c>
      <c r="BP311" s="4">
        <v>0.39500000000000002</v>
      </c>
      <c r="BQ311" s="4">
        <v>23.882999999999999</v>
      </c>
      <c r="BR311" s="4">
        <v>17.944700000000001</v>
      </c>
      <c r="BU311" s="4">
        <v>12.871</v>
      </c>
      <c r="BW311" s="4">
        <v>967.58799999999997</v>
      </c>
      <c r="BX311" s="4">
        <v>0.56998300000000002</v>
      </c>
      <c r="BY311" s="4">
        <v>-5</v>
      </c>
      <c r="BZ311" s="4">
        <v>1.262707</v>
      </c>
      <c r="CA311" s="4">
        <v>13.928959000000001</v>
      </c>
      <c r="CB311" s="4">
        <v>25.506681</v>
      </c>
    </row>
    <row r="312" spans="1:80">
      <c r="A312" s="2">
        <v>42440</v>
      </c>
      <c r="B312" s="29">
        <v>0.52225041666666672</v>
      </c>
      <c r="C312" s="4">
        <v>10.709</v>
      </c>
      <c r="D312" s="4">
        <v>4.1300000000000003E-2</v>
      </c>
      <c r="E312" s="4" t="s">
        <v>155</v>
      </c>
      <c r="F312" s="4">
        <v>412.59349600000002</v>
      </c>
      <c r="G312" s="4">
        <v>929.9</v>
      </c>
      <c r="H312" s="4">
        <v>24.1</v>
      </c>
      <c r="I312" s="4">
        <v>1748.7</v>
      </c>
      <c r="K312" s="4">
        <v>4.8</v>
      </c>
      <c r="L312" s="4">
        <v>246</v>
      </c>
      <c r="M312" s="4">
        <v>0.90149999999999997</v>
      </c>
      <c r="N312" s="4">
        <v>9.6539000000000001</v>
      </c>
      <c r="O312" s="4">
        <v>3.7199999999999997E-2</v>
      </c>
      <c r="P312" s="4">
        <v>838.27639999999997</v>
      </c>
      <c r="Q312" s="4">
        <v>21.725000000000001</v>
      </c>
      <c r="R312" s="4">
        <v>860</v>
      </c>
      <c r="S312" s="4">
        <v>692.69560000000001</v>
      </c>
      <c r="T312" s="4">
        <v>17.952100000000002</v>
      </c>
      <c r="U312" s="4">
        <v>710.6</v>
      </c>
      <c r="V312" s="4">
        <v>1748.6722</v>
      </c>
      <c r="Y312" s="4">
        <v>221.43299999999999</v>
      </c>
      <c r="Z312" s="4">
        <v>0</v>
      </c>
      <c r="AA312" s="4">
        <v>4.3292000000000002</v>
      </c>
      <c r="AB312" s="4" t="s">
        <v>384</v>
      </c>
      <c r="AC312" s="4">
        <v>0</v>
      </c>
      <c r="AD312" s="4">
        <v>11.9</v>
      </c>
      <c r="AE312" s="4">
        <v>855</v>
      </c>
      <c r="AF312" s="4">
        <v>883</v>
      </c>
      <c r="AG312" s="4">
        <v>873</v>
      </c>
      <c r="AH312" s="4">
        <v>84</v>
      </c>
      <c r="AI312" s="4">
        <v>30.28</v>
      </c>
      <c r="AJ312" s="4">
        <v>0.7</v>
      </c>
      <c r="AK312" s="4">
        <v>988</v>
      </c>
      <c r="AL312" s="4">
        <v>4</v>
      </c>
      <c r="AM312" s="4">
        <v>0</v>
      </c>
      <c r="AN312" s="4">
        <v>33</v>
      </c>
      <c r="AO312" s="4">
        <v>191</v>
      </c>
      <c r="AP312" s="4">
        <v>189</v>
      </c>
      <c r="AQ312" s="4">
        <v>0.7</v>
      </c>
      <c r="AR312" s="4">
        <v>195</v>
      </c>
      <c r="AS312" s="4" t="s">
        <v>155</v>
      </c>
      <c r="AT312" s="4">
        <v>2</v>
      </c>
      <c r="AU312" s="5">
        <v>0.73040509259259256</v>
      </c>
      <c r="AV312" s="4">
        <v>47.158898999999998</v>
      </c>
      <c r="AW312" s="4">
        <v>-88.488680000000002</v>
      </c>
      <c r="AX312" s="4">
        <v>313.5</v>
      </c>
      <c r="AY312" s="4">
        <v>40.1</v>
      </c>
      <c r="AZ312" s="4">
        <v>12</v>
      </c>
      <c r="BA312" s="4">
        <v>11</v>
      </c>
      <c r="BB312" s="4" t="s">
        <v>421</v>
      </c>
      <c r="BC312" s="4">
        <v>0.9</v>
      </c>
      <c r="BD312" s="4">
        <v>1.3</v>
      </c>
      <c r="BE312" s="4">
        <v>1.6</v>
      </c>
      <c r="BF312" s="4">
        <v>14.063000000000001</v>
      </c>
      <c r="BG312" s="4">
        <v>19.13</v>
      </c>
      <c r="BH312" s="4">
        <v>1.36</v>
      </c>
      <c r="BI312" s="4">
        <v>10.932</v>
      </c>
      <c r="BJ312" s="4">
        <v>2970.5790000000002</v>
      </c>
      <c r="BK312" s="4">
        <v>7.2839999999999998</v>
      </c>
      <c r="BL312" s="4">
        <v>27.012</v>
      </c>
      <c r="BM312" s="4">
        <v>0.7</v>
      </c>
      <c r="BN312" s="4">
        <v>27.712</v>
      </c>
      <c r="BO312" s="4">
        <v>22.321000000000002</v>
      </c>
      <c r="BP312" s="4">
        <v>0.57799999999999996</v>
      </c>
      <c r="BQ312" s="4">
        <v>22.9</v>
      </c>
      <c r="BR312" s="4">
        <v>17.7927</v>
      </c>
      <c r="BU312" s="4">
        <v>13.518000000000001</v>
      </c>
      <c r="BW312" s="4">
        <v>968.59299999999996</v>
      </c>
      <c r="BX312" s="4">
        <v>0.51083199999999995</v>
      </c>
      <c r="BY312" s="4">
        <v>-5</v>
      </c>
      <c r="BZ312" s="4">
        <v>1.2609999999999999</v>
      </c>
      <c r="CA312" s="4">
        <v>12.483457</v>
      </c>
      <c r="CB312" s="4">
        <v>25.472200000000001</v>
      </c>
    </row>
    <row r="313" spans="1:80">
      <c r="A313" s="2">
        <v>42440</v>
      </c>
      <c r="B313" s="29">
        <v>0.52226199074074076</v>
      </c>
      <c r="C313" s="4">
        <v>10.808</v>
      </c>
      <c r="D313" s="4">
        <v>4.2500000000000003E-2</v>
      </c>
      <c r="E313" s="4" t="s">
        <v>155</v>
      </c>
      <c r="F313" s="4">
        <v>425.17500000000001</v>
      </c>
      <c r="G313" s="4">
        <v>757.7</v>
      </c>
      <c r="H313" s="4">
        <v>24.1</v>
      </c>
      <c r="I313" s="4">
        <v>1942.6</v>
      </c>
      <c r="K313" s="4">
        <v>5.16</v>
      </c>
      <c r="L313" s="4">
        <v>270</v>
      </c>
      <c r="M313" s="4">
        <v>0.90049999999999997</v>
      </c>
      <c r="N313" s="4">
        <v>9.7323000000000004</v>
      </c>
      <c r="O313" s="4">
        <v>3.8300000000000001E-2</v>
      </c>
      <c r="P313" s="4">
        <v>682.3066</v>
      </c>
      <c r="Q313" s="4">
        <v>21.733499999999999</v>
      </c>
      <c r="R313" s="4">
        <v>704</v>
      </c>
      <c r="S313" s="4">
        <v>563.81259999999997</v>
      </c>
      <c r="T313" s="4">
        <v>17.959099999999999</v>
      </c>
      <c r="U313" s="4">
        <v>581.79999999999995</v>
      </c>
      <c r="V313" s="4">
        <v>1942.56</v>
      </c>
      <c r="Y313" s="4">
        <v>242.821</v>
      </c>
      <c r="Z313" s="4">
        <v>0</v>
      </c>
      <c r="AA313" s="4">
        <v>4.6435000000000004</v>
      </c>
      <c r="AB313" s="4" t="s">
        <v>384</v>
      </c>
      <c r="AC313" s="4">
        <v>0</v>
      </c>
      <c r="AD313" s="4">
        <v>11.9</v>
      </c>
      <c r="AE313" s="4">
        <v>854</v>
      </c>
      <c r="AF313" s="4">
        <v>881</v>
      </c>
      <c r="AG313" s="4">
        <v>872</v>
      </c>
      <c r="AH313" s="4">
        <v>84</v>
      </c>
      <c r="AI313" s="4">
        <v>30.28</v>
      </c>
      <c r="AJ313" s="4">
        <v>0.7</v>
      </c>
      <c r="AK313" s="4">
        <v>988</v>
      </c>
      <c r="AL313" s="4">
        <v>4</v>
      </c>
      <c r="AM313" s="4">
        <v>0</v>
      </c>
      <c r="AN313" s="4">
        <v>33</v>
      </c>
      <c r="AO313" s="4">
        <v>191</v>
      </c>
      <c r="AP313" s="4">
        <v>189</v>
      </c>
      <c r="AQ313" s="4">
        <v>0.7</v>
      </c>
      <c r="AR313" s="4">
        <v>195</v>
      </c>
      <c r="AS313" s="4" t="s">
        <v>155</v>
      </c>
      <c r="AT313" s="4">
        <v>2</v>
      </c>
      <c r="AU313" s="5">
        <v>0.73041666666666671</v>
      </c>
      <c r="AV313" s="4">
        <v>47.158886000000003</v>
      </c>
      <c r="AW313" s="4">
        <v>-88.488431000000006</v>
      </c>
      <c r="AX313" s="4">
        <v>313.2</v>
      </c>
      <c r="AY313" s="4">
        <v>41.8</v>
      </c>
      <c r="AZ313" s="4">
        <v>12</v>
      </c>
      <c r="BA313" s="4">
        <v>11</v>
      </c>
      <c r="BB313" s="4" t="s">
        <v>421</v>
      </c>
      <c r="BC313" s="4">
        <v>0.924176</v>
      </c>
      <c r="BD313" s="4">
        <v>1.324176</v>
      </c>
      <c r="BE313" s="4">
        <v>1.648352</v>
      </c>
      <c r="BF313" s="4">
        <v>14.063000000000001</v>
      </c>
      <c r="BG313" s="4">
        <v>18.920000000000002</v>
      </c>
      <c r="BH313" s="4">
        <v>1.35</v>
      </c>
      <c r="BI313" s="4">
        <v>11.053000000000001</v>
      </c>
      <c r="BJ313" s="4">
        <v>2964.8679999999999</v>
      </c>
      <c r="BK313" s="4">
        <v>7.423</v>
      </c>
      <c r="BL313" s="4">
        <v>21.766999999999999</v>
      </c>
      <c r="BM313" s="4">
        <v>0.69299999999999995</v>
      </c>
      <c r="BN313" s="4">
        <v>22.460999999999999</v>
      </c>
      <c r="BO313" s="4">
        <v>17.986999999999998</v>
      </c>
      <c r="BP313" s="4">
        <v>0.57299999999999995</v>
      </c>
      <c r="BQ313" s="4">
        <v>18.559999999999999</v>
      </c>
      <c r="BR313" s="4">
        <v>19.5686</v>
      </c>
      <c r="BU313" s="4">
        <v>14.676</v>
      </c>
      <c r="BW313" s="4">
        <v>1028.567</v>
      </c>
      <c r="BX313" s="4">
        <v>0.46170499999999998</v>
      </c>
      <c r="BY313" s="4">
        <v>-5</v>
      </c>
      <c r="BZ313" s="4">
        <v>1.2605690000000001</v>
      </c>
      <c r="CA313" s="4">
        <v>11.282916</v>
      </c>
      <c r="CB313" s="4">
        <v>25.463494000000001</v>
      </c>
    </row>
    <row r="314" spans="1:80">
      <c r="A314" s="2">
        <v>42440</v>
      </c>
      <c r="B314" s="29">
        <v>0.52227356481481479</v>
      </c>
      <c r="C314" s="4">
        <v>10.76</v>
      </c>
      <c r="D314" s="4">
        <v>4.5999999999999999E-2</v>
      </c>
      <c r="E314" s="4" t="s">
        <v>155</v>
      </c>
      <c r="F314" s="4">
        <v>460</v>
      </c>
      <c r="G314" s="4">
        <v>723.7</v>
      </c>
      <c r="H314" s="4">
        <v>24.2</v>
      </c>
      <c r="I314" s="4">
        <v>2068.1</v>
      </c>
      <c r="K314" s="4">
        <v>5.4</v>
      </c>
      <c r="L314" s="4">
        <v>282</v>
      </c>
      <c r="M314" s="4">
        <v>0.90069999999999995</v>
      </c>
      <c r="N314" s="4">
        <v>9.6914999999999996</v>
      </c>
      <c r="O314" s="4">
        <v>4.1399999999999999E-2</v>
      </c>
      <c r="P314" s="4">
        <v>651.84699999999998</v>
      </c>
      <c r="Q314" s="4">
        <v>21.796900000000001</v>
      </c>
      <c r="R314" s="4">
        <v>673.6</v>
      </c>
      <c r="S314" s="4">
        <v>538.64269999999999</v>
      </c>
      <c r="T314" s="4">
        <v>18.011500000000002</v>
      </c>
      <c r="U314" s="4">
        <v>556.70000000000005</v>
      </c>
      <c r="V314" s="4">
        <v>2068.0567000000001</v>
      </c>
      <c r="Y314" s="4">
        <v>253.66900000000001</v>
      </c>
      <c r="Z314" s="4">
        <v>0</v>
      </c>
      <c r="AA314" s="4">
        <v>4.8632999999999997</v>
      </c>
      <c r="AB314" s="4" t="s">
        <v>384</v>
      </c>
      <c r="AC314" s="4">
        <v>0</v>
      </c>
      <c r="AD314" s="4">
        <v>11.9</v>
      </c>
      <c r="AE314" s="4">
        <v>853</v>
      </c>
      <c r="AF314" s="4">
        <v>880</v>
      </c>
      <c r="AG314" s="4">
        <v>871</v>
      </c>
      <c r="AH314" s="4">
        <v>84</v>
      </c>
      <c r="AI314" s="4">
        <v>30.28</v>
      </c>
      <c r="AJ314" s="4">
        <v>0.7</v>
      </c>
      <c r="AK314" s="4">
        <v>988</v>
      </c>
      <c r="AL314" s="4">
        <v>4</v>
      </c>
      <c r="AM314" s="4">
        <v>0</v>
      </c>
      <c r="AN314" s="4">
        <v>33</v>
      </c>
      <c r="AO314" s="4">
        <v>191</v>
      </c>
      <c r="AP314" s="4">
        <v>189.4</v>
      </c>
      <c r="AQ314" s="4">
        <v>0.7</v>
      </c>
      <c r="AR314" s="4">
        <v>195</v>
      </c>
      <c r="AS314" s="4" t="s">
        <v>155</v>
      </c>
      <c r="AT314" s="4">
        <v>2</v>
      </c>
      <c r="AU314" s="5">
        <v>0.73042824074074064</v>
      </c>
      <c r="AV314" s="4">
        <v>47.158881999999998</v>
      </c>
      <c r="AW314" s="4">
        <v>-88.488174000000001</v>
      </c>
      <c r="AX314" s="4">
        <v>312.89999999999998</v>
      </c>
      <c r="AY314" s="4">
        <v>42.8</v>
      </c>
      <c r="AZ314" s="4">
        <v>12</v>
      </c>
      <c r="BA314" s="4">
        <v>11</v>
      </c>
      <c r="BB314" s="4" t="s">
        <v>421</v>
      </c>
      <c r="BC314" s="4">
        <v>1.024076</v>
      </c>
      <c r="BD314" s="4">
        <v>1.4240759999999999</v>
      </c>
      <c r="BE314" s="4">
        <v>1.824076</v>
      </c>
      <c r="BF314" s="4">
        <v>14.063000000000001</v>
      </c>
      <c r="BG314" s="4">
        <v>18.97</v>
      </c>
      <c r="BH314" s="4">
        <v>1.35</v>
      </c>
      <c r="BI314" s="4">
        <v>11.025</v>
      </c>
      <c r="BJ314" s="4">
        <v>2959.9250000000002</v>
      </c>
      <c r="BK314" s="4">
        <v>8.0540000000000003</v>
      </c>
      <c r="BL314" s="4">
        <v>20.847999999999999</v>
      </c>
      <c r="BM314" s="4">
        <v>0.69699999999999995</v>
      </c>
      <c r="BN314" s="4">
        <v>21.545000000000002</v>
      </c>
      <c r="BO314" s="4">
        <v>17.228000000000002</v>
      </c>
      <c r="BP314" s="4">
        <v>0.57599999999999996</v>
      </c>
      <c r="BQ314" s="4">
        <v>17.803999999999998</v>
      </c>
      <c r="BR314" s="4">
        <v>20.8856</v>
      </c>
      <c r="BU314" s="4">
        <v>15.371</v>
      </c>
      <c r="BW314" s="4">
        <v>1079.9839999999999</v>
      </c>
      <c r="BX314" s="4">
        <v>0.49601699999999999</v>
      </c>
      <c r="BY314" s="4">
        <v>-5</v>
      </c>
      <c r="BZ314" s="4">
        <v>1.2591380000000001</v>
      </c>
      <c r="CA314" s="4">
        <v>12.121416</v>
      </c>
      <c r="CB314" s="4">
        <v>25.434588000000002</v>
      </c>
    </row>
    <row r="315" spans="1:80">
      <c r="A315" s="2">
        <v>42440</v>
      </c>
      <c r="B315" s="29">
        <v>0.52228513888888883</v>
      </c>
      <c r="C315" s="4">
        <v>10.76</v>
      </c>
      <c r="D315" s="4">
        <v>4.8000000000000001E-2</v>
      </c>
      <c r="E315" s="4" t="s">
        <v>155</v>
      </c>
      <c r="F315" s="4">
        <v>480.11676399999999</v>
      </c>
      <c r="G315" s="4">
        <v>724.7</v>
      </c>
      <c r="H315" s="4">
        <v>24.1</v>
      </c>
      <c r="I315" s="4">
        <v>2245.9</v>
      </c>
      <c r="K315" s="4">
        <v>5.3</v>
      </c>
      <c r="L315" s="4">
        <v>285</v>
      </c>
      <c r="M315" s="4">
        <v>0.90049999999999997</v>
      </c>
      <c r="N315" s="4">
        <v>9.6892999999999994</v>
      </c>
      <c r="O315" s="4">
        <v>4.3200000000000002E-2</v>
      </c>
      <c r="P315" s="4">
        <v>652.59159999999997</v>
      </c>
      <c r="Q315" s="4">
        <v>21.6694</v>
      </c>
      <c r="R315" s="4">
        <v>674.3</v>
      </c>
      <c r="S315" s="4">
        <v>539.25810000000001</v>
      </c>
      <c r="T315" s="4">
        <v>17.906099999999999</v>
      </c>
      <c r="U315" s="4">
        <v>557.20000000000005</v>
      </c>
      <c r="V315" s="4">
        <v>2245.8928000000001</v>
      </c>
      <c r="Y315" s="4">
        <v>256.63900000000001</v>
      </c>
      <c r="Z315" s="4">
        <v>0</v>
      </c>
      <c r="AA315" s="4">
        <v>4.7725999999999997</v>
      </c>
      <c r="AB315" s="4" t="s">
        <v>384</v>
      </c>
      <c r="AC315" s="4">
        <v>0</v>
      </c>
      <c r="AD315" s="4">
        <v>11.9</v>
      </c>
      <c r="AE315" s="4">
        <v>853</v>
      </c>
      <c r="AF315" s="4">
        <v>881</v>
      </c>
      <c r="AG315" s="4">
        <v>872</v>
      </c>
      <c r="AH315" s="4">
        <v>84</v>
      </c>
      <c r="AI315" s="4">
        <v>30.28</v>
      </c>
      <c r="AJ315" s="4">
        <v>0.7</v>
      </c>
      <c r="AK315" s="4">
        <v>988</v>
      </c>
      <c r="AL315" s="4">
        <v>4</v>
      </c>
      <c r="AM315" s="4">
        <v>0</v>
      </c>
      <c r="AN315" s="4">
        <v>33</v>
      </c>
      <c r="AO315" s="4">
        <v>191</v>
      </c>
      <c r="AP315" s="4">
        <v>190</v>
      </c>
      <c r="AQ315" s="4">
        <v>0.6</v>
      </c>
      <c r="AR315" s="4">
        <v>195</v>
      </c>
      <c r="AS315" s="4" t="s">
        <v>155</v>
      </c>
      <c r="AT315" s="4">
        <v>2</v>
      </c>
      <c r="AU315" s="5">
        <v>0.73043981481481479</v>
      </c>
      <c r="AV315" s="4">
        <v>47.158881999999998</v>
      </c>
      <c r="AW315" s="4">
        <v>-88.487914000000004</v>
      </c>
      <c r="AX315" s="4">
        <v>312.7</v>
      </c>
      <c r="AY315" s="4">
        <v>43.1</v>
      </c>
      <c r="AZ315" s="4">
        <v>12</v>
      </c>
      <c r="BA315" s="4">
        <v>11</v>
      </c>
      <c r="BB315" s="4" t="s">
        <v>421</v>
      </c>
      <c r="BC315" s="4">
        <v>1.0760479999999999</v>
      </c>
      <c r="BD315" s="4">
        <v>1.476048</v>
      </c>
      <c r="BE315" s="4">
        <v>1.852096</v>
      </c>
      <c r="BF315" s="4">
        <v>14.063000000000001</v>
      </c>
      <c r="BG315" s="4">
        <v>18.940000000000001</v>
      </c>
      <c r="BH315" s="4">
        <v>1.35</v>
      </c>
      <c r="BI315" s="4">
        <v>11.051</v>
      </c>
      <c r="BJ315" s="4">
        <v>2954.0650000000001</v>
      </c>
      <c r="BK315" s="4">
        <v>8.3889999999999993</v>
      </c>
      <c r="BL315" s="4">
        <v>20.835999999999999</v>
      </c>
      <c r="BM315" s="4">
        <v>0.69199999999999995</v>
      </c>
      <c r="BN315" s="4">
        <v>21.527999999999999</v>
      </c>
      <c r="BO315" s="4">
        <v>17.216999999999999</v>
      </c>
      <c r="BP315" s="4">
        <v>0.57199999999999995</v>
      </c>
      <c r="BQ315" s="4">
        <v>17.789000000000001</v>
      </c>
      <c r="BR315" s="4">
        <v>22.641999999999999</v>
      </c>
      <c r="BU315" s="4">
        <v>15.523999999999999</v>
      </c>
      <c r="BW315" s="4">
        <v>1057.992</v>
      </c>
      <c r="BX315" s="4">
        <v>0.48232900000000001</v>
      </c>
      <c r="BY315" s="4">
        <v>-5</v>
      </c>
      <c r="BZ315" s="4">
        <v>1.2588619999999999</v>
      </c>
      <c r="CA315" s="4">
        <v>11.786915</v>
      </c>
      <c r="CB315" s="4">
        <v>25.429012</v>
      </c>
    </row>
    <row r="316" spans="1:80">
      <c r="A316" s="2">
        <v>42440</v>
      </c>
      <c r="B316" s="29">
        <v>0.52229671296296298</v>
      </c>
      <c r="C316" s="4">
        <v>11.016999999999999</v>
      </c>
      <c r="D316" s="4">
        <v>5.8000000000000003E-2</v>
      </c>
      <c r="E316" s="4" t="s">
        <v>155</v>
      </c>
      <c r="F316" s="4">
        <v>579.91416300000003</v>
      </c>
      <c r="G316" s="4">
        <v>688.7</v>
      </c>
      <c r="H316" s="4">
        <v>22.9</v>
      </c>
      <c r="I316" s="4">
        <v>2190.6999999999998</v>
      </c>
      <c r="K316" s="4">
        <v>5.3</v>
      </c>
      <c r="L316" s="4">
        <v>270</v>
      </c>
      <c r="M316" s="4">
        <v>0.89839999999999998</v>
      </c>
      <c r="N316" s="4">
        <v>9.8975000000000009</v>
      </c>
      <c r="O316" s="4">
        <v>5.21E-2</v>
      </c>
      <c r="P316" s="4">
        <v>618.70690000000002</v>
      </c>
      <c r="Q316" s="4">
        <v>20.540199999999999</v>
      </c>
      <c r="R316" s="4">
        <v>639.20000000000005</v>
      </c>
      <c r="S316" s="4">
        <v>511.25810000000001</v>
      </c>
      <c r="T316" s="4">
        <v>16.972999999999999</v>
      </c>
      <c r="U316" s="4">
        <v>528.20000000000005</v>
      </c>
      <c r="V316" s="4">
        <v>2190.7089999999998</v>
      </c>
      <c r="Y316" s="4">
        <v>242.30799999999999</v>
      </c>
      <c r="Z316" s="4">
        <v>0</v>
      </c>
      <c r="AA316" s="4">
        <v>4.7613000000000003</v>
      </c>
      <c r="AB316" s="4" t="s">
        <v>384</v>
      </c>
      <c r="AC316" s="4">
        <v>0</v>
      </c>
      <c r="AD316" s="4">
        <v>11.9</v>
      </c>
      <c r="AE316" s="4">
        <v>853</v>
      </c>
      <c r="AF316" s="4">
        <v>881</v>
      </c>
      <c r="AG316" s="4">
        <v>872</v>
      </c>
      <c r="AH316" s="4">
        <v>84</v>
      </c>
      <c r="AI316" s="4">
        <v>30.28</v>
      </c>
      <c r="AJ316" s="4">
        <v>0.7</v>
      </c>
      <c r="AK316" s="4">
        <v>988</v>
      </c>
      <c r="AL316" s="4">
        <v>4</v>
      </c>
      <c r="AM316" s="4">
        <v>0</v>
      </c>
      <c r="AN316" s="4">
        <v>33</v>
      </c>
      <c r="AO316" s="4">
        <v>191</v>
      </c>
      <c r="AP316" s="4">
        <v>190</v>
      </c>
      <c r="AQ316" s="4">
        <v>0.6</v>
      </c>
      <c r="AR316" s="4">
        <v>195</v>
      </c>
      <c r="AS316" s="4" t="s">
        <v>155</v>
      </c>
      <c r="AT316" s="4">
        <v>2</v>
      </c>
      <c r="AU316" s="5">
        <v>0.73045138888888894</v>
      </c>
      <c r="AV316" s="4">
        <v>47.158883000000003</v>
      </c>
      <c r="AW316" s="4">
        <v>-88.487651</v>
      </c>
      <c r="AX316" s="4">
        <v>312.60000000000002</v>
      </c>
      <c r="AY316" s="4">
        <v>43.5</v>
      </c>
      <c r="AZ316" s="4">
        <v>12</v>
      </c>
      <c r="BA316" s="4">
        <v>11</v>
      </c>
      <c r="BB316" s="4" t="s">
        <v>421</v>
      </c>
      <c r="BC316" s="4">
        <v>0.97596000000000005</v>
      </c>
      <c r="BD316" s="4">
        <v>1.3759600000000001</v>
      </c>
      <c r="BE316" s="4">
        <v>1.6759599999999999</v>
      </c>
      <c r="BF316" s="4">
        <v>14.063000000000001</v>
      </c>
      <c r="BG316" s="4">
        <v>18.52</v>
      </c>
      <c r="BH316" s="4">
        <v>1.32</v>
      </c>
      <c r="BI316" s="4">
        <v>11.315</v>
      </c>
      <c r="BJ316" s="4">
        <v>2954.5189999999998</v>
      </c>
      <c r="BK316" s="4">
        <v>9.8979999999999997</v>
      </c>
      <c r="BL316" s="4">
        <v>19.341000000000001</v>
      </c>
      <c r="BM316" s="4">
        <v>0.64200000000000002</v>
      </c>
      <c r="BN316" s="4">
        <v>19.983000000000001</v>
      </c>
      <c r="BO316" s="4">
        <v>15.981999999999999</v>
      </c>
      <c r="BP316" s="4">
        <v>0.53100000000000003</v>
      </c>
      <c r="BQ316" s="4">
        <v>16.513000000000002</v>
      </c>
      <c r="BR316" s="4">
        <v>21.624300000000002</v>
      </c>
      <c r="BU316" s="4">
        <v>14.351000000000001</v>
      </c>
      <c r="BW316" s="4">
        <v>1033.432</v>
      </c>
      <c r="BX316" s="4">
        <v>0.41202100000000003</v>
      </c>
      <c r="BY316" s="4">
        <v>-5</v>
      </c>
      <c r="BZ316" s="4">
        <v>1.257414</v>
      </c>
      <c r="CA316" s="4">
        <v>10.068763000000001</v>
      </c>
      <c r="CB316" s="4">
        <v>25.399763</v>
      </c>
    </row>
    <row r="317" spans="1:80">
      <c r="A317" s="2">
        <v>42440</v>
      </c>
      <c r="B317" s="29">
        <v>0.52230828703703702</v>
      </c>
      <c r="C317" s="4">
        <v>11.273999999999999</v>
      </c>
      <c r="D317" s="4">
        <v>5.3699999999999998E-2</v>
      </c>
      <c r="E317" s="4" t="s">
        <v>155</v>
      </c>
      <c r="F317" s="4">
        <v>536.99570800000004</v>
      </c>
      <c r="G317" s="4">
        <v>653</v>
      </c>
      <c r="H317" s="4">
        <v>21</v>
      </c>
      <c r="I317" s="4">
        <v>1798.8</v>
      </c>
      <c r="K317" s="4">
        <v>5.24</v>
      </c>
      <c r="L317" s="4">
        <v>241</v>
      </c>
      <c r="M317" s="4">
        <v>0.89659999999999995</v>
      </c>
      <c r="N317" s="4">
        <v>10.108599999999999</v>
      </c>
      <c r="O317" s="4">
        <v>4.8099999999999997E-2</v>
      </c>
      <c r="P317" s="4">
        <v>585.50210000000004</v>
      </c>
      <c r="Q317" s="4">
        <v>18.796700000000001</v>
      </c>
      <c r="R317" s="4">
        <v>604.29999999999995</v>
      </c>
      <c r="S317" s="4">
        <v>484.11399999999998</v>
      </c>
      <c r="T317" s="4">
        <v>15.5418</v>
      </c>
      <c r="U317" s="4">
        <v>499.7</v>
      </c>
      <c r="V317" s="4">
        <v>1798.7974999999999</v>
      </c>
      <c r="Y317" s="4">
        <v>215.72900000000001</v>
      </c>
      <c r="Z317" s="4">
        <v>0</v>
      </c>
      <c r="AA317" s="4">
        <v>4.6982999999999997</v>
      </c>
      <c r="AB317" s="4" t="s">
        <v>384</v>
      </c>
      <c r="AC317" s="4">
        <v>0</v>
      </c>
      <c r="AD317" s="4">
        <v>11.8</v>
      </c>
      <c r="AE317" s="4">
        <v>854</v>
      </c>
      <c r="AF317" s="4">
        <v>882</v>
      </c>
      <c r="AG317" s="4">
        <v>872</v>
      </c>
      <c r="AH317" s="4">
        <v>84.4</v>
      </c>
      <c r="AI317" s="4">
        <v>30.44</v>
      </c>
      <c r="AJ317" s="4">
        <v>0.7</v>
      </c>
      <c r="AK317" s="4">
        <v>988</v>
      </c>
      <c r="AL317" s="4">
        <v>4</v>
      </c>
      <c r="AM317" s="4">
        <v>0</v>
      </c>
      <c r="AN317" s="4">
        <v>33</v>
      </c>
      <c r="AO317" s="4">
        <v>191</v>
      </c>
      <c r="AP317" s="4">
        <v>190</v>
      </c>
      <c r="AQ317" s="4">
        <v>0.5</v>
      </c>
      <c r="AR317" s="4">
        <v>195</v>
      </c>
      <c r="AS317" s="4" t="s">
        <v>155</v>
      </c>
      <c r="AT317" s="4">
        <v>2</v>
      </c>
      <c r="AU317" s="5">
        <v>0.73046296296296298</v>
      </c>
      <c r="AV317" s="4">
        <v>47.158886000000003</v>
      </c>
      <c r="AW317" s="4">
        <v>-88.487384000000006</v>
      </c>
      <c r="AX317" s="4">
        <v>312.39999999999998</v>
      </c>
      <c r="AY317" s="4">
        <v>44</v>
      </c>
      <c r="AZ317" s="4">
        <v>12</v>
      </c>
      <c r="BA317" s="4">
        <v>11</v>
      </c>
      <c r="BB317" s="4" t="s">
        <v>421</v>
      </c>
      <c r="BC317" s="4">
        <v>0.9</v>
      </c>
      <c r="BD317" s="4">
        <v>1.2752250000000001</v>
      </c>
      <c r="BE317" s="4">
        <v>1.5752250000000001</v>
      </c>
      <c r="BF317" s="4">
        <v>14.063000000000001</v>
      </c>
      <c r="BG317" s="4">
        <v>18.2</v>
      </c>
      <c r="BH317" s="4">
        <v>1.29</v>
      </c>
      <c r="BI317" s="4">
        <v>11.53</v>
      </c>
      <c r="BJ317" s="4">
        <v>2968.3130000000001</v>
      </c>
      <c r="BK317" s="4">
        <v>8.9990000000000006</v>
      </c>
      <c r="BL317" s="4">
        <v>18.004999999999999</v>
      </c>
      <c r="BM317" s="4">
        <v>0.57799999999999996</v>
      </c>
      <c r="BN317" s="4">
        <v>18.582999999999998</v>
      </c>
      <c r="BO317" s="4">
        <v>14.887</v>
      </c>
      <c r="BP317" s="4">
        <v>0.47799999999999998</v>
      </c>
      <c r="BQ317" s="4">
        <v>15.365</v>
      </c>
      <c r="BR317" s="4">
        <v>17.466200000000001</v>
      </c>
      <c r="BU317" s="4">
        <v>12.568</v>
      </c>
      <c r="BW317" s="4">
        <v>1003.141</v>
      </c>
      <c r="BX317" s="4">
        <v>0.318106</v>
      </c>
      <c r="BY317" s="4">
        <v>-5</v>
      </c>
      <c r="BZ317" s="4">
        <v>1.2531380000000001</v>
      </c>
      <c r="CA317" s="4">
        <v>7.7737150000000002</v>
      </c>
      <c r="CB317" s="4">
        <v>25.313388</v>
      </c>
    </row>
    <row r="318" spans="1:80">
      <c r="A318" s="2">
        <v>42440</v>
      </c>
      <c r="B318" s="29">
        <v>0.52231986111111117</v>
      </c>
      <c r="C318" s="4">
        <v>11.663</v>
      </c>
      <c r="D318" s="4">
        <v>8.1100000000000005E-2</v>
      </c>
      <c r="E318" s="4" t="s">
        <v>155</v>
      </c>
      <c r="F318" s="4">
        <v>811.28688499999998</v>
      </c>
      <c r="G318" s="4">
        <v>336.4</v>
      </c>
      <c r="H318" s="4">
        <v>17.7</v>
      </c>
      <c r="I318" s="4">
        <v>1522</v>
      </c>
      <c r="K318" s="4">
        <v>4.99</v>
      </c>
      <c r="L318" s="4">
        <v>225</v>
      </c>
      <c r="M318" s="4">
        <v>0.89359999999999995</v>
      </c>
      <c r="N318" s="4">
        <v>10.422499999999999</v>
      </c>
      <c r="O318" s="4">
        <v>7.2499999999999995E-2</v>
      </c>
      <c r="P318" s="4">
        <v>300.60309999999998</v>
      </c>
      <c r="Q318" s="4">
        <v>15.8169</v>
      </c>
      <c r="R318" s="4">
        <v>316.39999999999998</v>
      </c>
      <c r="S318" s="4">
        <v>247.8586</v>
      </c>
      <c r="T318" s="4">
        <v>13.041600000000001</v>
      </c>
      <c r="U318" s="4">
        <v>260.89999999999998</v>
      </c>
      <c r="V318" s="4">
        <v>1522.0191</v>
      </c>
      <c r="Y318" s="4">
        <v>201.375</v>
      </c>
      <c r="Z318" s="4">
        <v>0</v>
      </c>
      <c r="AA318" s="4">
        <v>4.4630000000000001</v>
      </c>
      <c r="AB318" s="4" t="s">
        <v>384</v>
      </c>
      <c r="AC318" s="4">
        <v>0</v>
      </c>
      <c r="AD318" s="4">
        <v>11.8</v>
      </c>
      <c r="AE318" s="4">
        <v>854</v>
      </c>
      <c r="AF318" s="4">
        <v>882</v>
      </c>
      <c r="AG318" s="4">
        <v>872</v>
      </c>
      <c r="AH318" s="4">
        <v>85</v>
      </c>
      <c r="AI318" s="4">
        <v>29.72</v>
      </c>
      <c r="AJ318" s="4">
        <v>0.68</v>
      </c>
      <c r="AK318" s="4">
        <v>988</v>
      </c>
      <c r="AL318" s="4">
        <v>3.6</v>
      </c>
      <c r="AM318" s="4">
        <v>0</v>
      </c>
      <c r="AN318" s="4">
        <v>33</v>
      </c>
      <c r="AO318" s="4">
        <v>191</v>
      </c>
      <c r="AP318" s="4">
        <v>190</v>
      </c>
      <c r="AQ318" s="4">
        <v>0.5</v>
      </c>
      <c r="AR318" s="4">
        <v>195</v>
      </c>
      <c r="AS318" s="4" t="s">
        <v>155</v>
      </c>
      <c r="AT318" s="4">
        <v>2</v>
      </c>
      <c r="AU318" s="5">
        <v>0.73047453703703702</v>
      </c>
      <c r="AV318" s="4">
        <v>47.158884999999998</v>
      </c>
      <c r="AW318" s="4">
        <v>-88.487120000000004</v>
      </c>
      <c r="AX318" s="4">
        <v>312.10000000000002</v>
      </c>
      <c r="AY318" s="4">
        <v>44.2</v>
      </c>
      <c r="AZ318" s="4">
        <v>12</v>
      </c>
      <c r="BA318" s="4">
        <v>11</v>
      </c>
      <c r="BB318" s="4" t="s">
        <v>421</v>
      </c>
      <c r="BC318" s="4">
        <v>0.9</v>
      </c>
      <c r="BD318" s="4">
        <v>1.2</v>
      </c>
      <c r="BE318" s="4">
        <v>1.5</v>
      </c>
      <c r="BF318" s="4">
        <v>14.063000000000001</v>
      </c>
      <c r="BG318" s="4">
        <v>17.64</v>
      </c>
      <c r="BH318" s="4">
        <v>1.25</v>
      </c>
      <c r="BI318" s="4">
        <v>11.906000000000001</v>
      </c>
      <c r="BJ318" s="4">
        <v>2970.8820000000001</v>
      </c>
      <c r="BK318" s="4">
        <v>13.153</v>
      </c>
      <c r="BL318" s="4">
        <v>8.9730000000000008</v>
      </c>
      <c r="BM318" s="4">
        <v>0.47199999999999998</v>
      </c>
      <c r="BN318" s="4">
        <v>9.4450000000000003</v>
      </c>
      <c r="BO318" s="4">
        <v>7.399</v>
      </c>
      <c r="BP318" s="4">
        <v>0.38900000000000001</v>
      </c>
      <c r="BQ318" s="4">
        <v>7.7880000000000003</v>
      </c>
      <c r="BR318" s="4">
        <v>14.3459</v>
      </c>
      <c r="BU318" s="4">
        <v>11.388</v>
      </c>
      <c r="BW318" s="4">
        <v>924.98900000000003</v>
      </c>
      <c r="BX318" s="4">
        <v>0.22600400000000001</v>
      </c>
      <c r="BY318" s="4">
        <v>-5</v>
      </c>
      <c r="BZ318" s="4">
        <v>1.252</v>
      </c>
      <c r="CA318" s="4">
        <v>5.5229730000000004</v>
      </c>
      <c r="CB318" s="4">
        <v>25.290400000000002</v>
      </c>
    </row>
    <row r="319" spans="1:80">
      <c r="A319" s="2">
        <v>42440</v>
      </c>
      <c r="B319" s="29">
        <v>0.52233143518518521</v>
      </c>
      <c r="C319" s="4">
        <v>12.161</v>
      </c>
      <c r="D319" s="4">
        <v>0.1051</v>
      </c>
      <c r="E319" s="4" t="s">
        <v>155</v>
      </c>
      <c r="F319" s="4">
        <v>1051.444992</v>
      </c>
      <c r="G319" s="4">
        <v>150.9</v>
      </c>
      <c r="H319" s="4">
        <v>17.2</v>
      </c>
      <c r="I319" s="4">
        <v>1433.5</v>
      </c>
      <c r="K319" s="4">
        <v>4.58</v>
      </c>
      <c r="L319" s="4">
        <v>223</v>
      </c>
      <c r="M319" s="4">
        <v>0.88970000000000005</v>
      </c>
      <c r="N319" s="4">
        <v>10.819800000000001</v>
      </c>
      <c r="O319" s="4">
        <v>9.35E-2</v>
      </c>
      <c r="P319" s="4">
        <v>134.2808</v>
      </c>
      <c r="Q319" s="4">
        <v>15.3309</v>
      </c>
      <c r="R319" s="4">
        <v>149.6</v>
      </c>
      <c r="S319" s="4">
        <v>110.2149</v>
      </c>
      <c r="T319" s="4">
        <v>12.583299999999999</v>
      </c>
      <c r="U319" s="4">
        <v>122.8</v>
      </c>
      <c r="V319" s="4">
        <v>1433.4637</v>
      </c>
      <c r="Y319" s="4">
        <v>198.54499999999999</v>
      </c>
      <c r="Z319" s="4">
        <v>0</v>
      </c>
      <c r="AA319" s="4">
        <v>4.0762</v>
      </c>
      <c r="AB319" s="4" t="s">
        <v>384</v>
      </c>
      <c r="AC319" s="4">
        <v>0</v>
      </c>
      <c r="AD319" s="4">
        <v>11.8</v>
      </c>
      <c r="AE319" s="4">
        <v>853</v>
      </c>
      <c r="AF319" s="4">
        <v>882</v>
      </c>
      <c r="AG319" s="4">
        <v>872</v>
      </c>
      <c r="AH319" s="4">
        <v>85</v>
      </c>
      <c r="AI319" s="4">
        <v>28.54</v>
      </c>
      <c r="AJ319" s="4">
        <v>0.66</v>
      </c>
      <c r="AK319" s="4">
        <v>988</v>
      </c>
      <c r="AL319" s="4">
        <v>3</v>
      </c>
      <c r="AM319" s="4">
        <v>0</v>
      </c>
      <c r="AN319" s="4">
        <v>33</v>
      </c>
      <c r="AO319" s="4">
        <v>191</v>
      </c>
      <c r="AP319" s="4">
        <v>190</v>
      </c>
      <c r="AQ319" s="4">
        <v>0.6</v>
      </c>
      <c r="AR319" s="4">
        <v>195</v>
      </c>
      <c r="AS319" s="4" t="s">
        <v>155</v>
      </c>
      <c r="AT319" s="4">
        <v>2</v>
      </c>
      <c r="AU319" s="5">
        <v>0.73048611111111106</v>
      </c>
      <c r="AV319" s="4">
        <v>47.158873999999997</v>
      </c>
      <c r="AW319" s="4">
        <v>-88.486861000000005</v>
      </c>
      <c r="AX319" s="4">
        <v>311.8</v>
      </c>
      <c r="AY319" s="4">
        <v>43.6</v>
      </c>
      <c r="AZ319" s="4">
        <v>12</v>
      </c>
      <c r="BA319" s="4">
        <v>11</v>
      </c>
      <c r="BB319" s="4" t="s">
        <v>421</v>
      </c>
      <c r="BC319" s="4">
        <v>0.94915099999999997</v>
      </c>
      <c r="BD319" s="4">
        <v>1.2491509999999999</v>
      </c>
      <c r="BE319" s="4">
        <v>1.5491509999999999</v>
      </c>
      <c r="BF319" s="4">
        <v>14.063000000000001</v>
      </c>
      <c r="BG319" s="4">
        <v>16.95</v>
      </c>
      <c r="BH319" s="4">
        <v>1.21</v>
      </c>
      <c r="BI319" s="4">
        <v>12.4</v>
      </c>
      <c r="BJ319" s="4">
        <v>2969.4969999999998</v>
      </c>
      <c r="BK319" s="4">
        <v>16.34</v>
      </c>
      <c r="BL319" s="4">
        <v>3.859</v>
      </c>
      <c r="BM319" s="4">
        <v>0.441</v>
      </c>
      <c r="BN319" s="4">
        <v>4.3</v>
      </c>
      <c r="BO319" s="4">
        <v>3.1680000000000001</v>
      </c>
      <c r="BP319" s="4">
        <v>0.36199999999999999</v>
      </c>
      <c r="BQ319" s="4">
        <v>3.5289999999999999</v>
      </c>
      <c r="BR319" s="4">
        <v>13.0091</v>
      </c>
      <c r="BU319" s="4">
        <v>10.811</v>
      </c>
      <c r="BW319" s="4">
        <v>813.42600000000004</v>
      </c>
      <c r="BX319" s="4">
        <v>0.15784500000000001</v>
      </c>
      <c r="BY319" s="4">
        <v>-5</v>
      </c>
      <c r="BZ319" s="4">
        <v>1.2511380000000001</v>
      </c>
      <c r="CA319" s="4">
        <v>3.8573369999999998</v>
      </c>
      <c r="CB319" s="4">
        <v>25.272988000000002</v>
      </c>
    </row>
    <row r="320" spans="1:80">
      <c r="A320" s="2">
        <v>42440</v>
      </c>
      <c r="B320" s="29">
        <v>0.52234300925925925</v>
      </c>
      <c r="C320" s="4">
        <v>12.25</v>
      </c>
      <c r="D320" s="4">
        <v>0.104</v>
      </c>
      <c r="E320" s="4" t="s">
        <v>155</v>
      </c>
      <c r="F320" s="4">
        <v>1039.5081970000001</v>
      </c>
      <c r="G320" s="4">
        <v>88.4</v>
      </c>
      <c r="H320" s="4">
        <v>9.6</v>
      </c>
      <c r="I320" s="4">
        <v>1331.8</v>
      </c>
      <c r="K320" s="4">
        <v>3.9</v>
      </c>
      <c r="L320" s="4">
        <v>217</v>
      </c>
      <c r="M320" s="4">
        <v>0.88900000000000001</v>
      </c>
      <c r="N320" s="4">
        <v>10.889699999999999</v>
      </c>
      <c r="O320" s="4">
        <v>9.2399999999999996E-2</v>
      </c>
      <c r="P320" s="4">
        <v>78.558499999999995</v>
      </c>
      <c r="Q320" s="4">
        <v>8.5338999999999992</v>
      </c>
      <c r="R320" s="4">
        <v>87.1</v>
      </c>
      <c r="S320" s="4">
        <v>64.701599999999999</v>
      </c>
      <c r="T320" s="4">
        <v>7.0286</v>
      </c>
      <c r="U320" s="4">
        <v>71.7</v>
      </c>
      <c r="V320" s="4">
        <v>1331.8429000000001</v>
      </c>
      <c r="Y320" s="4">
        <v>193.29499999999999</v>
      </c>
      <c r="Z320" s="4">
        <v>0</v>
      </c>
      <c r="AA320" s="4">
        <v>3.4647000000000001</v>
      </c>
      <c r="AB320" s="4" t="s">
        <v>384</v>
      </c>
      <c r="AC320" s="4">
        <v>0</v>
      </c>
      <c r="AD320" s="4">
        <v>11.7</v>
      </c>
      <c r="AE320" s="4">
        <v>854</v>
      </c>
      <c r="AF320" s="4">
        <v>883</v>
      </c>
      <c r="AG320" s="4">
        <v>872</v>
      </c>
      <c r="AH320" s="4">
        <v>85</v>
      </c>
      <c r="AI320" s="4">
        <v>29.43</v>
      </c>
      <c r="AJ320" s="4">
        <v>0.68</v>
      </c>
      <c r="AK320" s="4">
        <v>988</v>
      </c>
      <c r="AL320" s="4">
        <v>3.4</v>
      </c>
      <c r="AM320" s="4">
        <v>0</v>
      </c>
      <c r="AN320" s="4">
        <v>33</v>
      </c>
      <c r="AO320" s="4">
        <v>190.6</v>
      </c>
      <c r="AP320" s="4">
        <v>189.6</v>
      </c>
      <c r="AQ320" s="4">
        <v>0.5</v>
      </c>
      <c r="AR320" s="4">
        <v>195</v>
      </c>
      <c r="AS320" s="4" t="s">
        <v>155</v>
      </c>
      <c r="AT320" s="4">
        <v>2</v>
      </c>
      <c r="AU320" s="5">
        <v>0.73049768518518521</v>
      </c>
      <c r="AV320" s="4">
        <v>47.158856999999998</v>
      </c>
      <c r="AW320" s="4">
        <v>-88.486624000000006</v>
      </c>
      <c r="AX320" s="4">
        <v>311.3</v>
      </c>
      <c r="AY320" s="4">
        <v>41.5</v>
      </c>
      <c r="AZ320" s="4">
        <v>12</v>
      </c>
      <c r="BA320" s="4">
        <v>10</v>
      </c>
      <c r="BB320" s="4" t="s">
        <v>423</v>
      </c>
      <c r="BC320" s="4">
        <v>1.1000000000000001</v>
      </c>
      <c r="BD320" s="4">
        <v>1.302098</v>
      </c>
      <c r="BE320" s="4">
        <v>1.7244759999999999</v>
      </c>
      <c r="BF320" s="4">
        <v>14.063000000000001</v>
      </c>
      <c r="BG320" s="4">
        <v>16.850000000000001</v>
      </c>
      <c r="BH320" s="4">
        <v>1.2</v>
      </c>
      <c r="BI320" s="4">
        <v>12.492000000000001</v>
      </c>
      <c r="BJ320" s="4">
        <v>2972.866</v>
      </c>
      <c r="BK320" s="4">
        <v>16.056000000000001</v>
      </c>
      <c r="BL320" s="4">
        <v>2.246</v>
      </c>
      <c r="BM320" s="4">
        <v>0.24399999999999999</v>
      </c>
      <c r="BN320" s="4">
        <v>2.4900000000000002</v>
      </c>
      <c r="BO320" s="4">
        <v>1.85</v>
      </c>
      <c r="BP320" s="4">
        <v>0.20100000000000001</v>
      </c>
      <c r="BQ320" s="4">
        <v>2.0510000000000002</v>
      </c>
      <c r="BR320" s="4">
        <v>12.0229</v>
      </c>
      <c r="BU320" s="4">
        <v>10.47</v>
      </c>
      <c r="BW320" s="4">
        <v>687.74800000000005</v>
      </c>
      <c r="BX320" s="4">
        <v>0.18904899999999999</v>
      </c>
      <c r="BY320" s="4">
        <v>-5</v>
      </c>
      <c r="BZ320" s="4">
        <v>1.25</v>
      </c>
      <c r="CA320" s="4">
        <v>4.619885</v>
      </c>
      <c r="CB320" s="4">
        <v>25.25</v>
      </c>
    </row>
    <row r="321" spans="1:80">
      <c r="A321" s="2">
        <v>42440</v>
      </c>
      <c r="B321" s="29">
        <v>0.52235458333333329</v>
      </c>
      <c r="C321" s="4">
        <v>12.25</v>
      </c>
      <c r="D321" s="4">
        <v>8.3400000000000002E-2</v>
      </c>
      <c r="E321" s="4" t="s">
        <v>155</v>
      </c>
      <c r="F321" s="4">
        <v>833.86081200000001</v>
      </c>
      <c r="G321" s="4">
        <v>75</v>
      </c>
      <c r="H321" s="4">
        <v>12</v>
      </c>
      <c r="I321" s="4">
        <v>1310.0999999999999</v>
      </c>
      <c r="K321" s="4">
        <v>3.34</v>
      </c>
      <c r="L321" s="4">
        <v>214</v>
      </c>
      <c r="M321" s="4">
        <v>0.88900000000000001</v>
      </c>
      <c r="N321" s="4">
        <v>10.889900000000001</v>
      </c>
      <c r="O321" s="4">
        <v>7.4099999999999999E-2</v>
      </c>
      <c r="P321" s="4">
        <v>66.632800000000003</v>
      </c>
      <c r="Q321" s="4">
        <v>10.6698</v>
      </c>
      <c r="R321" s="4">
        <v>77.3</v>
      </c>
      <c r="S321" s="4">
        <v>55.138599999999997</v>
      </c>
      <c r="T321" s="4">
        <v>8.8292999999999999</v>
      </c>
      <c r="U321" s="4">
        <v>64</v>
      </c>
      <c r="V321" s="4">
        <v>1310.1187</v>
      </c>
      <c r="Y321" s="4">
        <v>190.02199999999999</v>
      </c>
      <c r="Z321" s="4">
        <v>0</v>
      </c>
      <c r="AA321" s="4">
        <v>2.9701</v>
      </c>
      <c r="AB321" s="4" t="s">
        <v>384</v>
      </c>
      <c r="AC321" s="4">
        <v>0</v>
      </c>
      <c r="AD321" s="4">
        <v>11.8</v>
      </c>
      <c r="AE321" s="4">
        <v>854</v>
      </c>
      <c r="AF321" s="4">
        <v>884</v>
      </c>
      <c r="AG321" s="4">
        <v>873</v>
      </c>
      <c r="AH321" s="4">
        <v>85</v>
      </c>
      <c r="AI321" s="4">
        <v>30.65</v>
      </c>
      <c r="AJ321" s="4">
        <v>0.7</v>
      </c>
      <c r="AK321" s="4">
        <v>988</v>
      </c>
      <c r="AL321" s="4">
        <v>4</v>
      </c>
      <c r="AM321" s="4">
        <v>0</v>
      </c>
      <c r="AN321" s="4">
        <v>33</v>
      </c>
      <c r="AO321" s="4">
        <v>190.4</v>
      </c>
      <c r="AP321" s="4">
        <v>189</v>
      </c>
      <c r="AQ321" s="4">
        <v>0.5</v>
      </c>
      <c r="AR321" s="4">
        <v>195</v>
      </c>
      <c r="AS321" s="4" t="s">
        <v>155</v>
      </c>
      <c r="AT321" s="4">
        <v>2</v>
      </c>
      <c r="AU321" s="5">
        <v>0.73050925925925936</v>
      </c>
      <c r="AV321" s="4">
        <v>47.158828999999997</v>
      </c>
      <c r="AW321" s="4">
        <v>-88.486405000000005</v>
      </c>
      <c r="AX321" s="4">
        <v>310.89999999999998</v>
      </c>
      <c r="AY321" s="4">
        <v>38.700000000000003</v>
      </c>
      <c r="AZ321" s="4">
        <v>12</v>
      </c>
      <c r="BA321" s="4">
        <v>10</v>
      </c>
      <c r="BB321" s="4" t="s">
        <v>423</v>
      </c>
      <c r="BC321" s="4">
        <v>1.0756239999999999</v>
      </c>
      <c r="BD321" s="4">
        <v>1</v>
      </c>
      <c r="BE321" s="4">
        <v>1.8</v>
      </c>
      <c r="BF321" s="4">
        <v>14.063000000000001</v>
      </c>
      <c r="BG321" s="4">
        <v>16.89</v>
      </c>
      <c r="BH321" s="4">
        <v>1.2</v>
      </c>
      <c r="BI321" s="4">
        <v>12.489000000000001</v>
      </c>
      <c r="BJ321" s="4">
        <v>2978.3649999999998</v>
      </c>
      <c r="BK321" s="4">
        <v>12.904</v>
      </c>
      <c r="BL321" s="4">
        <v>1.9079999999999999</v>
      </c>
      <c r="BM321" s="4">
        <v>0.30599999999999999</v>
      </c>
      <c r="BN321" s="4">
        <v>2.214</v>
      </c>
      <c r="BO321" s="4">
        <v>1.579</v>
      </c>
      <c r="BP321" s="4">
        <v>0.253</v>
      </c>
      <c r="BQ321" s="4">
        <v>1.8320000000000001</v>
      </c>
      <c r="BR321" s="4">
        <v>11.8484</v>
      </c>
      <c r="BU321" s="4">
        <v>10.311</v>
      </c>
      <c r="BW321" s="4">
        <v>590.63800000000003</v>
      </c>
      <c r="BX321" s="4">
        <v>0.22969000000000001</v>
      </c>
      <c r="BY321" s="4">
        <v>-5</v>
      </c>
      <c r="BZ321" s="4">
        <v>1.25</v>
      </c>
      <c r="CA321" s="4">
        <v>5.6130490000000002</v>
      </c>
      <c r="CB321" s="4">
        <v>25.25</v>
      </c>
    </row>
    <row r="322" spans="1:80">
      <c r="A322" s="2">
        <v>42440</v>
      </c>
      <c r="B322" s="29">
        <v>0.52236615740740744</v>
      </c>
      <c r="C322" s="4">
        <v>12.25</v>
      </c>
      <c r="D322" s="4">
        <v>9.1999999999999998E-2</v>
      </c>
      <c r="E322" s="4" t="s">
        <v>155</v>
      </c>
      <c r="F322" s="4">
        <v>919.82500000000005</v>
      </c>
      <c r="G322" s="4">
        <v>72.599999999999994</v>
      </c>
      <c r="H322" s="4">
        <v>16.2</v>
      </c>
      <c r="I322" s="4">
        <v>1294.9000000000001</v>
      </c>
      <c r="K322" s="4">
        <v>3.29</v>
      </c>
      <c r="L322" s="4">
        <v>212</v>
      </c>
      <c r="M322" s="4">
        <v>0.88890000000000002</v>
      </c>
      <c r="N322" s="4">
        <v>10.889099999999999</v>
      </c>
      <c r="O322" s="4">
        <v>8.1799999999999998E-2</v>
      </c>
      <c r="P322" s="4">
        <v>64.534499999999994</v>
      </c>
      <c r="Q322" s="4">
        <v>14.4003</v>
      </c>
      <c r="R322" s="4">
        <v>78.900000000000006</v>
      </c>
      <c r="S322" s="4">
        <v>53.402299999999997</v>
      </c>
      <c r="T322" s="4">
        <v>11.9162</v>
      </c>
      <c r="U322" s="4">
        <v>65.3</v>
      </c>
      <c r="V322" s="4">
        <v>1294.8548000000001</v>
      </c>
      <c r="Y322" s="4">
        <v>188.08</v>
      </c>
      <c r="Z322" s="4">
        <v>0</v>
      </c>
      <c r="AA322" s="4">
        <v>2.9260000000000002</v>
      </c>
      <c r="AB322" s="4" t="s">
        <v>384</v>
      </c>
      <c r="AC322" s="4">
        <v>0</v>
      </c>
      <c r="AD322" s="4">
        <v>11.8</v>
      </c>
      <c r="AE322" s="4">
        <v>853</v>
      </c>
      <c r="AF322" s="4">
        <v>885</v>
      </c>
      <c r="AG322" s="4">
        <v>872</v>
      </c>
      <c r="AH322" s="4">
        <v>85</v>
      </c>
      <c r="AI322" s="4">
        <v>30.65</v>
      </c>
      <c r="AJ322" s="4">
        <v>0.7</v>
      </c>
      <c r="AK322" s="4">
        <v>988</v>
      </c>
      <c r="AL322" s="4">
        <v>4</v>
      </c>
      <c r="AM322" s="4">
        <v>0</v>
      </c>
      <c r="AN322" s="4">
        <v>33</v>
      </c>
      <c r="AO322" s="4">
        <v>190.6</v>
      </c>
      <c r="AP322" s="4">
        <v>189</v>
      </c>
      <c r="AQ322" s="4">
        <v>0.5</v>
      </c>
      <c r="AR322" s="4">
        <v>195</v>
      </c>
      <c r="AS322" s="4" t="s">
        <v>155</v>
      </c>
      <c r="AT322" s="4">
        <v>2</v>
      </c>
      <c r="AU322" s="5">
        <v>0.73052083333333329</v>
      </c>
      <c r="AV322" s="4">
        <v>47.158791999999998</v>
      </c>
      <c r="AW322" s="4">
        <v>-88.486199999999997</v>
      </c>
      <c r="AX322" s="4">
        <v>311</v>
      </c>
      <c r="AY322" s="4">
        <v>35.700000000000003</v>
      </c>
      <c r="AZ322" s="4">
        <v>12</v>
      </c>
      <c r="BA322" s="4">
        <v>11</v>
      </c>
      <c r="BB322" s="4" t="s">
        <v>421</v>
      </c>
      <c r="BC322" s="4">
        <v>1.0971029999999999</v>
      </c>
      <c r="BD322" s="4">
        <v>1.1699299999999999</v>
      </c>
      <c r="BE322" s="4">
        <v>1.96993</v>
      </c>
      <c r="BF322" s="4">
        <v>14.063000000000001</v>
      </c>
      <c r="BG322" s="4">
        <v>16.88</v>
      </c>
      <c r="BH322" s="4">
        <v>1.2</v>
      </c>
      <c r="BI322" s="4">
        <v>12.497999999999999</v>
      </c>
      <c r="BJ322" s="4">
        <v>2976.7159999999999</v>
      </c>
      <c r="BK322" s="4">
        <v>14.226000000000001</v>
      </c>
      <c r="BL322" s="4">
        <v>1.847</v>
      </c>
      <c r="BM322" s="4">
        <v>0.41199999999999998</v>
      </c>
      <c r="BN322" s="4">
        <v>2.2599999999999998</v>
      </c>
      <c r="BO322" s="4">
        <v>1.5289999999999999</v>
      </c>
      <c r="BP322" s="4">
        <v>0.34100000000000003</v>
      </c>
      <c r="BQ322" s="4">
        <v>1.87</v>
      </c>
      <c r="BR322" s="4">
        <v>11.704800000000001</v>
      </c>
      <c r="BU322" s="4">
        <v>10.201000000000001</v>
      </c>
      <c r="BW322" s="4">
        <v>581.59900000000005</v>
      </c>
      <c r="BX322" s="4">
        <v>0.20676</v>
      </c>
      <c r="BY322" s="4">
        <v>-5</v>
      </c>
      <c r="BZ322" s="4">
        <v>1.2491380000000001</v>
      </c>
      <c r="CA322" s="4">
        <v>5.0526970000000002</v>
      </c>
      <c r="CB322" s="4">
        <v>25.232588</v>
      </c>
    </row>
    <row r="323" spans="1:80">
      <c r="A323" s="2">
        <v>42440</v>
      </c>
      <c r="B323" s="29">
        <v>0.52237773148148148</v>
      </c>
      <c r="C323" s="4">
        <v>11.731999999999999</v>
      </c>
      <c r="D323" s="4">
        <v>6.1100000000000002E-2</v>
      </c>
      <c r="E323" s="4" t="s">
        <v>155</v>
      </c>
      <c r="F323" s="4">
        <v>611.49166700000001</v>
      </c>
      <c r="G323" s="4">
        <v>70.7</v>
      </c>
      <c r="H323" s="4">
        <v>16.2</v>
      </c>
      <c r="I323" s="4">
        <v>1286.3</v>
      </c>
      <c r="K323" s="4">
        <v>3.2</v>
      </c>
      <c r="L323" s="4">
        <v>210</v>
      </c>
      <c r="M323" s="4">
        <v>0.89339999999999997</v>
      </c>
      <c r="N323" s="4">
        <v>10.481199999999999</v>
      </c>
      <c r="O323" s="4">
        <v>5.4600000000000003E-2</v>
      </c>
      <c r="P323" s="4">
        <v>63.201099999999997</v>
      </c>
      <c r="Q323" s="4">
        <v>14.4399</v>
      </c>
      <c r="R323" s="4">
        <v>77.599999999999994</v>
      </c>
      <c r="S323" s="4">
        <v>52.298900000000003</v>
      </c>
      <c r="T323" s="4">
        <v>11.9491</v>
      </c>
      <c r="U323" s="4">
        <v>64.2</v>
      </c>
      <c r="V323" s="4">
        <v>1286.3386</v>
      </c>
      <c r="Y323" s="4">
        <v>187.982</v>
      </c>
      <c r="Z323" s="4">
        <v>0</v>
      </c>
      <c r="AA323" s="4">
        <v>2.8588</v>
      </c>
      <c r="AB323" s="4" t="s">
        <v>384</v>
      </c>
      <c r="AC323" s="4">
        <v>0</v>
      </c>
      <c r="AD323" s="4">
        <v>11.7</v>
      </c>
      <c r="AE323" s="4">
        <v>853</v>
      </c>
      <c r="AF323" s="4">
        <v>883</v>
      </c>
      <c r="AG323" s="4">
        <v>873</v>
      </c>
      <c r="AH323" s="4">
        <v>85</v>
      </c>
      <c r="AI323" s="4">
        <v>30.65</v>
      </c>
      <c r="AJ323" s="4">
        <v>0.7</v>
      </c>
      <c r="AK323" s="4">
        <v>988</v>
      </c>
      <c r="AL323" s="4">
        <v>4</v>
      </c>
      <c r="AM323" s="4">
        <v>0</v>
      </c>
      <c r="AN323" s="4">
        <v>33</v>
      </c>
      <c r="AO323" s="4">
        <v>190.4</v>
      </c>
      <c r="AP323" s="4">
        <v>189</v>
      </c>
      <c r="AQ323" s="4">
        <v>0.6</v>
      </c>
      <c r="AR323" s="4">
        <v>195</v>
      </c>
      <c r="AS323" s="4" t="s">
        <v>155</v>
      </c>
      <c r="AT323" s="4">
        <v>2</v>
      </c>
      <c r="AU323" s="5">
        <v>0.73053240740740744</v>
      </c>
      <c r="AV323" s="4">
        <v>47.158741999999997</v>
      </c>
      <c r="AW323" s="4">
        <v>-88.486018999999999</v>
      </c>
      <c r="AX323" s="4">
        <v>311.10000000000002</v>
      </c>
      <c r="AY323" s="4">
        <v>34</v>
      </c>
      <c r="AZ323" s="4">
        <v>12</v>
      </c>
      <c r="BA323" s="4">
        <v>11</v>
      </c>
      <c r="BB323" s="4" t="s">
        <v>421</v>
      </c>
      <c r="BC323" s="4">
        <v>1.4</v>
      </c>
      <c r="BD323" s="4">
        <v>1.530769</v>
      </c>
      <c r="BE323" s="4">
        <v>2.427473</v>
      </c>
      <c r="BF323" s="4">
        <v>14.063000000000001</v>
      </c>
      <c r="BG323" s="4">
        <v>17.62</v>
      </c>
      <c r="BH323" s="4">
        <v>1.25</v>
      </c>
      <c r="BI323" s="4">
        <v>11.936999999999999</v>
      </c>
      <c r="BJ323" s="4">
        <v>2982.7579999999998</v>
      </c>
      <c r="BK323" s="4">
        <v>9.8949999999999996</v>
      </c>
      <c r="BL323" s="4">
        <v>1.8839999999999999</v>
      </c>
      <c r="BM323" s="4">
        <v>0.43</v>
      </c>
      <c r="BN323" s="4">
        <v>2.3140000000000001</v>
      </c>
      <c r="BO323" s="4">
        <v>1.5589999999999999</v>
      </c>
      <c r="BP323" s="4">
        <v>0.35599999999999998</v>
      </c>
      <c r="BQ323" s="4">
        <v>1.915</v>
      </c>
      <c r="BR323" s="4">
        <v>12.104799999999999</v>
      </c>
      <c r="BU323" s="4">
        <v>10.614000000000001</v>
      </c>
      <c r="BW323" s="4">
        <v>591.53700000000003</v>
      </c>
      <c r="BX323" s="4">
        <v>0.16161</v>
      </c>
      <c r="BY323" s="4">
        <v>-5</v>
      </c>
      <c r="BZ323" s="4">
        <v>1.249722</v>
      </c>
      <c r="CA323" s="4">
        <v>3.949354</v>
      </c>
      <c r="CB323" s="4">
        <v>25.244389999999999</v>
      </c>
    </row>
    <row r="324" spans="1:80">
      <c r="A324" s="2">
        <v>42440</v>
      </c>
      <c r="B324" s="29">
        <v>0.52238930555555563</v>
      </c>
      <c r="C324" s="4">
        <v>11.28</v>
      </c>
      <c r="D324" s="4">
        <v>4.3499999999999997E-2</v>
      </c>
      <c r="E324" s="4" t="s">
        <v>155</v>
      </c>
      <c r="F324" s="4">
        <v>434.94578799999999</v>
      </c>
      <c r="G324" s="4">
        <v>73.3</v>
      </c>
      <c r="H324" s="4">
        <v>16.100000000000001</v>
      </c>
      <c r="I324" s="4">
        <v>1371.1</v>
      </c>
      <c r="K324" s="4">
        <v>3.3</v>
      </c>
      <c r="L324" s="4">
        <v>213</v>
      </c>
      <c r="M324" s="4">
        <v>0.89710000000000001</v>
      </c>
      <c r="N324" s="4">
        <v>10.119</v>
      </c>
      <c r="O324" s="4">
        <v>3.9E-2</v>
      </c>
      <c r="P324" s="4">
        <v>65.764399999999995</v>
      </c>
      <c r="Q324" s="4">
        <v>14.4109</v>
      </c>
      <c r="R324" s="4">
        <v>80.2</v>
      </c>
      <c r="S324" s="4">
        <v>54.420099999999998</v>
      </c>
      <c r="T324" s="4">
        <v>11.925000000000001</v>
      </c>
      <c r="U324" s="4">
        <v>66.3</v>
      </c>
      <c r="V324" s="4">
        <v>1371.1424</v>
      </c>
      <c r="Y324" s="4">
        <v>190.62899999999999</v>
      </c>
      <c r="Z324" s="4">
        <v>0</v>
      </c>
      <c r="AA324" s="4">
        <v>2.9647000000000001</v>
      </c>
      <c r="AB324" s="4" t="s">
        <v>384</v>
      </c>
      <c r="AC324" s="4">
        <v>0</v>
      </c>
      <c r="AD324" s="4">
        <v>11.8</v>
      </c>
      <c r="AE324" s="4">
        <v>854</v>
      </c>
      <c r="AF324" s="4">
        <v>882</v>
      </c>
      <c r="AG324" s="4">
        <v>873</v>
      </c>
      <c r="AH324" s="4">
        <v>85</v>
      </c>
      <c r="AI324" s="4">
        <v>30.65</v>
      </c>
      <c r="AJ324" s="4">
        <v>0.7</v>
      </c>
      <c r="AK324" s="4">
        <v>988</v>
      </c>
      <c r="AL324" s="4">
        <v>4</v>
      </c>
      <c r="AM324" s="4">
        <v>0</v>
      </c>
      <c r="AN324" s="4">
        <v>33</v>
      </c>
      <c r="AO324" s="4">
        <v>190.6</v>
      </c>
      <c r="AP324" s="4">
        <v>189</v>
      </c>
      <c r="AQ324" s="4">
        <v>0.7</v>
      </c>
      <c r="AR324" s="4">
        <v>195</v>
      </c>
      <c r="AS324" s="4" t="s">
        <v>155</v>
      </c>
      <c r="AT324" s="4">
        <v>2</v>
      </c>
      <c r="AU324" s="5">
        <v>0.73054398148148147</v>
      </c>
      <c r="AV324" s="4">
        <v>47.158681000000001</v>
      </c>
      <c r="AW324" s="4">
        <v>-88.485861999999997</v>
      </c>
      <c r="AX324" s="4">
        <v>311</v>
      </c>
      <c r="AY324" s="4">
        <v>32</v>
      </c>
      <c r="AZ324" s="4">
        <v>12</v>
      </c>
      <c r="BA324" s="4">
        <v>11</v>
      </c>
      <c r="BB324" s="4" t="s">
        <v>421</v>
      </c>
      <c r="BC324" s="4">
        <v>1.3518479999999999</v>
      </c>
      <c r="BD324" s="4">
        <v>1.024076</v>
      </c>
      <c r="BE324" s="4">
        <v>2.1518480000000002</v>
      </c>
      <c r="BF324" s="4">
        <v>14.063000000000001</v>
      </c>
      <c r="BG324" s="4">
        <v>18.29</v>
      </c>
      <c r="BH324" s="4">
        <v>1.3</v>
      </c>
      <c r="BI324" s="4">
        <v>11.473000000000001</v>
      </c>
      <c r="BJ324" s="4">
        <v>2983.39</v>
      </c>
      <c r="BK324" s="4">
        <v>7.3220000000000001</v>
      </c>
      <c r="BL324" s="4">
        <v>2.0299999999999998</v>
      </c>
      <c r="BM324" s="4">
        <v>0.44500000000000001</v>
      </c>
      <c r="BN324" s="4">
        <v>2.4750000000000001</v>
      </c>
      <c r="BO324" s="4">
        <v>1.68</v>
      </c>
      <c r="BP324" s="4">
        <v>0.36799999999999999</v>
      </c>
      <c r="BQ324" s="4">
        <v>2.048</v>
      </c>
      <c r="BR324" s="4">
        <v>13.3675</v>
      </c>
      <c r="BU324" s="4">
        <v>11.151</v>
      </c>
      <c r="BW324" s="4">
        <v>635.54999999999995</v>
      </c>
      <c r="BX324" s="4">
        <v>0.14491299999999999</v>
      </c>
      <c r="BY324" s="4">
        <v>-5</v>
      </c>
      <c r="BZ324" s="4">
        <v>1.2507090000000001</v>
      </c>
      <c r="CA324" s="4">
        <v>3.541309</v>
      </c>
      <c r="CB324" s="4">
        <v>25.264316000000001</v>
      </c>
    </row>
    <row r="325" spans="1:80">
      <c r="A325" s="2">
        <v>42440</v>
      </c>
      <c r="B325" s="29">
        <v>0.52240087962962967</v>
      </c>
      <c r="C325" s="4">
        <v>11.404999999999999</v>
      </c>
      <c r="D325" s="4">
        <v>4.8300000000000003E-2</v>
      </c>
      <c r="E325" s="4" t="s">
        <v>155</v>
      </c>
      <c r="F325" s="4">
        <v>482.922078</v>
      </c>
      <c r="G325" s="4">
        <v>91</v>
      </c>
      <c r="H325" s="4">
        <v>16</v>
      </c>
      <c r="I325" s="4">
        <v>1436.6</v>
      </c>
      <c r="K325" s="4">
        <v>4.08</v>
      </c>
      <c r="L325" s="4">
        <v>213</v>
      </c>
      <c r="M325" s="4">
        <v>0.89600000000000002</v>
      </c>
      <c r="N325" s="4">
        <v>10.2182</v>
      </c>
      <c r="O325" s="4">
        <v>4.3299999999999998E-2</v>
      </c>
      <c r="P325" s="4">
        <v>81.489699999999999</v>
      </c>
      <c r="Q325" s="4">
        <v>14.3354</v>
      </c>
      <c r="R325" s="4">
        <v>95.8</v>
      </c>
      <c r="S325" s="4">
        <v>67.432699999999997</v>
      </c>
      <c r="T325" s="4">
        <v>11.8626</v>
      </c>
      <c r="U325" s="4">
        <v>79.3</v>
      </c>
      <c r="V325" s="4">
        <v>1436.5554</v>
      </c>
      <c r="Y325" s="4">
        <v>190.392</v>
      </c>
      <c r="Z325" s="4">
        <v>0</v>
      </c>
      <c r="AA325" s="4">
        <v>3.6539000000000001</v>
      </c>
      <c r="AB325" s="4" t="s">
        <v>384</v>
      </c>
      <c r="AC325" s="4">
        <v>0</v>
      </c>
      <c r="AD325" s="4">
        <v>11.7</v>
      </c>
      <c r="AE325" s="4">
        <v>854</v>
      </c>
      <c r="AF325" s="4">
        <v>882</v>
      </c>
      <c r="AG325" s="4">
        <v>872</v>
      </c>
      <c r="AH325" s="4">
        <v>85</v>
      </c>
      <c r="AI325" s="4">
        <v>30.65</v>
      </c>
      <c r="AJ325" s="4">
        <v>0.7</v>
      </c>
      <c r="AK325" s="4">
        <v>988</v>
      </c>
      <c r="AL325" s="4">
        <v>4</v>
      </c>
      <c r="AM325" s="4">
        <v>0</v>
      </c>
      <c r="AN325" s="4">
        <v>33</v>
      </c>
      <c r="AO325" s="4">
        <v>190</v>
      </c>
      <c r="AP325" s="4">
        <v>189</v>
      </c>
      <c r="AQ325" s="4">
        <v>0.6</v>
      </c>
      <c r="AR325" s="4">
        <v>195</v>
      </c>
      <c r="AS325" s="4" t="s">
        <v>155</v>
      </c>
      <c r="AT325" s="4">
        <v>2</v>
      </c>
      <c r="AU325" s="5">
        <v>0.73055555555555562</v>
      </c>
      <c r="AV325" s="4">
        <v>47.158625999999998</v>
      </c>
      <c r="AW325" s="4">
        <v>-88.485715999999996</v>
      </c>
      <c r="AX325" s="4">
        <v>311.10000000000002</v>
      </c>
      <c r="AY325" s="4">
        <v>29.9</v>
      </c>
      <c r="AZ325" s="4">
        <v>12</v>
      </c>
      <c r="BA325" s="4">
        <v>11</v>
      </c>
      <c r="BB325" s="4" t="s">
        <v>421</v>
      </c>
      <c r="BC325" s="4">
        <v>1.2</v>
      </c>
      <c r="BD325" s="4">
        <v>1.0760240000000001</v>
      </c>
      <c r="BE325" s="4">
        <v>1.928072</v>
      </c>
      <c r="BF325" s="4">
        <v>14.063000000000001</v>
      </c>
      <c r="BG325" s="4">
        <v>18.079999999999998</v>
      </c>
      <c r="BH325" s="4">
        <v>1.29</v>
      </c>
      <c r="BI325" s="4">
        <v>11.612</v>
      </c>
      <c r="BJ325" s="4">
        <v>2980.6689999999999</v>
      </c>
      <c r="BK325" s="4">
        <v>8.0329999999999995</v>
      </c>
      <c r="BL325" s="4">
        <v>2.4889999999999999</v>
      </c>
      <c r="BM325" s="4">
        <v>0.438</v>
      </c>
      <c r="BN325" s="4">
        <v>2.927</v>
      </c>
      <c r="BO325" s="4">
        <v>2.06</v>
      </c>
      <c r="BP325" s="4">
        <v>0.36199999999999999</v>
      </c>
      <c r="BQ325" s="4">
        <v>2.4220000000000002</v>
      </c>
      <c r="BR325" s="4">
        <v>13.8567</v>
      </c>
      <c r="BU325" s="4">
        <v>11.019</v>
      </c>
      <c r="BW325" s="4">
        <v>774.97799999999995</v>
      </c>
      <c r="BX325" s="4">
        <v>0.15337999999999999</v>
      </c>
      <c r="BY325" s="4">
        <v>-5</v>
      </c>
      <c r="BZ325" s="4">
        <v>1.249862</v>
      </c>
      <c r="CA325" s="4">
        <v>3.748224</v>
      </c>
      <c r="CB325" s="4">
        <v>25.247212000000001</v>
      </c>
    </row>
    <row r="326" spans="1:80">
      <c r="A326" s="2">
        <v>42440</v>
      </c>
      <c r="B326" s="29">
        <v>0.52241245370370371</v>
      </c>
      <c r="C326" s="4">
        <v>11.909000000000001</v>
      </c>
      <c r="D326" s="4">
        <v>6.0299999999999999E-2</v>
      </c>
      <c r="E326" s="4" t="s">
        <v>155</v>
      </c>
      <c r="F326" s="4">
        <v>603.41098199999999</v>
      </c>
      <c r="G326" s="4">
        <v>90.2</v>
      </c>
      <c r="H326" s="4">
        <v>15.9</v>
      </c>
      <c r="I326" s="4">
        <v>1386.6</v>
      </c>
      <c r="K326" s="4">
        <v>4.5</v>
      </c>
      <c r="L326" s="4">
        <v>211</v>
      </c>
      <c r="M326" s="4">
        <v>0.89180000000000004</v>
      </c>
      <c r="N326" s="4">
        <v>10.6213</v>
      </c>
      <c r="O326" s="4">
        <v>5.3800000000000001E-2</v>
      </c>
      <c r="P326" s="4">
        <v>80.425600000000003</v>
      </c>
      <c r="Q326" s="4">
        <v>14.180199999999999</v>
      </c>
      <c r="R326" s="4">
        <v>94.6</v>
      </c>
      <c r="S326" s="4">
        <v>66.552199999999999</v>
      </c>
      <c r="T326" s="4">
        <v>11.7341</v>
      </c>
      <c r="U326" s="4">
        <v>78.3</v>
      </c>
      <c r="V326" s="4">
        <v>1386.6498999999999</v>
      </c>
      <c r="Y326" s="4">
        <v>188.215</v>
      </c>
      <c r="Z326" s="4">
        <v>0</v>
      </c>
      <c r="AA326" s="4">
        <v>4.0133000000000001</v>
      </c>
      <c r="AB326" s="4" t="s">
        <v>384</v>
      </c>
      <c r="AC326" s="4">
        <v>0</v>
      </c>
      <c r="AD326" s="4">
        <v>11.8</v>
      </c>
      <c r="AE326" s="4">
        <v>854</v>
      </c>
      <c r="AF326" s="4">
        <v>883</v>
      </c>
      <c r="AG326" s="4">
        <v>872</v>
      </c>
      <c r="AH326" s="4">
        <v>85</v>
      </c>
      <c r="AI326" s="4">
        <v>30.65</v>
      </c>
      <c r="AJ326" s="4">
        <v>0.7</v>
      </c>
      <c r="AK326" s="4">
        <v>988</v>
      </c>
      <c r="AL326" s="4">
        <v>4</v>
      </c>
      <c r="AM326" s="4">
        <v>0</v>
      </c>
      <c r="AN326" s="4">
        <v>33</v>
      </c>
      <c r="AO326" s="4">
        <v>190</v>
      </c>
      <c r="AP326" s="4">
        <v>189</v>
      </c>
      <c r="AQ326" s="4">
        <v>0.6</v>
      </c>
      <c r="AR326" s="4">
        <v>195</v>
      </c>
      <c r="AS326" s="4" t="s">
        <v>155</v>
      </c>
      <c r="AT326" s="4">
        <v>2</v>
      </c>
      <c r="AU326" s="5">
        <v>0.73056712962962955</v>
      </c>
      <c r="AV326" s="4">
        <v>47.158577999999999</v>
      </c>
      <c r="AW326" s="4">
        <v>-88.485572000000005</v>
      </c>
      <c r="AX326" s="4">
        <v>311.10000000000002</v>
      </c>
      <c r="AY326" s="4">
        <v>28.3</v>
      </c>
      <c r="AZ326" s="4">
        <v>12</v>
      </c>
      <c r="BA326" s="4">
        <v>11</v>
      </c>
      <c r="BB326" s="4" t="s">
        <v>421</v>
      </c>
      <c r="BC326" s="4">
        <v>1.223876</v>
      </c>
      <c r="BD326" s="4">
        <v>1</v>
      </c>
      <c r="BE326" s="4">
        <v>1.7</v>
      </c>
      <c r="BF326" s="4">
        <v>14.063000000000001</v>
      </c>
      <c r="BG326" s="4">
        <v>17.36</v>
      </c>
      <c r="BH326" s="4">
        <v>1.23</v>
      </c>
      <c r="BI326" s="4">
        <v>12.128</v>
      </c>
      <c r="BJ326" s="4">
        <v>2980.7379999999998</v>
      </c>
      <c r="BK326" s="4">
        <v>9.6120000000000001</v>
      </c>
      <c r="BL326" s="4">
        <v>2.3639999999999999</v>
      </c>
      <c r="BM326" s="4">
        <v>0.41699999999999998</v>
      </c>
      <c r="BN326" s="4">
        <v>2.78</v>
      </c>
      <c r="BO326" s="4">
        <v>1.956</v>
      </c>
      <c r="BP326" s="4">
        <v>0.34499999999999997</v>
      </c>
      <c r="BQ326" s="4">
        <v>2.3010000000000002</v>
      </c>
      <c r="BR326" s="4">
        <v>12.868</v>
      </c>
      <c r="BU326" s="4">
        <v>10.48</v>
      </c>
      <c r="BW326" s="4">
        <v>818.92</v>
      </c>
      <c r="BX326" s="4">
        <v>0.14674100000000001</v>
      </c>
      <c r="BY326" s="4">
        <v>-5</v>
      </c>
      <c r="BZ326" s="4">
        <v>1.251431</v>
      </c>
      <c r="CA326" s="4">
        <v>3.5859830000000001</v>
      </c>
      <c r="CB326" s="4">
        <v>25.278905999999999</v>
      </c>
    </row>
    <row r="327" spans="1:80">
      <c r="A327" s="2">
        <v>42440</v>
      </c>
      <c r="B327" s="29">
        <v>0.52242402777777774</v>
      </c>
      <c r="C327" s="4">
        <v>11.877000000000001</v>
      </c>
      <c r="D327" s="4">
        <v>6.3E-2</v>
      </c>
      <c r="E327" s="4" t="s">
        <v>155</v>
      </c>
      <c r="F327" s="4">
        <v>630</v>
      </c>
      <c r="G327" s="4">
        <v>78.2</v>
      </c>
      <c r="H327" s="4">
        <v>15.9</v>
      </c>
      <c r="I327" s="4">
        <v>1328.7</v>
      </c>
      <c r="K327" s="4">
        <v>4.2</v>
      </c>
      <c r="L327" s="4">
        <v>209</v>
      </c>
      <c r="M327" s="4">
        <v>0.8921</v>
      </c>
      <c r="N327" s="4">
        <v>10.5946</v>
      </c>
      <c r="O327" s="4">
        <v>5.62E-2</v>
      </c>
      <c r="P327" s="4">
        <v>69.803299999999993</v>
      </c>
      <c r="Q327" s="4">
        <v>14.1518</v>
      </c>
      <c r="R327" s="4">
        <v>84</v>
      </c>
      <c r="S327" s="4">
        <v>57.7622</v>
      </c>
      <c r="T327" s="4">
        <v>11.710599999999999</v>
      </c>
      <c r="U327" s="4">
        <v>69.5</v>
      </c>
      <c r="V327" s="4">
        <v>1328.6617000000001</v>
      </c>
      <c r="Y327" s="4">
        <v>186.512</v>
      </c>
      <c r="Z327" s="4">
        <v>0</v>
      </c>
      <c r="AA327" s="4">
        <v>3.7462</v>
      </c>
      <c r="AB327" s="4" t="s">
        <v>384</v>
      </c>
      <c r="AC327" s="4">
        <v>0</v>
      </c>
      <c r="AD327" s="4">
        <v>11.8</v>
      </c>
      <c r="AE327" s="4">
        <v>854</v>
      </c>
      <c r="AF327" s="4">
        <v>883</v>
      </c>
      <c r="AG327" s="4">
        <v>872</v>
      </c>
      <c r="AH327" s="4">
        <v>85</v>
      </c>
      <c r="AI327" s="4">
        <v>30.65</v>
      </c>
      <c r="AJ327" s="4">
        <v>0.7</v>
      </c>
      <c r="AK327" s="4">
        <v>988</v>
      </c>
      <c r="AL327" s="4">
        <v>4</v>
      </c>
      <c r="AM327" s="4">
        <v>0</v>
      </c>
      <c r="AN327" s="4">
        <v>33</v>
      </c>
      <c r="AO327" s="4">
        <v>190</v>
      </c>
      <c r="AP327" s="4">
        <v>189</v>
      </c>
      <c r="AQ327" s="4">
        <v>0.4</v>
      </c>
      <c r="AR327" s="4">
        <v>195</v>
      </c>
      <c r="AS327" s="4" t="s">
        <v>155</v>
      </c>
      <c r="AT327" s="4">
        <v>2</v>
      </c>
      <c r="AU327" s="5">
        <v>0.7305787037037037</v>
      </c>
      <c r="AV327" s="4">
        <v>47.158538999999998</v>
      </c>
      <c r="AW327" s="4">
        <v>-88.485420000000005</v>
      </c>
      <c r="AX327" s="4">
        <v>311.2</v>
      </c>
      <c r="AY327" s="4">
        <v>27.4</v>
      </c>
      <c r="AZ327" s="4">
        <v>12</v>
      </c>
      <c r="BA327" s="4">
        <v>11</v>
      </c>
      <c r="BB327" s="4" t="s">
        <v>421</v>
      </c>
      <c r="BC327" s="4">
        <v>1.3721209999999999</v>
      </c>
      <c r="BD327" s="4">
        <v>1.1202019999999999</v>
      </c>
      <c r="BE327" s="4">
        <v>1.8442419999999999</v>
      </c>
      <c r="BF327" s="4">
        <v>14.063000000000001</v>
      </c>
      <c r="BG327" s="4">
        <v>17.41</v>
      </c>
      <c r="BH327" s="4">
        <v>1.24</v>
      </c>
      <c r="BI327" s="4">
        <v>12.1</v>
      </c>
      <c r="BJ327" s="4">
        <v>2981.578</v>
      </c>
      <c r="BK327" s="4">
        <v>10.066000000000001</v>
      </c>
      <c r="BL327" s="4">
        <v>2.0569999999999999</v>
      </c>
      <c r="BM327" s="4">
        <v>0.41699999999999998</v>
      </c>
      <c r="BN327" s="4">
        <v>2.4740000000000002</v>
      </c>
      <c r="BO327" s="4">
        <v>1.702</v>
      </c>
      <c r="BP327" s="4">
        <v>0.34499999999999997</v>
      </c>
      <c r="BQ327" s="4">
        <v>2.0470000000000002</v>
      </c>
      <c r="BR327" s="4">
        <v>12.3644</v>
      </c>
      <c r="BU327" s="4">
        <v>10.414</v>
      </c>
      <c r="BW327" s="4">
        <v>766.56600000000003</v>
      </c>
      <c r="BX327" s="4">
        <v>0.15989600000000001</v>
      </c>
      <c r="BY327" s="4">
        <v>-5</v>
      </c>
      <c r="BZ327" s="4">
        <v>1.252</v>
      </c>
      <c r="CA327" s="4">
        <v>3.9074589999999998</v>
      </c>
      <c r="CB327" s="4">
        <v>25.290400000000002</v>
      </c>
    </row>
    <row r="328" spans="1:80">
      <c r="A328" s="2">
        <v>42440</v>
      </c>
      <c r="B328" s="29">
        <v>0.52243560185185178</v>
      </c>
      <c r="C328" s="4">
        <v>11.87</v>
      </c>
      <c r="D328" s="4">
        <v>5.2999999999999999E-2</v>
      </c>
      <c r="E328" s="4" t="s">
        <v>155</v>
      </c>
      <c r="F328" s="4">
        <v>530</v>
      </c>
      <c r="G328" s="4">
        <v>77.099999999999994</v>
      </c>
      <c r="H328" s="4">
        <v>15.8</v>
      </c>
      <c r="I328" s="4">
        <v>1311.2</v>
      </c>
      <c r="K328" s="4">
        <v>3.8</v>
      </c>
      <c r="L328" s="4">
        <v>204</v>
      </c>
      <c r="M328" s="4">
        <v>0.89219999999999999</v>
      </c>
      <c r="N328" s="4">
        <v>10.5909</v>
      </c>
      <c r="O328" s="4">
        <v>4.7300000000000002E-2</v>
      </c>
      <c r="P328" s="4">
        <v>68.791600000000003</v>
      </c>
      <c r="Q328" s="4">
        <v>14.0974</v>
      </c>
      <c r="R328" s="4">
        <v>82.9</v>
      </c>
      <c r="S328" s="4">
        <v>56.9251</v>
      </c>
      <c r="T328" s="4">
        <v>11.6656</v>
      </c>
      <c r="U328" s="4">
        <v>68.599999999999994</v>
      </c>
      <c r="V328" s="4">
        <v>1311.2273</v>
      </c>
      <c r="Y328" s="4">
        <v>181.869</v>
      </c>
      <c r="Z328" s="4">
        <v>0</v>
      </c>
      <c r="AA328" s="4">
        <v>3.3904999999999998</v>
      </c>
      <c r="AB328" s="4" t="s">
        <v>384</v>
      </c>
      <c r="AC328" s="4">
        <v>0</v>
      </c>
      <c r="AD328" s="4">
        <v>11.8</v>
      </c>
      <c r="AE328" s="4">
        <v>853</v>
      </c>
      <c r="AF328" s="4">
        <v>881</v>
      </c>
      <c r="AG328" s="4">
        <v>871</v>
      </c>
      <c r="AH328" s="4">
        <v>85</v>
      </c>
      <c r="AI328" s="4">
        <v>30.65</v>
      </c>
      <c r="AJ328" s="4">
        <v>0.7</v>
      </c>
      <c r="AK328" s="4">
        <v>988</v>
      </c>
      <c r="AL328" s="4">
        <v>4</v>
      </c>
      <c r="AM328" s="4">
        <v>0</v>
      </c>
      <c r="AN328" s="4">
        <v>33</v>
      </c>
      <c r="AO328" s="4">
        <v>190</v>
      </c>
      <c r="AP328" s="4">
        <v>189.4</v>
      </c>
      <c r="AQ328" s="4">
        <v>0.4</v>
      </c>
      <c r="AR328" s="4">
        <v>195</v>
      </c>
      <c r="AS328" s="4" t="s">
        <v>155</v>
      </c>
      <c r="AT328" s="4">
        <v>2</v>
      </c>
      <c r="AU328" s="5">
        <v>0.73059027777777785</v>
      </c>
      <c r="AV328" s="4">
        <v>47.158506000000003</v>
      </c>
      <c r="AW328" s="4">
        <v>-88.485264999999998</v>
      </c>
      <c r="AX328" s="4">
        <v>311.10000000000002</v>
      </c>
      <c r="AY328" s="4">
        <v>26.7</v>
      </c>
      <c r="AZ328" s="4">
        <v>12</v>
      </c>
      <c r="BA328" s="4">
        <v>11</v>
      </c>
      <c r="BB328" s="4" t="s">
        <v>421</v>
      </c>
      <c r="BC328" s="4">
        <v>1.525749</v>
      </c>
      <c r="BD328" s="4">
        <v>1.5</v>
      </c>
      <c r="BE328" s="4">
        <v>2.2999999999999998</v>
      </c>
      <c r="BF328" s="4">
        <v>14.063000000000001</v>
      </c>
      <c r="BG328" s="4">
        <v>17.43</v>
      </c>
      <c r="BH328" s="4">
        <v>1.24</v>
      </c>
      <c r="BI328" s="4">
        <v>12.077999999999999</v>
      </c>
      <c r="BJ328" s="4">
        <v>2984.5250000000001</v>
      </c>
      <c r="BK328" s="4">
        <v>8.4819999999999993</v>
      </c>
      <c r="BL328" s="4">
        <v>2.0299999999999998</v>
      </c>
      <c r="BM328" s="4">
        <v>0.41599999999999998</v>
      </c>
      <c r="BN328" s="4">
        <v>2.4460000000000002</v>
      </c>
      <c r="BO328" s="4">
        <v>1.68</v>
      </c>
      <c r="BP328" s="4">
        <v>0.34399999999999997</v>
      </c>
      <c r="BQ328" s="4">
        <v>2.024</v>
      </c>
      <c r="BR328" s="4">
        <v>12.218500000000001</v>
      </c>
      <c r="BU328" s="4">
        <v>10.167999999999999</v>
      </c>
      <c r="BW328" s="4">
        <v>694.71500000000003</v>
      </c>
      <c r="BX328" s="4">
        <v>0.172879</v>
      </c>
      <c r="BY328" s="4">
        <v>-5</v>
      </c>
      <c r="BZ328" s="4">
        <v>1.253293</v>
      </c>
      <c r="CA328" s="4">
        <v>4.2247310000000002</v>
      </c>
      <c r="CB328" s="4">
        <v>25.316519</v>
      </c>
    </row>
    <row r="329" spans="1:80">
      <c r="A329" s="2">
        <v>42440</v>
      </c>
      <c r="B329" s="29">
        <v>0.52244717592592593</v>
      </c>
      <c r="C329" s="4">
        <v>12.032999999999999</v>
      </c>
      <c r="D329" s="4">
        <v>9.6799999999999997E-2</v>
      </c>
      <c r="E329" s="4" t="s">
        <v>155</v>
      </c>
      <c r="F329" s="4">
        <v>967.76823999999999</v>
      </c>
      <c r="G329" s="4">
        <v>75.5</v>
      </c>
      <c r="H329" s="4">
        <v>15.8</v>
      </c>
      <c r="I329" s="4">
        <v>1289.9000000000001</v>
      </c>
      <c r="K329" s="4">
        <v>3.86</v>
      </c>
      <c r="L329" s="4">
        <v>197</v>
      </c>
      <c r="M329" s="4">
        <v>0.89070000000000005</v>
      </c>
      <c r="N329" s="4">
        <v>10.718500000000001</v>
      </c>
      <c r="O329" s="4">
        <v>8.6199999999999999E-2</v>
      </c>
      <c r="P329" s="4">
        <v>67.225999999999999</v>
      </c>
      <c r="Q329" s="4">
        <v>14.073499999999999</v>
      </c>
      <c r="R329" s="4">
        <v>81.3</v>
      </c>
      <c r="S329" s="4">
        <v>55.430399999999999</v>
      </c>
      <c r="T329" s="4">
        <v>11.604100000000001</v>
      </c>
      <c r="U329" s="4">
        <v>67</v>
      </c>
      <c r="V329" s="4">
        <v>1289.9368999999999</v>
      </c>
      <c r="Y329" s="4">
        <v>175.136</v>
      </c>
      <c r="Z329" s="4">
        <v>0</v>
      </c>
      <c r="AA329" s="4">
        <v>3.4377</v>
      </c>
      <c r="AB329" s="4" t="s">
        <v>384</v>
      </c>
      <c r="AC329" s="4">
        <v>0</v>
      </c>
      <c r="AD329" s="4">
        <v>11.9</v>
      </c>
      <c r="AE329" s="4">
        <v>852</v>
      </c>
      <c r="AF329" s="4">
        <v>880</v>
      </c>
      <c r="AG329" s="4">
        <v>871</v>
      </c>
      <c r="AH329" s="4">
        <v>85</v>
      </c>
      <c r="AI329" s="4">
        <v>29.72</v>
      </c>
      <c r="AJ329" s="4">
        <v>0.68</v>
      </c>
      <c r="AK329" s="4">
        <v>988</v>
      </c>
      <c r="AL329" s="4">
        <v>3.6</v>
      </c>
      <c r="AM329" s="4">
        <v>0</v>
      </c>
      <c r="AN329" s="4">
        <v>33</v>
      </c>
      <c r="AO329" s="4">
        <v>190</v>
      </c>
      <c r="AP329" s="4">
        <v>190</v>
      </c>
      <c r="AQ329" s="4">
        <v>0.5</v>
      </c>
      <c r="AR329" s="4">
        <v>195</v>
      </c>
      <c r="AS329" s="4" t="s">
        <v>155</v>
      </c>
      <c r="AT329" s="4">
        <v>2</v>
      </c>
      <c r="AU329" s="5">
        <v>0.73060185185185189</v>
      </c>
      <c r="AV329" s="4">
        <v>47.158487999999998</v>
      </c>
      <c r="AW329" s="4">
        <v>-88.485118</v>
      </c>
      <c r="AX329" s="4">
        <v>310.89999999999998</v>
      </c>
      <c r="AY329" s="4">
        <v>25.7</v>
      </c>
      <c r="AZ329" s="4">
        <v>12</v>
      </c>
      <c r="BA329" s="4">
        <v>11</v>
      </c>
      <c r="BB329" s="4" t="s">
        <v>421</v>
      </c>
      <c r="BC329" s="4">
        <v>1.3246</v>
      </c>
      <c r="BD329" s="4">
        <v>1.6721999999999999</v>
      </c>
      <c r="BE329" s="4">
        <v>2.423</v>
      </c>
      <c r="BF329" s="4">
        <v>14.063000000000001</v>
      </c>
      <c r="BG329" s="4">
        <v>17.149999999999999</v>
      </c>
      <c r="BH329" s="4">
        <v>1.22</v>
      </c>
      <c r="BI329" s="4">
        <v>12.268000000000001</v>
      </c>
      <c r="BJ329" s="4">
        <v>2974.9050000000002</v>
      </c>
      <c r="BK329" s="4">
        <v>15.228</v>
      </c>
      <c r="BL329" s="4">
        <v>1.954</v>
      </c>
      <c r="BM329" s="4">
        <v>0.40899999999999997</v>
      </c>
      <c r="BN329" s="4">
        <v>2.363</v>
      </c>
      <c r="BO329" s="4">
        <v>1.611</v>
      </c>
      <c r="BP329" s="4">
        <v>0.33700000000000002</v>
      </c>
      <c r="BQ329" s="4">
        <v>1.948</v>
      </c>
      <c r="BR329" s="4">
        <v>11.838699999999999</v>
      </c>
      <c r="BU329" s="4">
        <v>9.6440000000000001</v>
      </c>
      <c r="BW329" s="4">
        <v>693.76099999999997</v>
      </c>
      <c r="BX329" s="4">
        <v>0.16162199999999999</v>
      </c>
      <c r="BY329" s="4">
        <v>-5</v>
      </c>
      <c r="BZ329" s="4">
        <v>1.2549999999999999</v>
      </c>
      <c r="CA329" s="4">
        <v>3.9496380000000002</v>
      </c>
      <c r="CB329" s="4">
        <v>25.350999999999999</v>
      </c>
    </row>
    <row r="330" spans="1:80">
      <c r="A330" s="2">
        <v>42440</v>
      </c>
      <c r="B330" s="29">
        <v>0.52245874999999997</v>
      </c>
      <c r="C330" s="4">
        <v>12.202999999999999</v>
      </c>
      <c r="D330" s="4">
        <v>0.12690000000000001</v>
      </c>
      <c r="E330" s="4" t="s">
        <v>155</v>
      </c>
      <c r="F330" s="4">
        <v>1269.321486</v>
      </c>
      <c r="G330" s="4">
        <v>62.8</v>
      </c>
      <c r="H330" s="4">
        <v>15.8</v>
      </c>
      <c r="I330" s="4">
        <v>1289.4000000000001</v>
      </c>
      <c r="K330" s="4">
        <v>3.9</v>
      </c>
      <c r="L330" s="4">
        <v>196</v>
      </c>
      <c r="M330" s="4">
        <v>0.88929999999999998</v>
      </c>
      <c r="N330" s="4">
        <v>10.851800000000001</v>
      </c>
      <c r="O330" s="4">
        <v>0.1129</v>
      </c>
      <c r="P330" s="4">
        <v>55.868899999999996</v>
      </c>
      <c r="Q330" s="4">
        <v>14.0502</v>
      </c>
      <c r="R330" s="4">
        <v>69.900000000000006</v>
      </c>
      <c r="S330" s="4">
        <v>45.856000000000002</v>
      </c>
      <c r="T330" s="4">
        <v>11.5321</v>
      </c>
      <c r="U330" s="4">
        <v>57.4</v>
      </c>
      <c r="V330" s="4">
        <v>1289.4184</v>
      </c>
      <c r="Y330" s="4">
        <v>174.55199999999999</v>
      </c>
      <c r="Z330" s="4">
        <v>0</v>
      </c>
      <c r="AA330" s="4">
        <v>3.4662999999999999</v>
      </c>
      <c r="AB330" s="4" t="s">
        <v>384</v>
      </c>
      <c r="AC330" s="4">
        <v>0</v>
      </c>
      <c r="AD330" s="4">
        <v>11.8</v>
      </c>
      <c r="AE330" s="4">
        <v>853</v>
      </c>
      <c r="AF330" s="4">
        <v>881</v>
      </c>
      <c r="AG330" s="4">
        <v>872</v>
      </c>
      <c r="AH330" s="4">
        <v>85</v>
      </c>
      <c r="AI330" s="4">
        <v>28.54</v>
      </c>
      <c r="AJ330" s="4">
        <v>0.66</v>
      </c>
      <c r="AK330" s="4">
        <v>988</v>
      </c>
      <c r="AL330" s="4">
        <v>3</v>
      </c>
      <c r="AM330" s="4">
        <v>0</v>
      </c>
      <c r="AN330" s="4">
        <v>33</v>
      </c>
      <c r="AO330" s="4">
        <v>190</v>
      </c>
      <c r="AP330" s="4">
        <v>190</v>
      </c>
      <c r="AQ330" s="4">
        <v>0.4</v>
      </c>
      <c r="AR330" s="4">
        <v>195</v>
      </c>
      <c r="AS330" s="4" t="s">
        <v>155</v>
      </c>
      <c r="AT330" s="4">
        <v>2</v>
      </c>
      <c r="AU330" s="5">
        <v>0.73061342592592593</v>
      </c>
      <c r="AV330" s="4">
        <v>47.158470000000001</v>
      </c>
      <c r="AW330" s="4">
        <v>-88.484973999999994</v>
      </c>
      <c r="AX330" s="4">
        <v>310.3</v>
      </c>
      <c r="AY330" s="4">
        <v>24.8</v>
      </c>
      <c r="AZ330" s="4">
        <v>12</v>
      </c>
      <c r="BA330" s="4">
        <v>10</v>
      </c>
      <c r="BB330" s="4" t="s">
        <v>423</v>
      </c>
      <c r="BC330" s="4">
        <v>1.4</v>
      </c>
      <c r="BD330" s="4">
        <v>2.3228770000000001</v>
      </c>
      <c r="BE330" s="4">
        <v>2.9474529999999999</v>
      </c>
      <c r="BF330" s="4">
        <v>14.063000000000001</v>
      </c>
      <c r="BG330" s="4">
        <v>16.89</v>
      </c>
      <c r="BH330" s="4">
        <v>1.2</v>
      </c>
      <c r="BI330" s="4">
        <v>12.454000000000001</v>
      </c>
      <c r="BJ330" s="4">
        <v>2968.3290000000002</v>
      </c>
      <c r="BK330" s="4">
        <v>19.651</v>
      </c>
      <c r="BL330" s="4">
        <v>1.6</v>
      </c>
      <c r="BM330" s="4">
        <v>0.40200000000000002</v>
      </c>
      <c r="BN330" s="4">
        <v>2.0030000000000001</v>
      </c>
      <c r="BO330" s="4">
        <v>1.3140000000000001</v>
      </c>
      <c r="BP330" s="4">
        <v>0.33</v>
      </c>
      <c r="BQ330" s="4">
        <v>1.6439999999999999</v>
      </c>
      <c r="BR330" s="4">
        <v>11.662699999999999</v>
      </c>
      <c r="BU330" s="4">
        <v>9.4730000000000008</v>
      </c>
      <c r="BW330" s="4">
        <v>689.41099999999994</v>
      </c>
      <c r="BX330" s="4">
        <v>0.13913800000000001</v>
      </c>
      <c r="BY330" s="4">
        <v>-5</v>
      </c>
      <c r="BZ330" s="4">
        <v>1.254569</v>
      </c>
      <c r="CA330" s="4">
        <v>3.400185</v>
      </c>
      <c r="CB330" s="4">
        <v>25.342293999999999</v>
      </c>
    </row>
    <row r="331" spans="1:80">
      <c r="A331" s="2">
        <v>42440</v>
      </c>
      <c r="B331" s="29">
        <v>0.52247032407407412</v>
      </c>
      <c r="C331" s="4">
        <v>12.221</v>
      </c>
      <c r="D331" s="4">
        <v>0.13800000000000001</v>
      </c>
      <c r="E331" s="4" t="s">
        <v>155</v>
      </c>
      <c r="F331" s="4">
        <v>1380</v>
      </c>
      <c r="G331" s="4">
        <v>52.2</v>
      </c>
      <c r="H331" s="4">
        <v>15.8</v>
      </c>
      <c r="I331" s="4">
        <v>1308.9000000000001</v>
      </c>
      <c r="K331" s="4">
        <v>3.45</v>
      </c>
      <c r="L331" s="4">
        <v>194</v>
      </c>
      <c r="M331" s="4">
        <v>0.88890000000000002</v>
      </c>
      <c r="N331" s="4">
        <v>10.8636</v>
      </c>
      <c r="O331" s="4">
        <v>0.1227</v>
      </c>
      <c r="P331" s="4">
        <v>46.432600000000001</v>
      </c>
      <c r="Q331" s="4">
        <v>14.076599999999999</v>
      </c>
      <c r="R331" s="4">
        <v>60.5</v>
      </c>
      <c r="S331" s="4">
        <v>38.2423</v>
      </c>
      <c r="T331" s="4">
        <v>11.5936</v>
      </c>
      <c r="U331" s="4">
        <v>49.8</v>
      </c>
      <c r="V331" s="4">
        <v>1308.8846000000001</v>
      </c>
      <c r="Y331" s="4">
        <v>172.435</v>
      </c>
      <c r="Z331" s="4">
        <v>0</v>
      </c>
      <c r="AA331" s="4">
        <v>3.0629</v>
      </c>
      <c r="AB331" s="4" t="s">
        <v>384</v>
      </c>
      <c r="AC331" s="4">
        <v>0</v>
      </c>
      <c r="AD331" s="4">
        <v>11.8</v>
      </c>
      <c r="AE331" s="4">
        <v>854</v>
      </c>
      <c r="AF331" s="4">
        <v>882</v>
      </c>
      <c r="AG331" s="4">
        <v>872</v>
      </c>
      <c r="AH331" s="4">
        <v>85</v>
      </c>
      <c r="AI331" s="4">
        <v>29.43</v>
      </c>
      <c r="AJ331" s="4">
        <v>0.68</v>
      </c>
      <c r="AK331" s="4">
        <v>988</v>
      </c>
      <c r="AL331" s="4">
        <v>3.4</v>
      </c>
      <c r="AM331" s="4">
        <v>0</v>
      </c>
      <c r="AN331" s="4">
        <v>33</v>
      </c>
      <c r="AO331" s="4">
        <v>190</v>
      </c>
      <c r="AP331" s="4">
        <v>190</v>
      </c>
      <c r="AQ331" s="4">
        <v>0.5</v>
      </c>
      <c r="AR331" s="4">
        <v>195</v>
      </c>
      <c r="AS331" s="4" t="s">
        <v>155</v>
      </c>
      <c r="AT331" s="4">
        <v>2</v>
      </c>
      <c r="AU331" s="5">
        <v>0.73062499999999997</v>
      </c>
      <c r="AV331" s="4">
        <v>47.158462</v>
      </c>
      <c r="AW331" s="4">
        <v>-88.484832999999995</v>
      </c>
      <c r="AX331" s="4">
        <v>309.89999999999998</v>
      </c>
      <c r="AY331" s="4">
        <v>24.1</v>
      </c>
      <c r="AZ331" s="4">
        <v>12</v>
      </c>
      <c r="BA331" s="4">
        <v>9</v>
      </c>
      <c r="BB331" s="4" t="s">
        <v>431</v>
      </c>
      <c r="BC331" s="4">
        <v>1.4</v>
      </c>
      <c r="BD331" s="4">
        <v>2.2843309999999999</v>
      </c>
      <c r="BE331" s="4">
        <v>3.0821360000000002</v>
      </c>
      <c r="BF331" s="4">
        <v>14.063000000000001</v>
      </c>
      <c r="BG331" s="4">
        <v>16.850000000000001</v>
      </c>
      <c r="BH331" s="4">
        <v>1.2</v>
      </c>
      <c r="BI331" s="4">
        <v>12.499000000000001</v>
      </c>
      <c r="BJ331" s="4">
        <v>2965.24</v>
      </c>
      <c r="BK331" s="4">
        <v>21.311</v>
      </c>
      <c r="BL331" s="4">
        <v>1.327</v>
      </c>
      <c r="BM331" s="4">
        <v>0.40200000000000002</v>
      </c>
      <c r="BN331" s="4">
        <v>1.73</v>
      </c>
      <c r="BO331" s="4">
        <v>1.093</v>
      </c>
      <c r="BP331" s="4">
        <v>0.33100000000000002</v>
      </c>
      <c r="BQ331" s="4">
        <v>1.425</v>
      </c>
      <c r="BR331" s="4">
        <v>11.813599999999999</v>
      </c>
      <c r="BU331" s="4">
        <v>9.3379999999999992</v>
      </c>
      <c r="BW331" s="4">
        <v>607.88900000000001</v>
      </c>
      <c r="BX331" s="4">
        <v>0.127225</v>
      </c>
      <c r="BY331" s="4">
        <v>-5</v>
      </c>
      <c r="BZ331" s="4">
        <v>1.2544310000000001</v>
      </c>
      <c r="CA331" s="4">
        <v>3.1090610000000001</v>
      </c>
      <c r="CB331" s="4">
        <v>25.339506</v>
      </c>
    </row>
    <row r="332" spans="1:80">
      <c r="A332" s="2">
        <v>42440</v>
      </c>
      <c r="B332" s="29">
        <v>0.52248189814814816</v>
      </c>
      <c r="C332" s="4">
        <v>12.186</v>
      </c>
      <c r="D332" s="4">
        <v>0.13800000000000001</v>
      </c>
      <c r="E332" s="4" t="s">
        <v>155</v>
      </c>
      <c r="F332" s="4">
        <v>1380</v>
      </c>
      <c r="G332" s="4">
        <v>47.7</v>
      </c>
      <c r="H332" s="4">
        <v>15.9</v>
      </c>
      <c r="I332" s="4">
        <v>1279.3</v>
      </c>
      <c r="K332" s="4">
        <v>3.2</v>
      </c>
      <c r="L332" s="4">
        <v>192</v>
      </c>
      <c r="M332" s="4">
        <v>0.88919999999999999</v>
      </c>
      <c r="N332" s="4">
        <v>10.836</v>
      </c>
      <c r="O332" s="4">
        <v>0.1227</v>
      </c>
      <c r="P332" s="4">
        <v>42.382100000000001</v>
      </c>
      <c r="Q332" s="4">
        <v>14.138</v>
      </c>
      <c r="R332" s="4">
        <v>56.5</v>
      </c>
      <c r="S332" s="4">
        <v>34.945700000000002</v>
      </c>
      <c r="T332" s="4">
        <v>11.657299999999999</v>
      </c>
      <c r="U332" s="4">
        <v>46.6</v>
      </c>
      <c r="V332" s="4">
        <v>1279.2612999999999</v>
      </c>
      <c r="Y332" s="4">
        <v>170.46299999999999</v>
      </c>
      <c r="Z332" s="4">
        <v>0</v>
      </c>
      <c r="AA332" s="4">
        <v>2.8454000000000002</v>
      </c>
      <c r="AB332" s="4" t="s">
        <v>384</v>
      </c>
      <c r="AC332" s="4">
        <v>0</v>
      </c>
      <c r="AD332" s="4">
        <v>11.8</v>
      </c>
      <c r="AE332" s="4">
        <v>853</v>
      </c>
      <c r="AF332" s="4">
        <v>882</v>
      </c>
      <c r="AG332" s="4">
        <v>871</v>
      </c>
      <c r="AH332" s="4">
        <v>85</v>
      </c>
      <c r="AI332" s="4">
        <v>29.72</v>
      </c>
      <c r="AJ332" s="4">
        <v>0.68</v>
      </c>
      <c r="AK332" s="4">
        <v>988</v>
      </c>
      <c r="AL332" s="4">
        <v>3.6</v>
      </c>
      <c r="AM332" s="4">
        <v>0</v>
      </c>
      <c r="AN332" s="4">
        <v>33</v>
      </c>
      <c r="AO332" s="4">
        <v>190</v>
      </c>
      <c r="AP332" s="4">
        <v>190</v>
      </c>
      <c r="AQ332" s="4">
        <v>0.6</v>
      </c>
      <c r="AR332" s="4">
        <v>195</v>
      </c>
      <c r="AS332" s="4" t="s">
        <v>155</v>
      </c>
      <c r="AT332" s="4">
        <v>2</v>
      </c>
      <c r="AU332" s="5">
        <v>0.73063657407407412</v>
      </c>
      <c r="AV332" s="4">
        <v>47.158462999999998</v>
      </c>
      <c r="AW332" s="4">
        <v>-88.484702999999996</v>
      </c>
      <c r="AX332" s="4">
        <v>309.5</v>
      </c>
      <c r="AY332" s="4">
        <v>22.9</v>
      </c>
      <c r="AZ332" s="4">
        <v>12</v>
      </c>
      <c r="BA332" s="4">
        <v>6</v>
      </c>
      <c r="BB332" s="4" t="s">
        <v>432</v>
      </c>
      <c r="BC332" s="4">
        <v>1.4242760000000001</v>
      </c>
      <c r="BD332" s="4">
        <v>1.1699299999999999</v>
      </c>
      <c r="BE332" s="4">
        <v>2.245654</v>
      </c>
      <c r="BF332" s="4">
        <v>14.063000000000001</v>
      </c>
      <c r="BG332" s="4">
        <v>16.899999999999999</v>
      </c>
      <c r="BH332" s="4">
        <v>1.2</v>
      </c>
      <c r="BI332" s="4">
        <v>12.462999999999999</v>
      </c>
      <c r="BJ332" s="4">
        <v>2965.8780000000002</v>
      </c>
      <c r="BK332" s="4">
        <v>21.376000000000001</v>
      </c>
      <c r="BL332" s="4">
        <v>1.2150000000000001</v>
      </c>
      <c r="BM332" s="4">
        <v>0.40500000000000003</v>
      </c>
      <c r="BN332" s="4">
        <v>1.62</v>
      </c>
      <c r="BO332" s="4">
        <v>1.002</v>
      </c>
      <c r="BP332" s="4">
        <v>0.33400000000000002</v>
      </c>
      <c r="BQ332" s="4">
        <v>1.3360000000000001</v>
      </c>
      <c r="BR332" s="4">
        <v>11.578200000000001</v>
      </c>
      <c r="BU332" s="4">
        <v>9.2569999999999997</v>
      </c>
      <c r="BW332" s="4">
        <v>566.27099999999996</v>
      </c>
      <c r="BX332" s="4">
        <v>0.106104</v>
      </c>
      <c r="BY332" s="4">
        <v>-5</v>
      </c>
      <c r="BZ332" s="4">
        <v>1.254138</v>
      </c>
      <c r="CA332" s="4">
        <v>2.5929169999999999</v>
      </c>
      <c r="CB332" s="4">
        <v>25.333587999999999</v>
      </c>
    </row>
    <row r="333" spans="1:80">
      <c r="A333" s="2">
        <v>42440</v>
      </c>
      <c r="B333" s="29">
        <v>0.5224934722222222</v>
      </c>
      <c r="C333" s="4">
        <v>12.343999999999999</v>
      </c>
      <c r="D333" s="4">
        <v>0.13780000000000001</v>
      </c>
      <c r="E333" s="4" t="s">
        <v>155</v>
      </c>
      <c r="F333" s="4">
        <v>1378.3569640000001</v>
      </c>
      <c r="G333" s="4">
        <v>46.6</v>
      </c>
      <c r="H333" s="4">
        <v>16</v>
      </c>
      <c r="I333" s="4">
        <v>1260.2</v>
      </c>
      <c r="K333" s="4">
        <v>3.2</v>
      </c>
      <c r="L333" s="4">
        <v>191</v>
      </c>
      <c r="M333" s="4">
        <v>0.8881</v>
      </c>
      <c r="N333" s="4">
        <v>10.9625</v>
      </c>
      <c r="O333" s="4">
        <v>0.12239999999999999</v>
      </c>
      <c r="P333" s="4">
        <v>41.428400000000003</v>
      </c>
      <c r="Q333" s="4">
        <v>14.2097</v>
      </c>
      <c r="R333" s="4">
        <v>55.6</v>
      </c>
      <c r="S333" s="4">
        <v>34.003500000000003</v>
      </c>
      <c r="T333" s="4">
        <v>11.663</v>
      </c>
      <c r="U333" s="4">
        <v>45.7</v>
      </c>
      <c r="V333" s="4">
        <v>1260.1592000000001</v>
      </c>
      <c r="Y333" s="4">
        <v>169.447</v>
      </c>
      <c r="Z333" s="4">
        <v>0</v>
      </c>
      <c r="AA333" s="4">
        <v>2.8418999999999999</v>
      </c>
      <c r="AB333" s="4" t="s">
        <v>384</v>
      </c>
      <c r="AC333" s="4">
        <v>0</v>
      </c>
      <c r="AD333" s="4">
        <v>11.8</v>
      </c>
      <c r="AE333" s="4">
        <v>853</v>
      </c>
      <c r="AF333" s="4">
        <v>882</v>
      </c>
      <c r="AG333" s="4">
        <v>871</v>
      </c>
      <c r="AH333" s="4">
        <v>85</v>
      </c>
      <c r="AI333" s="4">
        <v>28.54</v>
      </c>
      <c r="AJ333" s="4">
        <v>0.66</v>
      </c>
      <c r="AK333" s="4">
        <v>988</v>
      </c>
      <c r="AL333" s="4">
        <v>3</v>
      </c>
      <c r="AM333" s="4">
        <v>0</v>
      </c>
      <c r="AN333" s="4">
        <v>33</v>
      </c>
      <c r="AO333" s="4">
        <v>190</v>
      </c>
      <c r="AP333" s="4">
        <v>189.6</v>
      </c>
      <c r="AQ333" s="4">
        <v>0.6</v>
      </c>
      <c r="AR333" s="4">
        <v>195</v>
      </c>
      <c r="AS333" s="4" t="s">
        <v>155</v>
      </c>
      <c r="AT333" s="4">
        <v>2</v>
      </c>
      <c r="AU333" s="5">
        <v>0.73064814814814805</v>
      </c>
      <c r="AV333" s="4">
        <v>47.158467999999999</v>
      </c>
      <c r="AW333" s="4">
        <v>-88.484571000000003</v>
      </c>
      <c r="AX333" s="4">
        <v>309.2</v>
      </c>
      <c r="AY333" s="4">
        <v>22.1</v>
      </c>
      <c r="AZ333" s="4">
        <v>12</v>
      </c>
      <c r="BA333" s="4">
        <v>4</v>
      </c>
      <c r="BB333" s="4" t="s">
        <v>433</v>
      </c>
      <c r="BC333" s="4">
        <v>1.5</v>
      </c>
      <c r="BD333" s="4">
        <v>1.8450549999999999</v>
      </c>
      <c r="BE333" s="4">
        <v>2.8208790000000001</v>
      </c>
      <c r="BF333" s="4">
        <v>14.063000000000001</v>
      </c>
      <c r="BG333" s="4">
        <v>16.7</v>
      </c>
      <c r="BH333" s="4">
        <v>1.19</v>
      </c>
      <c r="BI333" s="4">
        <v>12.599</v>
      </c>
      <c r="BJ333" s="4">
        <v>2967.12</v>
      </c>
      <c r="BK333" s="4">
        <v>21.088000000000001</v>
      </c>
      <c r="BL333" s="4">
        <v>1.1739999999999999</v>
      </c>
      <c r="BM333" s="4">
        <v>0.40300000000000002</v>
      </c>
      <c r="BN333" s="4">
        <v>1.577</v>
      </c>
      <c r="BO333" s="4">
        <v>0.96399999999999997</v>
      </c>
      <c r="BP333" s="4">
        <v>0.33100000000000002</v>
      </c>
      <c r="BQ333" s="4">
        <v>1.294</v>
      </c>
      <c r="BR333" s="4">
        <v>11.2784</v>
      </c>
      <c r="BU333" s="4">
        <v>9.0990000000000002</v>
      </c>
      <c r="BW333" s="4">
        <v>559.29</v>
      </c>
      <c r="BX333" s="4">
        <v>0.118119</v>
      </c>
      <c r="BY333" s="4">
        <v>-5</v>
      </c>
      <c r="BZ333" s="4">
        <v>1.253862</v>
      </c>
      <c r="CA333" s="4">
        <v>2.886533</v>
      </c>
      <c r="CB333" s="4">
        <v>25.328012000000001</v>
      </c>
    </row>
    <row r="334" spans="1:80">
      <c r="A334" s="2">
        <v>42440</v>
      </c>
      <c r="B334" s="29">
        <v>0.52250504629629624</v>
      </c>
      <c r="C334" s="4">
        <v>12.175000000000001</v>
      </c>
      <c r="D334" s="4">
        <v>0.13700000000000001</v>
      </c>
      <c r="E334" s="4" t="s">
        <v>155</v>
      </c>
      <c r="F334" s="4">
        <v>1370.0166810000001</v>
      </c>
      <c r="G334" s="4">
        <v>45.6</v>
      </c>
      <c r="H334" s="4">
        <v>15.9</v>
      </c>
      <c r="I334" s="4">
        <v>1271.9000000000001</v>
      </c>
      <c r="K334" s="4">
        <v>3.2</v>
      </c>
      <c r="L334" s="4">
        <v>191</v>
      </c>
      <c r="M334" s="4">
        <v>0.88929999999999998</v>
      </c>
      <c r="N334" s="4">
        <v>10.8277</v>
      </c>
      <c r="O334" s="4">
        <v>0.12180000000000001</v>
      </c>
      <c r="P334" s="4">
        <v>40.520400000000002</v>
      </c>
      <c r="Q334" s="4">
        <v>14.108000000000001</v>
      </c>
      <c r="R334" s="4">
        <v>54.6</v>
      </c>
      <c r="S334" s="4">
        <v>33.372999999999998</v>
      </c>
      <c r="T334" s="4">
        <v>11.6195</v>
      </c>
      <c r="U334" s="4">
        <v>45</v>
      </c>
      <c r="V334" s="4">
        <v>1271.9177999999999</v>
      </c>
      <c r="Y334" s="4">
        <v>169.9</v>
      </c>
      <c r="Z334" s="4">
        <v>0</v>
      </c>
      <c r="AA334" s="4">
        <v>2.8458000000000001</v>
      </c>
      <c r="AB334" s="4" t="s">
        <v>384</v>
      </c>
      <c r="AC334" s="4">
        <v>0</v>
      </c>
      <c r="AD334" s="4">
        <v>11.9</v>
      </c>
      <c r="AE334" s="4">
        <v>853</v>
      </c>
      <c r="AF334" s="4">
        <v>882</v>
      </c>
      <c r="AG334" s="4">
        <v>870</v>
      </c>
      <c r="AH334" s="4">
        <v>85</v>
      </c>
      <c r="AI334" s="4">
        <v>29.43</v>
      </c>
      <c r="AJ334" s="4">
        <v>0.68</v>
      </c>
      <c r="AK334" s="4">
        <v>988</v>
      </c>
      <c r="AL334" s="4">
        <v>3.4</v>
      </c>
      <c r="AM334" s="4">
        <v>0</v>
      </c>
      <c r="AN334" s="4">
        <v>33</v>
      </c>
      <c r="AO334" s="4">
        <v>190</v>
      </c>
      <c r="AP334" s="4">
        <v>189.4</v>
      </c>
      <c r="AQ334" s="4">
        <v>0.5</v>
      </c>
      <c r="AR334" s="4">
        <v>195</v>
      </c>
      <c r="AS334" s="4" t="s">
        <v>155</v>
      </c>
      <c r="AT334" s="4">
        <v>2</v>
      </c>
      <c r="AU334" s="5">
        <v>0.7306597222222222</v>
      </c>
      <c r="AV334" s="4">
        <v>47.15849</v>
      </c>
      <c r="AW334" s="4">
        <v>-88.484448</v>
      </c>
      <c r="AX334" s="4">
        <v>309</v>
      </c>
      <c r="AY334" s="4">
        <v>21.6</v>
      </c>
      <c r="AZ334" s="4">
        <v>12</v>
      </c>
      <c r="BA334" s="4">
        <v>4</v>
      </c>
      <c r="BB334" s="4" t="s">
        <v>433</v>
      </c>
      <c r="BC334" s="4">
        <v>1.548152</v>
      </c>
      <c r="BD334" s="4">
        <v>1.9870129999999999</v>
      </c>
      <c r="BE334" s="4">
        <v>3.2240760000000002</v>
      </c>
      <c r="BF334" s="4">
        <v>14.063000000000001</v>
      </c>
      <c r="BG334" s="4">
        <v>16.91</v>
      </c>
      <c r="BH334" s="4">
        <v>1.2</v>
      </c>
      <c r="BI334" s="4">
        <v>12.446999999999999</v>
      </c>
      <c r="BJ334" s="4">
        <v>2966.2669999999998</v>
      </c>
      <c r="BK334" s="4">
        <v>21.244</v>
      </c>
      <c r="BL334" s="4">
        <v>1.1619999999999999</v>
      </c>
      <c r="BM334" s="4">
        <v>0.40500000000000003</v>
      </c>
      <c r="BN334" s="4">
        <v>1.5669999999999999</v>
      </c>
      <c r="BO334" s="4">
        <v>0.95699999999999996</v>
      </c>
      <c r="BP334" s="4">
        <v>0.33300000000000002</v>
      </c>
      <c r="BQ334" s="4">
        <v>1.2909999999999999</v>
      </c>
      <c r="BR334" s="4">
        <v>11.522</v>
      </c>
      <c r="BU334" s="4">
        <v>9.2349999999999994</v>
      </c>
      <c r="BW334" s="4">
        <v>566.85599999999999</v>
      </c>
      <c r="BX334" s="4">
        <v>0.16280900000000001</v>
      </c>
      <c r="BY334" s="4">
        <v>-5</v>
      </c>
      <c r="BZ334" s="4">
        <v>1.2549999999999999</v>
      </c>
      <c r="CA334" s="4">
        <v>3.9786450000000002</v>
      </c>
      <c r="CB334" s="4">
        <v>25.350999999999999</v>
      </c>
    </row>
    <row r="335" spans="1:80">
      <c r="A335" s="2">
        <v>42440</v>
      </c>
      <c r="B335" s="29">
        <v>0.52251662037037039</v>
      </c>
      <c r="C335" s="4">
        <v>11.613</v>
      </c>
      <c r="D335" s="4">
        <v>7.3499999999999996E-2</v>
      </c>
      <c r="E335" s="4" t="s">
        <v>155</v>
      </c>
      <c r="F335" s="4">
        <v>735.139949</v>
      </c>
      <c r="G335" s="4">
        <v>45.6</v>
      </c>
      <c r="H335" s="4">
        <v>13.7</v>
      </c>
      <c r="I335" s="4">
        <v>1282.5</v>
      </c>
      <c r="K335" s="4">
        <v>3.04</v>
      </c>
      <c r="L335" s="4">
        <v>198</v>
      </c>
      <c r="M335" s="4">
        <v>0.89419999999999999</v>
      </c>
      <c r="N335" s="4">
        <v>10.383599999999999</v>
      </c>
      <c r="O335" s="4">
        <v>6.5699999999999995E-2</v>
      </c>
      <c r="P335" s="4">
        <v>40.780700000000003</v>
      </c>
      <c r="Q335" s="4">
        <v>12.2182</v>
      </c>
      <c r="R335" s="4">
        <v>53</v>
      </c>
      <c r="S335" s="4">
        <v>33.746000000000002</v>
      </c>
      <c r="T335" s="4">
        <v>10.1105</v>
      </c>
      <c r="U335" s="4">
        <v>43.9</v>
      </c>
      <c r="V335" s="4">
        <v>1282.4818</v>
      </c>
      <c r="Y335" s="4">
        <v>176.761</v>
      </c>
      <c r="Z335" s="4">
        <v>0</v>
      </c>
      <c r="AA335" s="4">
        <v>2.7202999999999999</v>
      </c>
      <c r="AB335" s="4" t="s">
        <v>384</v>
      </c>
      <c r="AC335" s="4">
        <v>0</v>
      </c>
      <c r="AD335" s="4">
        <v>11.8</v>
      </c>
      <c r="AE335" s="4">
        <v>853</v>
      </c>
      <c r="AF335" s="4">
        <v>881</v>
      </c>
      <c r="AG335" s="4">
        <v>871</v>
      </c>
      <c r="AH335" s="4">
        <v>85</v>
      </c>
      <c r="AI335" s="4">
        <v>30.65</v>
      </c>
      <c r="AJ335" s="4">
        <v>0.7</v>
      </c>
      <c r="AK335" s="4">
        <v>988</v>
      </c>
      <c r="AL335" s="4">
        <v>4</v>
      </c>
      <c r="AM335" s="4">
        <v>0</v>
      </c>
      <c r="AN335" s="4">
        <v>33</v>
      </c>
      <c r="AO335" s="4">
        <v>190</v>
      </c>
      <c r="AP335" s="4">
        <v>189.6</v>
      </c>
      <c r="AQ335" s="4">
        <v>0.5</v>
      </c>
      <c r="AR335" s="4">
        <v>195</v>
      </c>
      <c r="AS335" s="4" t="s">
        <v>155</v>
      </c>
      <c r="AT335" s="4">
        <v>2</v>
      </c>
      <c r="AU335" s="5">
        <v>0.73067129629629635</v>
      </c>
      <c r="AV335" s="4">
        <v>47.158544999999997</v>
      </c>
      <c r="AW335" s="4">
        <v>-88.484350000000006</v>
      </c>
      <c r="AX335" s="4">
        <v>308.89999999999998</v>
      </c>
      <c r="AY335" s="4">
        <v>20.5</v>
      </c>
      <c r="AZ335" s="4">
        <v>12</v>
      </c>
      <c r="BA335" s="4">
        <v>4</v>
      </c>
      <c r="BB335" s="4" t="s">
        <v>433</v>
      </c>
      <c r="BC335" s="4">
        <v>1.747952</v>
      </c>
      <c r="BD335" s="4">
        <v>1</v>
      </c>
      <c r="BE335" s="4">
        <v>3.3</v>
      </c>
      <c r="BF335" s="4">
        <v>14.063000000000001</v>
      </c>
      <c r="BG335" s="4">
        <v>17.77</v>
      </c>
      <c r="BH335" s="4">
        <v>1.26</v>
      </c>
      <c r="BI335" s="4">
        <v>11.835000000000001</v>
      </c>
      <c r="BJ335" s="4">
        <v>2979.3449999999998</v>
      </c>
      <c r="BK335" s="4">
        <v>12.004</v>
      </c>
      <c r="BL335" s="4">
        <v>1.2250000000000001</v>
      </c>
      <c r="BM335" s="4">
        <v>0.36699999999999999</v>
      </c>
      <c r="BN335" s="4">
        <v>1.5920000000000001</v>
      </c>
      <c r="BO335" s="4">
        <v>1.014</v>
      </c>
      <c r="BP335" s="4">
        <v>0.30399999999999999</v>
      </c>
      <c r="BQ335" s="4">
        <v>1.3180000000000001</v>
      </c>
      <c r="BR335" s="4">
        <v>12.167999999999999</v>
      </c>
      <c r="BU335" s="4">
        <v>10.061999999999999</v>
      </c>
      <c r="BW335" s="4">
        <v>567.53300000000002</v>
      </c>
      <c r="BX335" s="4">
        <v>0.200516</v>
      </c>
      <c r="BY335" s="4">
        <v>-5</v>
      </c>
      <c r="BZ335" s="4">
        <v>1.2549999999999999</v>
      </c>
      <c r="CA335" s="4">
        <v>4.9001099999999997</v>
      </c>
      <c r="CB335" s="4">
        <v>25.350999999999999</v>
      </c>
    </row>
    <row r="336" spans="1:80">
      <c r="A336" s="2">
        <v>42440</v>
      </c>
      <c r="B336" s="29">
        <v>0.52252819444444443</v>
      </c>
      <c r="C336" s="4">
        <v>10.750999999999999</v>
      </c>
      <c r="D336" s="4">
        <v>4.6899999999999997E-2</v>
      </c>
      <c r="E336" s="4" t="s">
        <v>155</v>
      </c>
      <c r="F336" s="4">
        <v>469.347826</v>
      </c>
      <c r="G336" s="4">
        <v>70.900000000000006</v>
      </c>
      <c r="H336" s="4">
        <v>13.5</v>
      </c>
      <c r="I336" s="4">
        <v>1413</v>
      </c>
      <c r="K336" s="4">
        <v>3.3</v>
      </c>
      <c r="L336" s="4">
        <v>222</v>
      </c>
      <c r="M336" s="4">
        <v>0.90129999999999999</v>
      </c>
      <c r="N336" s="4">
        <v>9.6905000000000001</v>
      </c>
      <c r="O336" s="4">
        <v>4.2299999999999997E-2</v>
      </c>
      <c r="P336" s="4">
        <v>63.871400000000001</v>
      </c>
      <c r="Q336" s="4">
        <v>12.167899999999999</v>
      </c>
      <c r="R336" s="4">
        <v>76</v>
      </c>
      <c r="S336" s="4">
        <v>52.695300000000003</v>
      </c>
      <c r="T336" s="4">
        <v>10.0388</v>
      </c>
      <c r="U336" s="4">
        <v>62.7</v>
      </c>
      <c r="V336" s="4">
        <v>1413.0052000000001</v>
      </c>
      <c r="Y336" s="4">
        <v>199.91200000000001</v>
      </c>
      <c r="Z336" s="4">
        <v>0</v>
      </c>
      <c r="AA336" s="4">
        <v>2.9771999999999998</v>
      </c>
      <c r="AB336" s="4" t="s">
        <v>384</v>
      </c>
      <c r="AC336" s="4">
        <v>0</v>
      </c>
      <c r="AD336" s="4">
        <v>11.8</v>
      </c>
      <c r="AE336" s="4">
        <v>854</v>
      </c>
      <c r="AF336" s="4">
        <v>881</v>
      </c>
      <c r="AG336" s="4">
        <v>872</v>
      </c>
      <c r="AH336" s="4">
        <v>85.4</v>
      </c>
      <c r="AI336" s="4">
        <v>29.87</v>
      </c>
      <c r="AJ336" s="4">
        <v>0.69</v>
      </c>
      <c r="AK336" s="4">
        <v>988</v>
      </c>
      <c r="AL336" s="4">
        <v>3.6</v>
      </c>
      <c r="AM336" s="4">
        <v>0</v>
      </c>
      <c r="AN336" s="4">
        <v>33</v>
      </c>
      <c r="AO336" s="4">
        <v>190</v>
      </c>
      <c r="AP336" s="4">
        <v>189</v>
      </c>
      <c r="AQ336" s="4">
        <v>0.4</v>
      </c>
      <c r="AR336" s="4">
        <v>195</v>
      </c>
      <c r="AS336" s="4" t="s">
        <v>155</v>
      </c>
      <c r="AT336" s="4">
        <v>2</v>
      </c>
      <c r="AU336" s="5">
        <v>0.73068287037037039</v>
      </c>
      <c r="AV336" s="4">
        <v>47.158600999999997</v>
      </c>
      <c r="AW336" s="4">
        <v>-88.484261000000004</v>
      </c>
      <c r="AX336" s="4">
        <v>308.8</v>
      </c>
      <c r="AY336" s="4">
        <v>20.3</v>
      </c>
      <c r="AZ336" s="4">
        <v>12</v>
      </c>
      <c r="BA336" s="4">
        <v>4</v>
      </c>
      <c r="BB336" s="4" t="s">
        <v>433</v>
      </c>
      <c r="BC336" s="4">
        <v>1.7567429999999999</v>
      </c>
      <c r="BD336" s="4">
        <v>1.023876</v>
      </c>
      <c r="BE336" s="4">
        <v>3.037363</v>
      </c>
      <c r="BF336" s="4">
        <v>14.063000000000001</v>
      </c>
      <c r="BG336" s="4">
        <v>19.11</v>
      </c>
      <c r="BH336" s="4">
        <v>1.36</v>
      </c>
      <c r="BI336" s="4">
        <v>10.948</v>
      </c>
      <c r="BJ336" s="4">
        <v>2979.3719999999998</v>
      </c>
      <c r="BK336" s="4">
        <v>8.2780000000000005</v>
      </c>
      <c r="BL336" s="4">
        <v>2.056</v>
      </c>
      <c r="BM336" s="4">
        <v>0.39200000000000002</v>
      </c>
      <c r="BN336" s="4">
        <v>2.448</v>
      </c>
      <c r="BO336" s="4">
        <v>1.6970000000000001</v>
      </c>
      <c r="BP336" s="4">
        <v>0.32300000000000001</v>
      </c>
      <c r="BQ336" s="4">
        <v>2.02</v>
      </c>
      <c r="BR336" s="4">
        <v>14.365500000000001</v>
      </c>
      <c r="BU336" s="4">
        <v>12.195</v>
      </c>
      <c r="BW336" s="4">
        <v>665.56100000000004</v>
      </c>
      <c r="BX336" s="4">
        <v>0.228327</v>
      </c>
      <c r="BY336" s="4">
        <v>-5</v>
      </c>
      <c r="BZ336" s="4">
        <v>1.255862</v>
      </c>
      <c r="CA336" s="4">
        <v>5.5797410000000003</v>
      </c>
      <c r="CB336" s="4">
        <v>25.368411999999999</v>
      </c>
    </row>
    <row r="337" spans="1:80">
      <c r="A337" s="2">
        <v>42440</v>
      </c>
      <c r="B337" s="29">
        <v>0.52253976851851858</v>
      </c>
      <c r="C337" s="4">
        <v>9.859</v>
      </c>
      <c r="D337" s="4">
        <v>4.5199999999999997E-2</v>
      </c>
      <c r="E337" s="4" t="s">
        <v>155</v>
      </c>
      <c r="F337" s="4">
        <v>452.39697200000001</v>
      </c>
      <c r="G337" s="4">
        <v>109</v>
      </c>
      <c r="H337" s="4">
        <v>13.5</v>
      </c>
      <c r="I337" s="4">
        <v>1592</v>
      </c>
      <c r="K337" s="4">
        <v>4.2699999999999996</v>
      </c>
      <c r="L337" s="4">
        <v>221</v>
      </c>
      <c r="M337" s="4">
        <v>0.90849999999999997</v>
      </c>
      <c r="N337" s="4">
        <v>8.9571000000000005</v>
      </c>
      <c r="O337" s="4">
        <v>4.1099999999999998E-2</v>
      </c>
      <c r="P337" s="4">
        <v>98.984499999999997</v>
      </c>
      <c r="Q337" s="4">
        <v>12.264900000000001</v>
      </c>
      <c r="R337" s="4">
        <v>111.2</v>
      </c>
      <c r="S337" s="4">
        <v>81.634799999999998</v>
      </c>
      <c r="T337" s="4">
        <v>10.1152</v>
      </c>
      <c r="U337" s="4">
        <v>91.7</v>
      </c>
      <c r="V337" s="4">
        <v>1592.0147999999999</v>
      </c>
      <c r="Y337" s="4">
        <v>201.041</v>
      </c>
      <c r="Z337" s="4">
        <v>0</v>
      </c>
      <c r="AA337" s="4">
        <v>3.8805000000000001</v>
      </c>
      <c r="AB337" s="4" t="s">
        <v>384</v>
      </c>
      <c r="AC337" s="4">
        <v>0</v>
      </c>
      <c r="AD337" s="4">
        <v>11.8</v>
      </c>
      <c r="AE337" s="4">
        <v>854</v>
      </c>
      <c r="AF337" s="4">
        <v>882</v>
      </c>
      <c r="AG337" s="4">
        <v>872</v>
      </c>
      <c r="AH337" s="4">
        <v>86</v>
      </c>
      <c r="AI337" s="4">
        <v>29.78</v>
      </c>
      <c r="AJ337" s="4">
        <v>0.68</v>
      </c>
      <c r="AK337" s="4">
        <v>988</v>
      </c>
      <c r="AL337" s="4">
        <v>3.4</v>
      </c>
      <c r="AM337" s="4">
        <v>0</v>
      </c>
      <c r="AN337" s="4">
        <v>33</v>
      </c>
      <c r="AO337" s="4">
        <v>190</v>
      </c>
      <c r="AP337" s="4">
        <v>189</v>
      </c>
      <c r="AQ337" s="4">
        <v>0.5</v>
      </c>
      <c r="AR337" s="4">
        <v>195</v>
      </c>
      <c r="AS337" s="4" t="s">
        <v>155</v>
      </c>
      <c r="AT337" s="4">
        <v>2</v>
      </c>
      <c r="AU337" s="5">
        <v>0.73069444444444442</v>
      </c>
      <c r="AV337" s="4">
        <v>47.158673</v>
      </c>
      <c r="AW337" s="4">
        <v>-88.484195999999997</v>
      </c>
      <c r="AX337" s="4">
        <v>308.8</v>
      </c>
      <c r="AY337" s="4">
        <v>20.399999999999999</v>
      </c>
      <c r="AZ337" s="4">
        <v>12</v>
      </c>
      <c r="BA337" s="4">
        <v>7</v>
      </c>
      <c r="BB337" s="4" t="s">
        <v>434</v>
      </c>
      <c r="BC337" s="4">
        <v>1.3</v>
      </c>
      <c r="BD337" s="4">
        <v>1.1480809999999999</v>
      </c>
      <c r="BE337" s="4">
        <v>2.22404</v>
      </c>
      <c r="BF337" s="4">
        <v>14.063000000000001</v>
      </c>
      <c r="BG337" s="4">
        <v>20.69</v>
      </c>
      <c r="BH337" s="4">
        <v>1.47</v>
      </c>
      <c r="BI337" s="4">
        <v>10.07</v>
      </c>
      <c r="BJ337" s="4">
        <v>2970.3580000000002</v>
      </c>
      <c r="BK337" s="4">
        <v>8.6750000000000007</v>
      </c>
      <c r="BL337" s="4">
        <v>3.4380000000000002</v>
      </c>
      <c r="BM337" s="4">
        <v>0.42599999999999999</v>
      </c>
      <c r="BN337" s="4">
        <v>3.863</v>
      </c>
      <c r="BO337" s="4">
        <v>2.835</v>
      </c>
      <c r="BP337" s="4">
        <v>0.35099999999999998</v>
      </c>
      <c r="BQ337" s="4">
        <v>3.1859999999999999</v>
      </c>
      <c r="BR337" s="4">
        <v>17.457599999999999</v>
      </c>
      <c r="BU337" s="4">
        <v>13.227</v>
      </c>
      <c r="BW337" s="4">
        <v>935.67600000000004</v>
      </c>
      <c r="BX337" s="4">
        <v>0.23799999999999999</v>
      </c>
      <c r="BY337" s="4">
        <v>-5</v>
      </c>
      <c r="BZ337" s="4">
        <v>1.256569</v>
      </c>
      <c r="CA337" s="4">
        <v>5.8161250000000004</v>
      </c>
      <c r="CB337" s="4">
        <v>25.382694000000001</v>
      </c>
    </row>
    <row r="338" spans="1:80">
      <c r="A338" s="2">
        <v>42440</v>
      </c>
      <c r="B338" s="29">
        <v>0.52255134259259262</v>
      </c>
      <c r="C338" s="4">
        <v>9.5009999999999994</v>
      </c>
      <c r="D338" s="4">
        <v>5.3900000000000003E-2</v>
      </c>
      <c r="E338" s="4" t="s">
        <v>155</v>
      </c>
      <c r="F338" s="4">
        <v>538.53107299999999</v>
      </c>
      <c r="G338" s="4">
        <v>201.8</v>
      </c>
      <c r="H338" s="4">
        <v>18.7</v>
      </c>
      <c r="I338" s="4">
        <v>1451.7</v>
      </c>
      <c r="K338" s="4">
        <v>5.6</v>
      </c>
      <c r="L338" s="4">
        <v>209</v>
      </c>
      <c r="M338" s="4">
        <v>0.91139999999999999</v>
      </c>
      <c r="N338" s="4">
        <v>8.6585999999999999</v>
      </c>
      <c r="O338" s="4">
        <v>4.9099999999999998E-2</v>
      </c>
      <c r="P338" s="4">
        <v>183.92779999999999</v>
      </c>
      <c r="Q338" s="4">
        <v>17.0425</v>
      </c>
      <c r="R338" s="4">
        <v>201</v>
      </c>
      <c r="S338" s="4">
        <v>152.41550000000001</v>
      </c>
      <c r="T338" s="4">
        <v>14.1226</v>
      </c>
      <c r="U338" s="4">
        <v>166.5</v>
      </c>
      <c r="V338" s="4">
        <v>1451.7038</v>
      </c>
      <c r="Y338" s="4">
        <v>190.114</v>
      </c>
      <c r="Z338" s="4">
        <v>0</v>
      </c>
      <c r="AA338" s="4">
        <v>5.1014999999999997</v>
      </c>
      <c r="AB338" s="4" t="s">
        <v>384</v>
      </c>
      <c r="AC338" s="4">
        <v>0</v>
      </c>
      <c r="AD338" s="4">
        <v>11.8</v>
      </c>
      <c r="AE338" s="4">
        <v>854</v>
      </c>
      <c r="AF338" s="4">
        <v>882</v>
      </c>
      <c r="AG338" s="4">
        <v>872</v>
      </c>
      <c r="AH338" s="4">
        <v>86</v>
      </c>
      <c r="AI338" s="4">
        <v>31.01</v>
      </c>
      <c r="AJ338" s="4">
        <v>0.71</v>
      </c>
      <c r="AK338" s="4">
        <v>988</v>
      </c>
      <c r="AL338" s="4">
        <v>4</v>
      </c>
      <c r="AM338" s="4">
        <v>0</v>
      </c>
      <c r="AN338" s="4">
        <v>33</v>
      </c>
      <c r="AO338" s="4">
        <v>190</v>
      </c>
      <c r="AP338" s="4">
        <v>189</v>
      </c>
      <c r="AQ338" s="4">
        <v>0.5</v>
      </c>
      <c r="AR338" s="4">
        <v>195</v>
      </c>
      <c r="AS338" s="4" t="s">
        <v>155</v>
      </c>
      <c r="AT338" s="4">
        <v>2</v>
      </c>
      <c r="AU338" s="5">
        <v>0.73070601851851846</v>
      </c>
      <c r="AV338" s="4">
        <v>47.158760999999998</v>
      </c>
      <c r="AW338" s="4">
        <v>-88.484155000000001</v>
      </c>
      <c r="AX338" s="4">
        <v>308.60000000000002</v>
      </c>
      <c r="AY338" s="4">
        <v>21.8</v>
      </c>
      <c r="AZ338" s="4">
        <v>12</v>
      </c>
      <c r="BA338" s="4">
        <v>7</v>
      </c>
      <c r="BB338" s="4" t="s">
        <v>434</v>
      </c>
      <c r="BC338" s="4">
        <v>1.3</v>
      </c>
      <c r="BD338" s="4">
        <v>1.2256739999999999</v>
      </c>
      <c r="BE338" s="4">
        <v>2.1761240000000002</v>
      </c>
      <c r="BF338" s="4">
        <v>14.063000000000001</v>
      </c>
      <c r="BG338" s="4">
        <v>21.43</v>
      </c>
      <c r="BH338" s="4">
        <v>1.52</v>
      </c>
      <c r="BI338" s="4">
        <v>9.7260000000000009</v>
      </c>
      <c r="BJ338" s="4">
        <v>2970.59</v>
      </c>
      <c r="BK338" s="4">
        <v>10.717000000000001</v>
      </c>
      <c r="BL338" s="4">
        <v>6.6079999999999997</v>
      </c>
      <c r="BM338" s="4">
        <v>0.61199999999999999</v>
      </c>
      <c r="BN338" s="4">
        <v>7.22</v>
      </c>
      <c r="BO338" s="4">
        <v>5.476</v>
      </c>
      <c r="BP338" s="4">
        <v>0.50700000000000001</v>
      </c>
      <c r="BQ338" s="4">
        <v>5.9829999999999997</v>
      </c>
      <c r="BR338" s="4">
        <v>16.469100000000001</v>
      </c>
      <c r="BU338" s="4">
        <v>12.941000000000001</v>
      </c>
      <c r="BW338" s="4">
        <v>1272.6089999999999</v>
      </c>
      <c r="BX338" s="4">
        <v>0.26342900000000002</v>
      </c>
      <c r="BY338" s="4">
        <v>-5</v>
      </c>
      <c r="BZ338" s="4">
        <v>1.257293</v>
      </c>
      <c r="CA338" s="4">
        <v>6.4375460000000002</v>
      </c>
      <c r="CB338" s="4">
        <v>25.397319</v>
      </c>
    </row>
    <row r="339" spans="1:80">
      <c r="A339" s="2">
        <v>42440</v>
      </c>
      <c r="B339" s="29">
        <v>0.52256291666666665</v>
      </c>
      <c r="C339" s="4">
        <v>9.4309999999999992</v>
      </c>
      <c r="D339" s="4">
        <v>6.1800000000000001E-2</v>
      </c>
      <c r="E339" s="4" t="s">
        <v>155</v>
      </c>
      <c r="F339" s="4">
        <v>618.39070600000002</v>
      </c>
      <c r="G339" s="4">
        <v>271.8</v>
      </c>
      <c r="H339" s="4">
        <v>18.7</v>
      </c>
      <c r="I339" s="4">
        <v>1346.6</v>
      </c>
      <c r="K339" s="4">
        <v>6.51</v>
      </c>
      <c r="L339" s="4">
        <v>201</v>
      </c>
      <c r="M339" s="4">
        <v>0.91210000000000002</v>
      </c>
      <c r="N339" s="4">
        <v>8.6022999999999996</v>
      </c>
      <c r="O339" s="4">
        <v>5.6399999999999999E-2</v>
      </c>
      <c r="P339" s="4">
        <v>247.9434</v>
      </c>
      <c r="Q339" s="4">
        <v>17.0564</v>
      </c>
      <c r="R339" s="4">
        <v>265</v>
      </c>
      <c r="S339" s="4">
        <v>204.71870000000001</v>
      </c>
      <c r="T339" s="4">
        <v>14.0829</v>
      </c>
      <c r="U339" s="4">
        <v>218.8</v>
      </c>
      <c r="V339" s="4">
        <v>1346.5844999999999</v>
      </c>
      <c r="Y339" s="4">
        <v>183.46600000000001</v>
      </c>
      <c r="Z339" s="4">
        <v>0</v>
      </c>
      <c r="AA339" s="4">
        <v>5.9366000000000003</v>
      </c>
      <c r="AB339" s="4" t="s">
        <v>384</v>
      </c>
      <c r="AC339" s="4">
        <v>0</v>
      </c>
      <c r="AD339" s="4">
        <v>11.8</v>
      </c>
      <c r="AE339" s="4">
        <v>854</v>
      </c>
      <c r="AF339" s="4">
        <v>882</v>
      </c>
      <c r="AG339" s="4">
        <v>871</v>
      </c>
      <c r="AH339" s="4">
        <v>86</v>
      </c>
      <c r="AI339" s="4">
        <v>30.08</v>
      </c>
      <c r="AJ339" s="4">
        <v>0.69</v>
      </c>
      <c r="AK339" s="4">
        <v>988</v>
      </c>
      <c r="AL339" s="4">
        <v>3.6</v>
      </c>
      <c r="AM339" s="4">
        <v>0</v>
      </c>
      <c r="AN339" s="4">
        <v>33</v>
      </c>
      <c r="AO339" s="4">
        <v>190</v>
      </c>
      <c r="AP339" s="4">
        <v>189</v>
      </c>
      <c r="AQ339" s="4">
        <v>0.5</v>
      </c>
      <c r="AR339" s="4">
        <v>195</v>
      </c>
      <c r="AS339" s="4" t="s">
        <v>155</v>
      </c>
      <c r="AT339" s="4">
        <v>2</v>
      </c>
      <c r="AU339" s="5">
        <v>0.73071759259259261</v>
      </c>
      <c r="AV339" s="4">
        <v>47.158856</v>
      </c>
      <c r="AW339" s="4">
        <v>-88.484127999999998</v>
      </c>
      <c r="AX339" s="4">
        <v>308.39999999999998</v>
      </c>
      <c r="AY339" s="4">
        <v>23.1</v>
      </c>
      <c r="AZ339" s="4">
        <v>12</v>
      </c>
      <c r="BA339" s="4">
        <v>7</v>
      </c>
      <c r="BB339" s="4" t="s">
        <v>434</v>
      </c>
      <c r="BC339" s="4">
        <v>1.324675</v>
      </c>
      <c r="BD339" s="4">
        <v>1.0493509999999999</v>
      </c>
      <c r="BE339" s="4">
        <v>1.849351</v>
      </c>
      <c r="BF339" s="4">
        <v>14.063000000000001</v>
      </c>
      <c r="BG339" s="4">
        <v>21.58</v>
      </c>
      <c r="BH339" s="4">
        <v>1.53</v>
      </c>
      <c r="BI339" s="4">
        <v>9.6359999999999992</v>
      </c>
      <c r="BJ339" s="4">
        <v>2971.3330000000001</v>
      </c>
      <c r="BK339" s="4">
        <v>12.4</v>
      </c>
      <c r="BL339" s="4">
        <v>8.9689999999999994</v>
      </c>
      <c r="BM339" s="4">
        <v>0.61699999999999999</v>
      </c>
      <c r="BN339" s="4">
        <v>9.5860000000000003</v>
      </c>
      <c r="BO339" s="4">
        <v>7.4050000000000002</v>
      </c>
      <c r="BP339" s="4">
        <v>0.50900000000000001</v>
      </c>
      <c r="BQ339" s="4">
        <v>7.9139999999999997</v>
      </c>
      <c r="BR339" s="4">
        <v>15.3803</v>
      </c>
      <c r="BU339" s="4">
        <v>12.573</v>
      </c>
      <c r="BW339" s="4">
        <v>1490.97</v>
      </c>
      <c r="BX339" s="4">
        <v>0.31034800000000001</v>
      </c>
      <c r="BY339" s="4">
        <v>-5</v>
      </c>
      <c r="BZ339" s="4">
        <v>1.2589999999999999</v>
      </c>
      <c r="CA339" s="4">
        <v>7.5841200000000004</v>
      </c>
      <c r="CB339" s="4">
        <v>25.431799999999999</v>
      </c>
    </row>
    <row r="340" spans="1:80">
      <c r="A340" s="2">
        <v>42440</v>
      </c>
      <c r="B340" s="29">
        <v>0.52257449074074069</v>
      </c>
      <c r="C340" s="4">
        <v>9.5310000000000006</v>
      </c>
      <c r="D340" s="4">
        <v>6.6699999999999995E-2</v>
      </c>
      <c r="E340" s="4" t="s">
        <v>155</v>
      </c>
      <c r="F340" s="4">
        <v>667.40033200000005</v>
      </c>
      <c r="G340" s="4">
        <v>294</v>
      </c>
      <c r="H340" s="4">
        <v>18.7</v>
      </c>
      <c r="I340" s="4">
        <v>1264.4000000000001</v>
      </c>
      <c r="K340" s="4">
        <v>6.91</v>
      </c>
      <c r="L340" s="4">
        <v>194</v>
      </c>
      <c r="M340" s="4">
        <v>0.91139999999999999</v>
      </c>
      <c r="N340" s="4">
        <v>8.6859999999999999</v>
      </c>
      <c r="O340" s="4">
        <v>6.08E-2</v>
      </c>
      <c r="P340" s="4">
        <v>267.90870000000001</v>
      </c>
      <c r="Q340" s="4">
        <v>17.042300000000001</v>
      </c>
      <c r="R340" s="4">
        <v>285</v>
      </c>
      <c r="S340" s="4">
        <v>220.9496</v>
      </c>
      <c r="T340" s="4">
        <v>14.055099999999999</v>
      </c>
      <c r="U340" s="4">
        <v>235</v>
      </c>
      <c r="V340" s="4">
        <v>1264.3916999999999</v>
      </c>
      <c r="Y340" s="4">
        <v>176.42099999999999</v>
      </c>
      <c r="Z340" s="4">
        <v>0</v>
      </c>
      <c r="AA340" s="4">
        <v>6.2957999999999998</v>
      </c>
      <c r="AB340" s="4" t="s">
        <v>384</v>
      </c>
      <c r="AC340" s="4">
        <v>0</v>
      </c>
      <c r="AD340" s="4">
        <v>11.8</v>
      </c>
      <c r="AE340" s="4">
        <v>854</v>
      </c>
      <c r="AF340" s="4">
        <v>883</v>
      </c>
      <c r="AG340" s="4">
        <v>872</v>
      </c>
      <c r="AH340" s="4">
        <v>86</v>
      </c>
      <c r="AI340" s="4">
        <v>29.78</v>
      </c>
      <c r="AJ340" s="4">
        <v>0.68</v>
      </c>
      <c r="AK340" s="4">
        <v>988</v>
      </c>
      <c r="AL340" s="4">
        <v>3.4</v>
      </c>
      <c r="AM340" s="4">
        <v>0</v>
      </c>
      <c r="AN340" s="4">
        <v>33</v>
      </c>
      <c r="AO340" s="4">
        <v>190</v>
      </c>
      <c r="AP340" s="4">
        <v>189.4</v>
      </c>
      <c r="AQ340" s="4">
        <v>0.5</v>
      </c>
      <c r="AR340" s="4">
        <v>195</v>
      </c>
      <c r="AS340" s="4" t="s">
        <v>155</v>
      </c>
      <c r="AT340" s="4">
        <v>2</v>
      </c>
      <c r="AU340" s="5">
        <v>0.73072916666666676</v>
      </c>
      <c r="AV340" s="4">
        <v>47.158957000000001</v>
      </c>
      <c r="AW340" s="4">
        <v>-88.484119000000007</v>
      </c>
      <c r="AX340" s="4">
        <v>308.10000000000002</v>
      </c>
      <c r="AY340" s="4">
        <v>24.1</v>
      </c>
      <c r="AZ340" s="4">
        <v>12</v>
      </c>
      <c r="BA340" s="4">
        <v>7</v>
      </c>
      <c r="BB340" s="4" t="s">
        <v>434</v>
      </c>
      <c r="BC340" s="4">
        <v>1.3754249999999999</v>
      </c>
      <c r="BD340" s="4">
        <v>1.2491509999999999</v>
      </c>
      <c r="BE340" s="4">
        <v>2.024575</v>
      </c>
      <c r="BF340" s="4">
        <v>14.063000000000001</v>
      </c>
      <c r="BG340" s="4">
        <v>21.38</v>
      </c>
      <c r="BH340" s="4">
        <v>1.52</v>
      </c>
      <c r="BI340" s="4">
        <v>9.7270000000000003</v>
      </c>
      <c r="BJ340" s="4">
        <v>2973.107</v>
      </c>
      <c r="BK340" s="4">
        <v>13.250999999999999</v>
      </c>
      <c r="BL340" s="4">
        <v>9.6029999999999998</v>
      </c>
      <c r="BM340" s="4">
        <v>0.61099999999999999</v>
      </c>
      <c r="BN340" s="4">
        <v>10.214</v>
      </c>
      <c r="BO340" s="4">
        <v>7.92</v>
      </c>
      <c r="BP340" s="4">
        <v>0.504</v>
      </c>
      <c r="BQ340" s="4">
        <v>8.4239999999999995</v>
      </c>
      <c r="BR340" s="4">
        <v>14.311</v>
      </c>
      <c r="BU340" s="4">
        <v>11.981</v>
      </c>
      <c r="BW340" s="4">
        <v>1566.902</v>
      </c>
      <c r="BX340" s="4">
        <v>0.32025199999999998</v>
      </c>
      <c r="BY340" s="4">
        <v>-5</v>
      </c>
      <c r="BZ340" s="4">
        <v>1.25857</v>
      </c>
      <c r="CA340" s="4">
        <v>7.8261640000000003</v>
      </c>
      <c r="CB340" s="4">
        <v>25.423105</v>
      </c>
    </row>
    <row r="341" spans="1:80">
      <c r="A341" s="2">
        <v>42440</v>
      </c>
      <c r="B341" s="29">
        <v>0.52258606481481484</v>
      </c>
      <c r="C341" s="4">
        <v>9.7330000000000005</v>
      </c>
      <c r="D341" s="4">
        <v>8.9200000000000002E-2</v>
      </c>
      <c r="E341" s="4" t="s">
        <v>155</v>
      </c>
      <c r="F341" s="4">
        <v>891.65282400000001</v>
      </c>
      <c r="G341" s="4">
        <v>312.3</v>
      </c>
      <c r="H341" s="4">
        <v>18.7</v>
      </c>
      <c r="I341" s="4">
        <v>1203.0999999999999</v>
      </c>
      <c r="K341" s="4">
        <v>7.1</v>
      </c>
      <c r="L341" s="4">
        <v>182</v>
      </c>
      <c r="M341" s="4">
        <v>0.9093</v>
      </c>
      <c r="N341" s="4">
        <v>8.8506999999999998</v>
      </c>
      <c r="O341" s="4">
        <v>8.1100000000000005E-2</v>
      </c>
      <c r="P341" s="4">
        <v>283.9452</v>
      </c>
      <c r="Q341" s="4">
        <v>17.037299999999998</v>
      </c>
      <c r="R341" s="4">
        <v>301</v>
      </c>
      <c r="S341" s="4">
        <v>235.297</v>
      </c>
      <c r="T341" s="4">
        <v>14.1183</v>
      </c>
      <c r="U341" s="4">
        <v>249.4</v>
      </c>
      <c r="V341" s="4">
        <v>1203.0590999999999</v>
      </c>
      <c r="Y341" s="4">
        <v>165.393</v>
      </c>
      <c r="Z341" s="4">
        <v>0</v>
      </c>
      <c r="AA341" s="4">
        <v>6.4562999999999997</v>
      </c>
      <c r="AB341" s="4" t="s">
        <v>384</v>
      </c>
      <c r="AC341" s="4">
        <v>0</v>
      </c>
      <c r="AD341" s="4">
        <v>11.8</v>
      </c>
      <c r="AE341" s="4">
        <v>854</v>
      </c>
      <c r="AF341" s="4">
        <v>883</v>
      </c>
      <c r="AG341" s="4">
        <v>872</v>
      </c>
      <c r="AH341" s="4">
        <v>86</v>
      </c>
      <c r="AI341" s="4">
        <v>31.01</v>
      </c>
      <c r="AJ341" s="4">
        <v>0.71</v>
      </c>
      <c r="AK341" s="4">
        <v>988</v>
      </c>
      <c r="AL341" s="4">
        <v>4</v>
      </c>
      <c r="AM341" s="4">
        <v>0</v>
      </c>
      <c r="AN341" s="4">
        <v>33</v>
      </c>
      <c r="AO341" s="4">
        <v>190</v>
      </c>
      <c r="AP341" s="4">
        <v>190</v>
      </c>
      <c r="AQ341" s="4">
        <v>0.5</v>
      </c>
      <c r="AR341" s="4">
        <v>195</v>
      </c>
      <c r="AS341" s="4" t="s">
        <v>155</v>
      </c>
      <c r="AT341" s="4">
        <v>2</v>
      </c>
      <c r="AU341" s="5">
        <v>0.73074074074074069</v>
      </c>
      <c r="AV341" s="4">
        <v>47.159073999999997</v>
      </c>
      <c r="AW341" s="4">
        <v>-88.484131000000005</v>
      </c>
      <c r="AX341" s="4">
        <v>308.10000000000002</v>
      </c>
      <c r="AY341" s="4">
        <v>26.2</v>
      </c>
      <c r="AZ341" s="4">
        <v>12</v>
      </c>
      <c r="BA341" s="4">
        <v>7</v>
      </c>
      <c r="BB341" s="4" t="s">
        <v>434</v>
      </c>
      <c r="BC341" s="4">
        <v>1.2755240000000001</v>
      </c>
      <c r="BD341" s="4">
        <v>1.4489510000000001</v>
      </c>
      <c r="BE341" s="4">
        <v>2.1489509999999998</v>
      </c>
      <c r="BF341" s="4">
        <v>14.063000000000001</v>
      </c>
      <c r="BG341" s="4">
        <v>20.93</v>
      </c>
      <c r="BH341" s="4">
        <v>1.49</v>
      </c>
      <c r="BI341" s="4">
        <v>9.9700000000000006</v>
      </c>
      <c r="BJ341" s="4">
        <v>2969.366</v>
      </c>
      <c r="BK341" s="4">
        <v>17.312999999999999</v>
      </c>
      <c r="BL341" s="4">
        <v>9.9760000000000009</v>
      </c>
      <c r="BM341" s="4">
        <v>0.59899999999999998</v>
      </c>
      <c r="BN341" s="4">
        <v>10.574999999999999</v>
      </c>
      <c r="BO341" s="4">
        <v>8.2669999999999995</v>
      </c>
      <c r="BP341" s="4">
        <v>0.496</v>
      </c>
      <c r="BQ341" s="4">
        <v>8.7629999999999999</v>
      </c>
      <c r="BR341" s="4">
        <v>13.3466</v>
      </c>
      <c r="BU341" s="4">
        <v>11.009</v>
      </c>
      <c r="BW341" s="4">
        <v>1574.9490000000001</v>
      </c>
      <c r="BX341" s="4">
        <v>0.32723999999999998</v>
      </c>
      <c r="BY341" s="4">
        <v>-5</v>
      </c>
      <c r="BZ341" s="4">
        <v>1.259293</v>
      </c>
      <c r="CA341" s="4">
        <v>7.9969279999999996</v>
      </c>
      <c r="CB341" s="4">
        <v>25.437719000000001</v>
      </c>
    </row>
    <row r="342" spans="1:80">
      <c r="A342" s="2">
        <v>42440</v>
      </c>
      <c r="B342" s="29">
        <v>0.52259763888888888</v>
      </c>
      <c r="C342" s="4">
        <v>9.9529999999999994</v>
      </c>
      <c r="D342" s="4">
        <v>9.9900000000000003E-2</v>
      </c>
      <c r="E342" s="4" t="s">
        <v>155</v>
      </c>
      <c r="F342" s="4">
        <v>999.43048599999997</v>
      </c>
      <c r="G342" s="4">
        <v>389.9</v>
      </c>
      <c r="H342" s="4">
        <v>22.5</v>
      </c>
      <c r="I342" s="4">
        <v>1162.5</v>
      </c>
      <c r="K342" s="4">
        <v>7</v>
      </c>
      <c r="L342" s="4">
        <v>181</v>
      </c>
      <c r="M342" s="4">
        <v>0.90759999999999996</v>
      </c>
      <c r="N342" s="4">
        <v>9.0332000000000008</v>
      </c>
      <c r="O342" s="4">
        <v>9.0700000000000003E-2</v>
      </c>
      <c r="P342" s="4">
        <v>353.8501</v>
      </c>
      <c r="Q342" s="4">
        <v>20.421099999999999</v>
      </c>
      <c r="R342" s="4">
        <v>374.3</v>
      </c>
      <c r="S342" s="4">
        <v>292.16140000000001</v>
      </c>
      <c r="T342" s="4">
        <v>16.861000000000001</v>
      </c>
      <c r="U342" s="4">
        <v>309</v>
      </c>
      <c r="V342" s="4">
        <v>1162.471</v>
      </c>
      <c r="Y342" s="4">
        <v>164.64</v>
      </c>
      <c r="Z342" s="4">
        <v>0</v>
      </c>
      <c r="AA342" s="4">
        <v>6.3526999999999996</v>
      </c>
      <c r="AB342" s="4" t="s">
        <v>384</v>
      </c>
      <c r="AC342" s="4">
        <v>0</v>
      </c>
      <c r="AD342" s="4">
        <v>11.8</v>
      </c>
      <c r="AE342" s="4">
        <v>854</v>
      </c>
      <c r="AF342" s="4">
        <v>883</v>
      </c>
      <c r="AG342" s="4">
        <v>873</v>
      </c>
      <c r="AH342" s="4">
        <v>86</v>
      </c>
      <c r="AI342" s="4">
        <v>30.08</v>
      </c>
      <c r="AJ342" s="4">
        <v>0.69</v>
      </c>
      <c r="AK342" s="4">
        <v>988</v>
      </c>
      <c r="AL342" s="4">
        <v>3.6</v>
      </c>
      <c r="AM342" s="4">
        <v>0</v>
      </c>
      <c r="AN342" s="4">
        <v>33</v>
      </c>
      <c r="AO342" s="4">
        <v>190</v>
      </c>
      <c r="AP342" s="4">
        <v>189.6</v>
      </c>
      <c r="AQ342" s="4">
        <v>0.5</v>
      </c>
      <c r="AR342" s="4">
        <v>195</v>
      </c>
      <c r="AS342" s="4" t="s">
        <v>155</v>
      </c>
      <c r="AT342" s="4">
        <v>2</v>
      </c>
      <c r="AU342" s="5">
        <v>0.73075231481481484</v>
      </c>
      <c r="AV342" s="4">
        <v>47.159191999999997</v>
      </c>
      <c r="AW342" s="4">
        <v>-88.484144999999998</v>
      </c>
      <c r="AX342" s="4">
        <v>308.3</v>
      </c>
      <c r="AY342" s="4">
        <v>27.5</v>
      </c>
      <c r="AZ342" s="4">
        <v>12</v>
      </c>
      <c r="BA342" s="4">
        <v>11</v>
      </c>
      <c r="BB342" s="4" t="s">
        <v>421</v>
      </c>
      <c r="BC342" s="4">
        <v>1.2</v>
      </c>
      <c r="BD342" s="4">
        <v>1.6487510000000001</v>
      </c>
      <c r="BE342" s="4">
        <v>2.348751</v>
      </c>
      <c r="BF342" s="4">
        <v>14.063000000000001</v>
      </c>
      <c r="BG342" s="4">
        <v>20.48</v>
      </c>
      <c r="BH342" s="4">
        <v>1.46</v>
      </c>
      <c r="BI342" s="4">
        <v>10.18</v>
      </c>
      <c r="BJ342" s="4">
        <v>2968.6460000000002</v>
      </c>
      <c r="BK342" s="4">
        <v>18.972999999999999</v>
      </c>
      <c r="BL342" s="4">
        <v>12.178000000000001</v>
      </c>
      <c r="BM342" s="4">
        <v>0.70299999999999996</v>
      </c>
      <c r="BN342" s="4">
        <v>12.881</v>
      </c>
      <c r="BO342" s="4">
        <v>10.055</v>
      </c>
      <c r="BP342" s="4">
        <v>0.57999999999999996</v>
      </c>
      <c r="BQ342" s="4">
        <v>10.635</v>
      </c>
      <c r="BR342" s="4">
        <v>12.6327</v>
      </c>
      <c r="BU342" s="4">
        <v>10.734999999999999</v>
      </c>
      <c r="BW342" s="4">
        <v>1518.0170000000001</v>
      </c>
      <c r="BX342" s="4">
        <v>0.34655200000000003</v>
      </c>
      <c r="BY342" s="4">
        <v>-5</v>
      </c>
      <c r="BZ342" s="4">
        <v>1.260138</v>
      </c>
      <c r="CA342" s="4">
        <v>8.4688649999999992</v>
      </c>
      <c r="CB342" s="4">
        <v>25.454788000000001</v>
      </c>
    </row>
    <row r="343" spans="1:80">
      <c r="A343" s="2">
        <v>42440</v>
      </c>
      <c r="B343" s="29">
        <v>0.52260921296296303</v>
      </c>
      <c r="C343" s="4">
        <v>10.176</v>
      </c>
      <c r="D343" s="4">
        <v>0.1081</v>
      </c>
      <c r="E343" s="4" t="s">
        <v>155</v>
      </c>
      <c r="F343" s="4">
        <v>1081.2096770000001</v>
      </c>
      <c r="G343" s="4">
        <v>513.5</v>
      </c>
      <c r="H343" s="4">
        <v>22.5</v>
      </c>
      <c r="I343" s="4">
        <v>1242.0999999999999</v>
      </c>
      <c r="K343" s="4">
        <v>6.75</v>
      </c>
      <c r="L343" s="4">
        <v>182</v>
      </c>
      <c r="M343" s="4">
        <v>0.90580000000000005</v>
      </c>
      <c r="N343" s="4">
        <v>9.2173999999999996</v>
      </c>
      <c r="O343" s="4">
        <v>9.7900000000000001E-2</v>
      </c>
      <c r="P343" s="4">
        <v>465.11579999999998</v>
      </c>
      <c r="Q343" s="4">
        <v>20.3812</v>
      </c>
      <c r="R343" s="4">
        <v>485.5</v>
      </c>
      <c r="S343" s="4">
        <v>382.2559</v>
      </c>
      <c r="T343" s="4">
        <v>16.750299999999999</v>
      </c>
      <c r="U343" s="4">
        <v>399</v>
      </c>
      <c r="V343" s="4">
        <v>1242.0914</v>
      </c>
      <c r="Y343" s="4">
        <v>164.47300000000001</v>
      </c>
      <c r="Z343" s="4">
        <v>0</v>
      </c>
      <c r="AA343" s="4">
        <v>6.1105999999999998</v>
      </c>
      <c r="AB343" s="4" t="s">
        <v>384</v>
      </c>
      <c r="AC343" s="4">
        <v>0</v>
      </c>
      <c r="AD343" s="4">
        <v>11.8</v>
      </c>
      <c r="AE343" s="4">
        <v>854</v>
      </c>
      <c r="AF343" s="4">
        <v>882</v>
      </c>
      <c r="AG343" s="4">
        <v>873</v>
      </c>
      <c r="AH343" s="4">
        <v>86</v>
      </c>
      <c r="AI343" s="4">
        <v>28.88</v>
      </c>
      <c r="AJ343" s="4">
        <v>0.66</v>
      </c>
      <c r="AK343" s="4">
        <v>988</v>
      </c>
      <c r="AL343" s="4">
        <v>3</v>
      </c>
      <c r="AM343" s="4">
        <v>0</v>
      </c>
      <c r="AN343" s="4">
        <v>33</v>
      </c>
      <c r="AO343" s="4">
        <v>190</v>
      </c>
      <c r="AP343" s="4">
        <v>189.4</v>
      </c>
      <c r="AQ343" s="4">
        <v>0.6</v>
      </c>
      <c r="AR343" s="4">
        <v>195</v>
      </c>
      <c r="AS343" s="4" t="s">
        <v>155</v>
      </c>
      <c r="AT343" s="4">
        <v>2</v>
      </c>
      <c r="AU343" s="5">
        <v>0.73076388888888888</v>
      </c>
      <c r="AV343" s="4">
        <v>47.159314000000002</v>
      </c>
      <c r="AW343" s="4">
        <v>-88.484148000000005</v>
      </c>
      <c r="AX343" s="4">
        <v>308.8</v>
      </c>
      <c r="AY343" s="4">
        <v>28.5</v>
      </c>
      <c r="AZ343" s="4">
        <v>12</v>
      </c>
      <c r="BA343" s="4">
        <v>10</v>
      </c>
      <c r="BB343" s="4" t="s">
        <v>425</v>
      </c>
      <c r="BC343" s="4">
        <v>1.175724</v>
      </c>
      <c r="BD343" s="4">
        <v>1.751449</v>
      </c>
      <c r="BE343" s="4">
        <v>2.354346</v>
      </c>
      <c r="BF343" s="4">
        <v>14.063000000000001</v>
      </c>
      <c r="BG343" s="4">
        <v>20.03</v>
      </c>
      <c r="BH343" s="4">
        <v>1.42</v>
      </c>
      <c r="BI343" s="4">
        <v>10.396000000000001</v>
      </c>
      <c r="BJ343" s="4">
        <v>2964.9279999999999</v>
      </c>
      <c r="BK343" s="4">
        <v>20.050999999999998</v>
      </c>
      <c r="BL343" s="4">
        <v>15.667999999999999</v>
      </c>
      <c r="BM343" s="4">
        <v>0.68700000000000006</v>
      </c>
      <c r="BN343" s="4">
        <v>16.353999999999999</v>
      </c>
      <c r="BO343" s="4">
        <v>12.875999999999999</v>
      </c>
      <c r="BP343" s="4">
        <v>0.56399999999999995</v>
      </c>
      <c r="BQ343" s="4">
        <v>13.441000000000001</v>
      </c>
      <c r="BR343" s="4">
        <v>13.211600000000001</v>
      </c>
      <c r="BU343" s="4">
        <v>10.497</v>
      </c>
      <c r="BW343" s="4">
        <v>1429.1890000000001</v>
      </c>
      <c r="BX343" s="4">
        <v>0.36915300000000001</v>
      </c>
      <c r="BY343" s="4">
        <v>-5</v>
      </c>
      <c r="BZ343" s="4">
        <v>1.2589999999999999</v>
      </c>
      <c r="CA343" s="4">
        <v>9.0211769999999998</v>
      </c>
      <c r="CB343" s="4">
        <v>25.431799999999999</v>
      </c>
    </row>
    <row r="344" spans="1:80">
      <c r="A344" s="2">
        <v>42440</v>
      </c>
      <c r="B344" s="29">
        <v>0.52262078703703707</v>
      </c>
      <c r="C344" s="4">
        <v>10.55</v>
      </c>
      <c r="D344" s="4">
        <v>0.1133</v>
      </c>
      <c r="E344" s="4" t="s">
        <v>155</v>
      </c>
      <c r="F344" s="4">
        <v>1133.291667</v>
      </c>
      <c r="G344" s="4">
        <v>602.5</v>
      </c>
      <c r="H344" s="4">
        <v>22.5</v>
      </c>
      <c r="I344" s="4">
        <v>1404.6</v>
      </c>
      <c r="K344" s="4">
        <v>6.39</v>
      </c>
      <c r="L344" s="4">
        <v>185</v>
      </c>
      <c r="M344" s="4">
        <v>0.90259999999999996</v>
      </c>
      <c r="N344" s="4">
        <v>9.5222999999999995</v>
      </c>
      <c r="O344" s="4">
        <v>0.1023</v>
      </c>
      <c r="P344" s="4">
        <v>543.81179999999995</v>
      </c>
      <c r="Q344" s="4">
        <v>20.3079</v>
      </c>
      <c r="R344" s="4">
        <v>564.1</v>
      </c>
      <c r="S344" s="4">
        <v>446.9323</v>
      </c>
      <c r="T344" s="4">
        <v>16.690100000000001</v>
      </c>
      <c r="U344" s="4">
        <v>463.6</v>
      </c>
      <c r="V344" s="4">
        <v>1404.6484</v>
      </c>
      <c r="Y344" s="4">
        <v>167.03700000000001</v>
      </c>
      <c r="Z344" s="4">
        <v>0</v>
      </c>
      <c r="AA344" s="4">
        <v>5.7706999999999997</v>
      </c>
      <c r="AB344" s="4" t="s">
        <v>384</v>
      </c>
      <c r="AC344" s="4">
        <v>0</v>
      </c>
      <c r="AD344" s="4">
        <v>11.8</v>
      </c>
      <c r="AE344" s="4">
        <v>854</v>
      </c>
      <c r="AF344" s="4">
        <v>882</v>
      </c>
      <c r="AG344" s="4">
        <v>872</v>
      </c>
      <c r="AH344" s="4">
        <v>86</v>
      </c>
      <c r="AI344" s="4">
        <v>28.88</v>
      </c>
      <c r="AJ344" s="4">
        <v>0.66</v>
      </c>
      <c r="AK344" s="4">
        <v>988</v>
      </c>
      <c r="AL344" s="4">
        <v>3</v>
      </c>
      <c r="AM344" s="4">
        <v>0</v>
      </c>
      <c r="AN344" s="4">
        <v>33</v>
      </c>
      <c r="AO344" s="4">
        <v>190</v>
      </c>
      <c r="AP344" s="4">
        <v>190</v>
      </c>
      <c r="AQ344" s="4">
        <v>0.6</v>
      </c>
      <c r="AR344" s="4">
        <v>195</v>
      </c>
      <c r="AS344" s="4" t="s">
        <v>155</v>
      </c>
      <c r="AT344" s="4">
        <v>2</v>
      </c>
      <c r="AU344" s="5">
        <v>0.73077546296296303</v>
      </c>
      <c r="AV344" s="4">
        <v>47.159444000000001</v>
      </c>
      <c r="AW344" s="4">
        <v>-88.484157999999994</v>
      </c>
      <c r="AX344" s="4">
        <v>309.10000000000002</v>
      </c>
      <c r="AY344" s="4">
        <v>30.1</v>
      </c>
      <c r="AZ344" s="4">
        <v>12</v>
      </c>
      <c r="BA344" s="4">
        <v>10</v>
      </c>
      <c r="BB344" s="4" t="s">
        <v>425</v>
      </c>
      <c r="BC344" s="4">
        <v>1.1000000000000001</v>
      </c>
      <c r="BD344" s="4">
        <v>1.4549449999999999</v>
      </c>
      <c r="BE344" s="4">
        <v>1.851648</v>
      </c>
      <c r="BF344" s="4">
        <v>14.063000000000001</v>
      </c>
      <c r="BG344" s="4">
        <v>19.329999999999998</v>
      </c>
      <c r="BH344" s="4">
        <v>1.37</v>
      </c>
      <c r="BI344" s="4">
        <v>10.794</v>
      </c>
      <c r="BJ344" s="4">
        <v>2960.4859999999999</v>
      </c>
      <c r="BK344" s="4">
        <v>20.239999999999998</v>
      </c>
      <c r="BL344" s="4">
        <v>17.704999999999998</v>
      </c>
      <c r="BM344" s="4">
        <v>0.66100000000000003</v>
      </c>
      <c r="BN344" s="4">
        <v>18.367000000000001</v>
      </c>
      <c r="BO344" s="4">
        <v>14.551</v>
      </c>
      <c r="BP344" s="4">
        <v>0.54300000000000004</v>
      </c>
      <c r="BQ344" s="4">
        <v>15.095000000000001</v>
      </c>
      <c r="BR344" s="4">
        <v>14.4406</v>
      </c>
      <c r="BU344" s="4">
        <v>10.303000000000001</v>
      </c>
      <c r="BW344" s="4">
        <v>1304.5150000000001</v>
      </c>
      <c r="BX344" s="4">
        <v>0.414051</v>
      </c>
      <c r="BY344" s="4">
        <v>-5</v>
      </c>
      <c r="BZ344" s="4">
        <v>1.258569</v>
      </c>
      <c r="CA344" s="4">
        <v>10.118372000000001</v>
      </c>
      <c r="CB344" s="4">
        <v>25.423093999999999</v>
      </c>
    </row>
    <row r="345" spans="1:80">
      <c r="A345" s="2">
        <v>42440</v>
      </c>
      <c r="B345" s="29">
        <v>0.52263236111111111</v>
      </c>
      <c r="C345" s="4">
        <v>10.558</v>
      </c>
      <c r="D345" s="4">
        <v>0.1096</v>
      </c>
      <c r="E345" s="4" t="s">
        <v>155</v>
      </c>
      <c r="F345" s="4">
        <v>1096.125</v>
      </c>
      <c r="G345" s="4">
        <v>704.8</v>
      </c>
      <c r="H345" s="4">
        <v>20.5</v>
      </c>
      <c r="I345" s="4">
        <v>1515.1</v>
      </c>
      <c r="K345" s="4">
        <v>6</v>
      </c>
      <c r="L345" s="4">
        <v>186</v>
      </c>
      <c r="M345" s="4">
        <v>0.90239999999999998</v>
      </c>
      <c r="N345" s="4">
        <v>9.5282999999999998</v>
      </c>
      <c r="O345" s="4">
        <v>9.8900000000000002E-2</v>
      </c>
      <c r="P345" s="4">
        <v>635.99670000000003</v>
      </c>
      <c r="Q345" s="4">
        <v>18.537400000000002</v>
      </c>
      <c r="R345" s="4">
        <v>654.5</v>
      </c>
      <c r="S345" s="4">
        <v>522.69449999999995</v>
      </c>
      <c r="T345" s="4">
        <v>15.2349</v>
      </c>
      <c r="U345" s="4">
        <v>537.9</v>
      </c>
      <c r="V345" s="4">
        <v>1515.0667000000001</v>
      </c>
      <c r="Y345" s="4">
        <v>167.54400000000001</v>
      </c>
      <c r="Z345" s="4">
        <v>0</v>
      </c>
      <c r="AA345" s="4">
        <v>5.4166999999999996</v>
      </c>
      <c r="AB345" s="4" t="s">
        <v>384</v>
      </c>
      <c r="AC345" s="4">
        <v>0</v>
      </c>
      <c r="AD345" s="4">
        <v>11.8</v>
      </c>
      <c r="AE345" s="4">
        <v>854</v>
      </c>
      <c r="AF345" s="4">
        <v>882</v>
      </c>
      <c r="AG345" s="4">
        <v>872</v>
      </c>
      <c r="AH345" s="4">
        <v>86</v>
      </c>
      <c r="AI345" s="4">
        <v>28.88</v>
      </c>
      <c r="AJ345" s="4">
        <v>0.66</v>
      </c>
      <c r="AK345" s="4">
        <v>988</v>
      </c>
      <c r="AL345" s="4">
        <v>3</v>
      </c>
      <c r="AM345" s="4">
        <v>0</v>
      </c>
      <c r="AN345" s="4">
        <v>33</v>
      </c>
      <c r="AO345" s="4">
        <v>190</v>
      </c>
      <c r="AP345" s="4">
        <v>189.6</v>
      </c>
      <c r="AQ345" s="4">
        <v>0.7</v>
      </c>
      <c r="AR345" s="4">
        <v>195</v>
      </c>
      <c r="AS345" s="4" t="s">
        <v>155</v>
      </c>
      <c r="AT345" s="4">
        <v>2</v>
      </c>
      <c r="AU345" s="5">
        <v>0.73078703703703696</v>
      </c>
      <c r="AV345" s="4">
        <v>47.159576000000001</v>
      </c>
      <c r="AW345" s="4">
        <v>-88.484159000000005</v>
      </c>
      <c r="AX345" s="4">
        <v>309.3</v>
      </c>
      <c r="AY345" s="4">
        <v>31.2</v>
      </c>
      <c r="AZ345" s="4">
        <v>12</v>
      </c>
      <c r="BA345" s="4">
        <v>10</v>
      </c>
      <c r="BB345" s="4" t="s">
        <v>425</v>
      </c>
      <c r="BC345" s="4">
        <v>1.1000000000000001</v>
      </c>
      <c r="BD345" s="4">
        <v>1</v>
      </c>
      <c r="BE345" s="4">
        <v>1.7</v>
      </c>
      <c r="BF345" s="4">
        <v>14.063000000000001</v>
      </c>
      <c r="BG345" s="4">
        <v>19.3</v>
      </c>
      <c r="BH345" s="4">
        <v>1.37</v>
      </c>
      <c r="BI345" s="4">
        <v>10.811</v>
      </c>
      <c r="BJ345" s="4">
        <v>2958.1930000000002</v>
      </c>
      <c r="BK345" s="4">
        <v>19.545999999999999</v>
      </c>
      <c r="BL345" s="4">
        <v>20.678000000000001</v>
      </c>
      <c r="BM345" s="4">
        <v>0.60299999999999998</v>
      </c>
      <c r="BN345" s="4">
        <v>21.28</v>
      </c>
      <c r="BO345" s="4">
        <v>16.994</v>
      </c>
      <c r="BP345" s="4">
        <v>0.495</v>
      </c>
      <c r="BQ345" s="4">
        <v>17.489000000000001</v>
      </c>
      <c r="BR345" s="4">
        <v>15.553900000000001</v>
      </c>
      <c r="BU345" s="4">
        <v>10.32</v>
      </c>
      <c r="BW345" s="4">
        <v>1222.768</v>
      </c>
      <c r="BX345" s="4">
        <v>0.44970500000000002</v>
      </c>
      <c r="BY345" s="4">
        <v>-5</v>
      </c>
      <c r="BZ345" s="4">
        <v>1.256707</v>
      </c>
      <c r="CA345" s="4">
        <v>10.989666</v>
      </c>
      <c r="CB345" s="4">
        <v>25.385480999999999</v>
      </c>
    </row>
    <row r="346" spans="1:80">
      <c r="A346" s="2">
        <v>42440</v>
      </c>
      <c r="B346" s="29">
        <v>0.52264393518518515</v>
      </c>
      <c r="C346" s="4">
        <v>9.9849999999999994</v>
      </c>
      <c r="D346" s="4">
        <v>8.7099999999999997E-2</v>
      </c>
      <c r="E346" s="4" t="s">
        <v>155</v>
      </c>
      <c r="F346" s="4">
        <v>871.125</v>
      </c>
      <c r="G346" s="4">
        <v>703.3</v>
      </c>
      <c r="H346" s="4">
        <v>16.8</v>
      </c>
      <c r="I346" s="4">
        <v>1398.6</v>
      </c>
      <c r="K346" s="4">
        <v>5.6</v>
      </c>
      <c r="L346" s="4">
        <v>180</v>
      </c>
      <c r="M346" s="4">
        <v>0.90749999999999997</v>
      </c>
      <c r="N346" s="4">
        <v>9.0612999999999992</v>
      </c>
      <c r="O346" s="4">
        <v>7.9100000000000004E-2</v>
      </c>
      <c r="P346" s="4">
        <v>638.23779999999999</v>
      </c>
      <c r="Q346" s="4">
        <v>15.2494</v>
      </c>
      <c r="R346" s="4">
        <v>653.5</v>
      </c>
      <c r="S346" s="4">
        <v>524.53639999999996</v>
      </c>
      <c r="T346" s="4">
        <v>12.5327</v>
      </c>
      <c r="U346" s="4">
        <v>537.1</v>
      </c>
      <c r="V346" s="4">
        <v>1398.6084000000001</v>
      </c>
      <c r="Y346" s="4">
        <v>163.37899999999999</v>
      </c>
      <c r="Z346" s="4">
        <v>0</v>
      </c>
      <c r="AA346" s="4">
        <v>5.0830000000000002</v>
      </c>
      <c r="AB346" s="4" t="s">
        <v>384</v>
      </c>
      <c r="AC346" s="4">
        <v>0</v>
      </c>
      <c r="AD346" s="4">
        <v>11.8</v>
      </c>
      <c r="AE346" s="4">
        <v>854</v>
      </c>
      <c r="AF346" s="4">
        <v>883</v>
      </c>
      <c r="AG346" s="4">
        <v>873</v>
      </c>
      <c r="AH346" s="4">
        <v>86</v>
      </c>
      <c r="AI346" s="4">
        <v>28.88</v>
      </c>
      <c r="AJ346" s="4">
        <v>0.66</v>
      </c>
      <c r="AK346" s="4">
        <v>988</v>
      </c>
      <c r="AL346" s="4">
        <v>3</v>
      </c>
      <c r="AM346" s="4">
        <v>0</v>
      </c>
      <c r="AN346" s="4">
        <v>33</v>
      </c>
      <c r="AO346" s="4">
        <v>190</v>
      </c>
      <c r="AP346" s="4">
        <v>189</v>
      </c>
      <c r="AQ346" s="4">
        <v>0.7</v>
      </c>
      <c r="AR346" s="4">
        <v>195</v>
      </c>
      <c r="AS346" s="4" t="s">
        <v>155</v>
      </c>
      <c r="AT346" s="4">
        <v>2</v>
      </c>
      <c r="AU346" s="5">
        <v>0.73079861111111111</v>
      </c>
      <c r="AV346" s="4">
        <v>47.159702000000003</v>
      </c>
      <c r="AW346" s="4">
        <v>-88.484164000000007</v>
      </c>
      <c r="AX346" s="4">
        <v>309.5</v>
      </c>
      <c r="AY346" s="4">
        <v>31.2</v>
      </c>
      <c r="AZ346" s="4">
        <v>12</v>
      </c>
      <c r="BA346" s="4">
        <v>9</v>
      </c>
      <c r="BB346" s="4" t="s">
        <v>427</v>
      </c>
      <c r="BC346" s="4">
        <v>1.1000000000000001</v>
      </c>
      <c r="BD346" s="4">
        <v>1</v>
      </c>
      <c r="BE346" s="4">
        <v>1.7</v>
      </c>
      <c r="BF346" s="4">
        <v>14.063000000000001</v>
      </c>
      <c r="BG346" s="4">
        <v>20.399999999999999</v>
      </c>
      <c r="BH346" s="4">
        <v>1.45</v>
      </c>
      <c r="BI346" s="4">
        <v>10.195</v>
      </c>
      <c r="BJ346" s="4">
        <v>2964.9760000000001</v>
      </c>
      <c r="BK346" s="4">
        <v>16.463999999999999</v>
      </c>
      <c r="BL346" s="4">
        <v>21.87</v>
      </c>
      <c r="BM346" s="4">
        <v>0.52300000000000002</v>
      </c>
      <c r="BN346" s="4">
        <v>22.393000000000001</v>
      </c>
      <c r="BO346" s="4">
        <v>17.974</v>
      </c>
      <c r="BP346" s="4">
        <v>0.42899999999999999</v>
      </c>
      <c r="BQ346" s="4">
        <v>18.402999999999999</v>
      </c>
      <c r="BR346" s="4">
        <v>15.132899999999999</v>
      </c>
      <c r="BU346" s="4">
        <v>10.606999999999999</v>
      </c>
      <c r="BW346" s="4">
        <v>1209.335</v>
      </c>
      <c r="BX346" s="4">
        <v>0.42497000000000001</v>
      </c>
      <c r="BY346" s="4">
        <v>-5</v>
      </c>
      <c r="BZ346" s="4">
        <v>1.255862</v>
      </c>
      <c r="CA346" s="4">
        <v>10.385204</v>
      </c>
      <c r="CB346" s="4">
        <v>25.368411999999999</v>
      </c>
    </row>
    <row r="347" spans="1:80">
      <c r="A347" s="2">
        <v>42440</v>
      </c>
      <c r="B347" s="29">
        <v>0.52265550925925919</v>
      </c>
      <c r="C347" s="4">
        <v>9.5310000000000006</v>
      </c>
      <c r="D347" s="4">
        <v>6.5699999999999995E-2</v>
      </c>
      <c r="E347" s="4" t="s">
        <v>155</v>
      </c>
      <c r="F347" s="4">
        <v>656.66380800000002</v>
      </c>
      <c r="G347" s="4">
        <v>654.29999999999995</v>
      </c>
      <c r="H347" s="4">
        <v>16.100000000000001</v>
      </c>
      <c r="I347" s="4">
        <v>1238.9000000000001</v>
      </c>
      <c r="K347" s="4">
        <v>5.72</v>
      </c>
      <c r="L347" s="4">
        <v>172</v>
      </c>
      <c r="M347" s="4">
        <v>0.91159999999999997</v>
      </c>
      <c r="N347" s="4">
        <v>8.6884999999999994</v>
      </c>
      <c r="O347" s="4">
        <v>5.9900000000000002E-2</v>
      </c>
      <c r="P347" s="4">
        <v>596.49459999999999</v>
      </c>
      <c r="Q347" s="4">
        <v>14.644299999999999</v>
      </c>
      <c r="R347" s="4">
        <v>611.1</v>
      </c>
      <c r="S347" s="4">
        <v>490.22969999999998</v>
      </c>
      <c r="T347" s="4">
        <v>12.035500000000001</v>
      </c>
      <c r="U347" s="4">
        <v>502.3</v>
      </c>
      <c r="V347" s="4">
        <v>1238.9195999999999</v>
      </c>
      <c r="Y347" s="4">
        <v>156.399</v>
      </c>
      <c r="Z347" s="4">
        <v>0</v>
      </c>
      <c r="AA347" s="4">
        <v>5.2126999999999999</v>
      </c>
      <c r="AB347" s="4" t="s">
        <v>384</v>
      </c>
      <c r="AC347" s="4">
        <v>0</v>
      </c>
      <c r="AD347" s="4">
        <v>11.8</v>
      </c>
      <c r="AE347" s="4">
        <v>854</v>
      </c>
      <c r="AF347" s="4">
        <v>883</v>
      </c>
      <c r="AG347" s="4">
        <v>872</v>
      </c>
      <c r="AH347" s="4">
        <v>86</v>
      </c>
      <c r="AI347" s="4">
        <v>28.88</v>
      </c>
      <c r="AJ347" s="4">
        <v>0.66</v>
      </c>
      <c r="AK347" s="4">
        <v>988</v>
      </c>
      <c r="AL347" s="4">
        <v>3</v>
      </c>
      <c r="AM347" s="4">
        <v>0</v>
      </c>
      <c r="AN347" s="4">
        <v>33</v>
      </c>
      <c r="AO347" s="4">
        <v>190</v>
      </c>
      <c r="AP347" s="4">
        <v>189.4</v>
      </c>
      <c r="AQ347" s="4">
        <v>0.8</v>
      </c>
      <c r="AR347" s="4">
        <v>195</v>
      </c>
      <c r="AS347" s="4" t="s">
        <v>155</v>
      </c>
      <c r="AT347" s="4">
        <v>2</v>
      </c>
      <c r="AU347" s="5">
        <v>0.73081018518518526</v>
      </c>
      <c r="AV347" s="4">
        <v>47.159833999999996</v>
      </c>
      <c r="AW347" s="4">
        <v>-88.484172000000001</v>
      </c>
      <c r="AX347" s="4">
        <v>309.7</v>
      </c>
      <c r="AY347" s="4">
        <v>32</v>
      </c>
      <c r="AZ347" s="4">
        <v>12</v>
      </c>
      <c r="BA347" s="4">
        <v>9</v>
      </c>
      <c r="BB347" s="4" t="s">
        <v>427</v>
      </c>
      <c r="BC347" s="4">
        <v>1.0522480000000001</v>
      </c>
      <c r="BD347" s="4">
        <v>1</v>
      </c>
      <c r="BE347" s="4">
        <v>1.7</v>
      </c>
      <c r="BF347" s="4">
        <v>14.063000000000001</v>
      </c>
      <c r="BG347" s="4">
        <v>21.39</v>
      </c>
      <c r="BH347" s="4">
        <v>1.52</v>
      </c>
      <c r="BI347" s="4">
        <v>9.6940000000000008</v>
      </c>
      <c r="BJ347" s="4">
        <v>2974.3049999999998</v>
      </c>
      <c r="BK347" s="4">
        <v>13.042999999999999</v>
      </c>
      <c r="BL347" s="4">
        <v>21.384</v>
      </c>
      <c r="BM347" s="4">
        <v>0.52500000000000002</v>
      </c>
      <c r="BN347" s="4">
        <v>21.908999999999999</v>
      </c>
      <c r="BO347" s="4">
        <v>17.574000000000002</v>
      </c>
      <c r="BP347" s="4">
        <v>0.43099999999999999</v>
      </c>
      <c r="BQ347" s="4">
        <v>18.006</v>
      </c>
      <c r="BR347" s="4">
        <v>14.0242</v>
      </c>
      <c r="BU347" s="4">
        <v>10.622</v>
      </c>
      <c r="BW347" s="4">
        <v>1297.4690000000001</v>
      </c>
      <c r="BX347" s="4">
        <v>0.33031199999999999</v>
      </c>
      <c r="BY347" s="4">
        <v>-5</v>
      </c>
      <c r="BZ347" s="4">
        <v>1.256138</v>
      </c>
      <c r="CA347" s="4">
        <v>8.0719989999999999</v>
      </c>
      <c r="CB347" s="4">
        <v>25.373988000000001</v>
      </c>
    </row>
    <row r="348" spans="1:80">
      <c r="A348" s="2">
        <v>42440</v>
      </c>
      <c r="B348" s="29">
        <v>0.52266708333333334</v>
      </c>
      <c r="C348" s="4">
        <v>9.36</v>
      </c>
      <c r="D348" s="4">
        <v>5.9900000000000002E-2</v>
      </c>
      <c r="E348" s="4" t="s">
        <v>155</v>
      </c>
      <c r="F348" s="4">
        <v>599.20568600000001</v>
      </c>
      <c r="G348" s="4">
        <v>429.4</v>
      </c>
      <c r="H348" s="4">
        <v>16</v>
      </c>
      <c r="I348" s="4">
        <v>1187.8</v>
      </c>
      <c r="K348" s="4">
        <v>6.5</v>
      </c>
      <c r="L348" s="4">
        <v>171</v>
      </c>
      <c r="M348" s="4">
        <v>0.91300000000000003</v>
      </c>
      <c r="N348" s="4">
        <v>8.5455000000000005</v>
      </c>
      <c r="O348" s="4">
        <v>5.4699999999999999E-2</v>
      </c>
      <c r="P348" s="4">
        <v>392.06610000000001</v>
      </c>
      <c r="Q348" s="4">
        <v>14.6408</v>
      </c>
      <c r="R348" s="4">
        <v>406.7</v>
      </c>
      <c r="S348" s="4">
        <v>323.34609999999998</v>
      </c>
      <c r="T348" s="4">
        <v>12.0746</v>
      </c>
      <c r="U348" s="4">
        <v>335.4</v>
      </c>
      <c r="V348" s="4">
        <v>1187.8358000000001</v>
      </c>
      <c r="Y348" s="4">
        <v>156.488</v>
      </c>
      <c r="Z348" s="4">
        <v>0</v>
      </c>
      <c r="AA348" s="4">
        <v>5.9337999999999997</v>
      </c>
      <c r="AB348" s="4" t="s">
        <v>384</v>
      </c>
      <c r="AC348" s="4">
        <v>0</v>
      </c>
      <c r="AD348" s="4">
        <v>11.8</v>
      </c>
      <c r="AE348" s="4">
        <v>854</v>
      </c>
      <c r="AF348" s="4">
        <v>883</v>
      </c>
      <c r="AG348" s="4">
        <v>872</v>
      </c>
      <c r="AH348" s="4">
        <v>86</v>
      </c>
      <c r="AI348" s="4">
        <v>29.78</v>
      </c>
      <c r="AJ348" s="4">
        <v>0.68</v>
      </c>
      <c r="AK348" s="4">
        <v>988</v>
      </c>
      <c r="AL348" s="4">
        <v>3.4</v>
      </c>
      <c r="AM348" s="4">
        <v>0</v>
      </c>
      <c r="AN348" s="4">
        <v>33</v>
      </c>
      <c r="AO348" s="4">
        <v>190</v>
      </c>
      <c r="AP348" s="4">
        <v>190</v>
      </c>
      <c r="AQ348" s="4">
        <v>0.7</v>
      </c>
      <c r="AR348" s="4">
        <v>195</v>
      </c>
      <c r="AS348" s="4" t="s">
        <v>155</v>
      </c>
      <c r="AT348" s="4">
        <v>2</v>
      </c>
      <c r="AU348" s="5">
        <v>0.7308217592592593</v>
      </c>
      <c r="AV348" s="4">
        <v>47.159987999999998</v>
      </c>
      <c r="AW348" s="4">
        <v>-88.484185999999994</v>
      </c>
      <c r="AX348" s="4">
        <v>310.2</v>
      </c>
      <c r="AY348" s="4">
        <v>35</v>
      </c>
      <c r="AZ348" s="4">
        <v>12</v>
      </c>
      <c r="BA348" s="4">
        <v>10</v>
      </c>
      <c r="BB348" s="4" t="s">
        <v>426</v>
      </c>
      <c r="BC348" s="4">
        <v>0.9</v>
      </c>
      <c r="BD348" s="4">
        <v>1.0240400000000001</v>
      </c>
      <c r="BE348" s="4">
        <v>1.7</v>
      </c>
      <c r="BF348" s="4">
        <v>14.063000000000001</v>
      </c>
      <c r="BG348" s="4">
        <v>21.78</v>
      </c>
      <c r="BH348" s="4">
        <v>1.55</v>
      </c>
      <c r="BI348" s="4">
        <v>9.5289999999999999</v>
      </c>
      <c r="BJ348" s="4">
        <v>2977.0079999999998</v>
      </c>
      <c r="BK348" s="4">
        <v>12.13</v>
      </c>
      <c r="BL348" s="4">
        <v>14.303000000000001</v>
      </c>
      <c r="BM348" s="4">
        <v>0.53400000000000003</v>
      </c>
      <c r="BN348" s="4">
        <v>14.837</v>
      </c>
      <c r="BO348" s="4">
        <v>11.795999999999999</v>
      </c>
      <c r="BP348" s="4">
        <v>0.441</v>
      </c>
      <c r="BQ348" s="4">
        <v>12.237</v>
      </c>
      <c r="BR348" s="4">
        <v>13.683400000000001</v>
      </c>
      <c r="BU348" s="4">
        <v>10.816000000000001</v>
      </c>
      <c r="BW348" s="4">
        <v>1503.04</v>
      </c>
      <c r="BX348" s="4">
        <v>0.29912100000000003</v>
      </c>
      <c r="BY348" s="4">
        <v>-5</v>
      </c>
      <c r="BZ348" s="4">
        <v>1.2549999999999999</v>
      </c>
      <c r="CA348" s="4">
        <v>7.3097690000000002</v>
      </c>
      <c r="CB348" s="4">
        <v>25.350999999999999</v>
      </c>
    </row>
    <row r="349" spans="1:80">
      <c r="A349" s="2">
        <v>42440</v>
      </c>
      <c r="B349" s="29">
        <v>0.52267865740740738</v>
      </c>
      <c r="C349" s="4">
        <v>9.4060000000000006</v>
      </c>
      <c r="D349" s="4">
        <v>6.3100000000000003E-2</v>
      </c>
      <c r="E349" s="4" t="s">
        <v>155</v>
      </c>
      <c r="F349" s="4">
        <v>630.93775300000004</v>
      </c>
      <c r="G349" s="4">
        <v>359</v>
      </c>
      <c r="H349" s="4">
        <v>21.7</v>
      </c>
      <c r="I349" s="4">
        <v>1168.2</v>
      </c>
      <c r="K349" s="4">
        <v>6.95</v>
      </c>
      <c r="L349" s="4">
        <v>171</v>
      </c>
      <c r="M349" s="4">
        <v>0.91259999999999997</v>
      </c>
      <c r="N349" s="4">
        <v>8.5838000000000001</v>
      </c>
      <c r="O349" s="4">
        <v>5.7599999999999998E-2</v>
      </c>
      <c r="P349" s="4">
        <v>327.63560000000001</v>
      </c>
      <c r="Q349" s="4">
        <v>19.795000000000002</v>
      </c>
      <c r="R349" s="4">
        <v>347.4</v>
      </c>
      <c r="S349" s="4">
        <v>270.517</v>
      </c>
      <c r="T349" s="4">
        <v>16.344100000000001</v>
      </c>
      <c r="U349" s="4">
        <v>286.89999999999998</v>
      </c>
      <c r="V349" s="4">
        <v>1168.2405000000001</v>
      </c>
      <c r="Y349" s="4">
        <v>156.41300000000001</v>
      </c>
      <c r="Z349" s="4">
        <v>0</v>
      </c>
      <c r="AA349" s="4">
        <v>6.3422000000000001</v>
      </c>
      <c r="AB349" s="4" t="s">
        <v>384</v>
      </c>
      <c r="AC349" s="4">
        <v>0</v>
      </c>
      <c r="AD349" s="4">
        <v>11.8</v>
      </c>
      <c r="AE349" s="4">
        <v>853</v>
      </c>
      <c r="AF349" s="4">
        <v>881</v>
      </c>
      <c r="AG349" s="4">
        <v>871</v>
      </c>
      <c r="AH349" s="4">
        <v>86</v>
      </c>
      <c r="AI349" s="4">
        <v>30.08</v>
      </c>
      <c r="AJ349" s="4">
        <v>0.69</v>
      </c>
      <c r="AK349" s="4">
        <v>988</v>
      </c>
      <c r="AL349" s="4">
        <v>3.6</v>
      </c>
      <c r="AM349" s="4">
        <v>0</v>
      </c>
      <c r="AN349" s="4">
        <v>33</v>
      </c>
      <c r="AO349" s="4">
        <v>190</v>
      </c>
      <c r="AP349" s="4">
        <v>189.6</v>
      </c>
      <c r="AQ349" s="4">
        <v>0.8</v>
      </c>
      <c r="AR349" s="4">
        <v>195</v>
      </c>
      <c r="AS349" s="4" t="s">
        <v>155</v>
      </c>
      <c r="AT349" s="4">
        <v>2</v>
      </c>
      <c r="AU349" s="5">
        <v>0.73083333333333333</v>
      </c>
      <c r="AV349" s="4">
        <v>47.160136000000001</v>
      </c>
      <c r="AW349" s="4">
        <v>-88.484190999999996</v>
      </c>
      <c r="AX349" s="4">
        <v>310.5</v>
      </c>
      <c r="AY349" s="4">
        <v>36.200000000000003</v>
      </c>
      <c r="AZ349" s="4">
        <v>12</v>
      </c>
      <c r="BA349" s="4">
        <v>10</v>
      </c>
      <c r="BB349" s="4" t="s">
        <v>426</v>
      </c>
      <c r="BC349" s="4">
        <v>0.9</v>
      </c>
      <c r="BD349" s="4">
        <v>1.1000000000000001</v>
      </c>
      <c r="BE349" s="4">
        <v>1.7</v>
      </c>
      <c r="BF349" s="4">
        <v>14.063000000000001</v>
      </c>
      <c r="BG349" s="4">
        <v>21.68</v>
      </c>
      <c r="BH349" s="4">
        <v>1.54</v>
      </c>
      <c r="BI349" s="4">
        <v>9.5820000000000007</v>
      </c>
      <c r="BJ349" s="4">
        <v>2976.9</v>
      </c>
      <c r="BK349" s="4">
        <v>12.709</v>
      </c>
      <c r="BL349" s="4">
        <v>11.898999999999999</v>
      </c>
      <c r="BM349" s="4">
        <v>0.71899999999999997</v>
      </c>
      <c r="BN349" s="4">
        <v>12.618</v>
      </c>
      <c r="BO349" s="4">
        <v>9.8249999999999993</v>
      </c>
      <c r="BP349" s="4">
        <v>0.59399999999999997</v>
      </c>
      <c r="BQ349" s="4">
        <v>10.417999999999999</v>
      </c>
      <c r="BR349" s="4">
        <v>13.3972</v>
      </c>
      <c r="BU349" s="4">
        <v>10.762</v>
      </c>
      <c r="BW349" s="4">
        <v>1599.2760000000001</v>
      </c>
      <c r="BX349" s="4">
        <v>0.287966</v>
      </c>
      <c r="BY349" s="4">
        <v>-5</v>
      </c>
      <c r="BZ349" s="4">
        <v>1.254569</v>
      </c>
      <c r="CA349" s="4">
        <v>7.0371689999999996</v>
      </c>
      <c r="CB349" s="4">
        <v>25.342293999999999</v>
      </c>
    </row>
    <row r="350" spans="1:80">
      <c r="A350" s="2">
        <v>42440</v>
      </c>
      <c r="B350" s="29">
        <v>0.52269023148148153</v>
      </c>
      <c r="C350" s="4">
        <v>9.5389999999999997</v>
      </c>
      <c r="D350" s="4">
        <v>7.0000000000000007E-2</v>
      </c>
      <c r="E350" s="4" t="s">
        <v>155</v>
      </c>
      <c r="F350" s="4">
        <v>699.67527099999995</v>
      </c>
      <c r="G350" s="4">
        <v>376.7</v>
      </c>
      <c r="H350" s="4">
        <v>22.5</v>
      </c>
      <c r="I350" s="4">
        <v>1122.0999999999999</v>
      </c>
      <c r="K350" s="4">
        <v>7.1</v>
      </c>
      <c r="L350" s="4">
        <v>169</v>
      </c>
      <c r="M350" s="4">
        <v>0.91159999999999997</v>
      </c>
      <c r="N350" s="4">
        <v>8.6959</v>
      </c>
      <c r="O350" s="4">
        <v>6.3799999999999996E-2</v>
      </c>
      <c r="P350" s="4">
        <v>343.37119999999999</v>
      </c>
      <c r="Q350" s="4">
        <v>20.477599999999999</v>
      </c>
      <c r="R350" s="4">
        <v>363.8</v>
      </c>
      <c r="S350" s="4">
        <v>282.19990000000001</v>
      </c>
      <c r="T350" s="4">
        <v>16.829499999999999</v>
      </c>
      <c r="U350" s="4">
        <v>299</v>
      </c>
      <c r="V350" s="4">
        <v>1122.0772999999999</v>
      </c>
      <c r="Y350" s="4">
        <v>153.93</v>
      </c>
      <c r="Z350" s="4">
        <v>0</v>
      </c>
      <c r="AA350" s="4">
        <v>6.4722</v>
      </c>
      <c r="AB350" s="4" t="s">
        <v>384</v>
      </c>
      <c r="AC350" s="4">
        <v>0</v>
      </c>
      <c r="AD350" s="4">
        <v>11.8</v>
      </c>
      <c r="AE350" s="4">
        <v>852</v>
      </c>
      <c r="AF350" s="4">
        <v>880</v>
      </c>
      <c r="AG350" s="4">
        <v>870</v>
      </c>
      <c r="AH350" s="4">
        <v>86</v>
      </c>
      <c r="AI350" s="4">
        <v>28.88</v>
      </c>
      <c r="AJ350" s="4">
        <v>0.66</v>
      </c>
      <c r="AK350" s="4">
        <v>988</v>
      </c>
      <c r="AL350" s="4">
        <v>3</v>
      </c>
      <c r="AM350" s="4">
        <v>0</v>
      </c>
      <c r="AN350" s="4">
        <v>33</v>
      </c>
      <c r="AO350" s="4">
        <v>190</v>
      </c>
      <c r="AP350" s="4">
        <v>189</v>
      </c>
      <c r="AQ350" s="4">
        <v>0.7</v>
      </c>
      <c r="AR350" s="4">
        <v>195</v>
      </c>
      <c r="AS350" s="4" t="s">
        <v>155</v>
      </c>
      <c r="AT350" s="4">
        <v>2</v>
      </c>
      <c r="AU350" s="5">
        <v>0.73084490740740737</v>
      </c>
      <c r="AV350" s="4">
        <v>47.160283</v>
      </c>
      <c r="AW350" s="4">
        <v>-88.484193000000005</v>
      </c>
      <c r="AX350" s="4">
        <v>310.8</v>
      </c>
      <c r="AY350" s="4">
        <v>36</v>
      </c>
      <c r="AZ350" s="4">
        <v>12</v>
      </c>
      <c r="BA350" s="4">
        <v>10</v>
      </c>
      <c r="BB350" s="4" t="s">
        <v>426</v>
      </c>
      <c r="BC350" s="4">
        <v>0.9</v>
      </c>
      <c r="BD350" s="4">
        <v>1.1246750000000001</v>
      </c>
      <c r="BE350" s="4">
        <v>1.7</v>
      </c>
      <c r="BF350" s="4">
        <v>14.063000000000001</v>
      </c>
      <c r="BG350" s="4">
        <v>21.39</v>
      </c>
      <c r="BH350" s="4">
        <v>1.52</v>
      </c>
      <c r="BI350" s="4">
        <v>9.7010000000000005</v>
      </c>
      <c r="BJ350" s="4">
        <v>2976.962</v>
      </c>
      <c r="BK350" s="4">
        <v>13.897</v>
      </c>
      <c r="BL350" s="4">
        <v>12.31</v>
      </c>
      <c r="BM350" s="4">
        <v>0.73399999999999999</v>
      </c>
      <c r="BN350" s="4">
        <v>13.044</v>
      </c>
      <c r="BO350" s="4">
        <v>10.117000000000001</v>
      </c>
      <c r="BP350" s="4">
        <v>0.60299999999999998</v>
      </c>
      <c r="BQ350" s="4">
        <v>10.72</v>
      </c>
      <c r="BR350" s="4">
        <v>12.7021</v>
      </c>
      <c r="BU350" s="4">
        <v>10.455</v>
      </c>
      <c r="BW350" s="4">
        <v>1611.039</v>
      </c>
      <c r="BX350" s="4">
        <v>0.28603400000000001</v>
      </c>
      <c r="BY350" s="4">
        <v>-5</v>
      </c>
      <c r="BZ350" s="4">
        <v>1.252707</v>
      </c>
      <c r="CA350" s="4">
        <v>6.9899560000000003</v>
      </c>
      <c r="CB350" s="4">
        <v>25.304680999999999</v>
      </c>
    </row>
    <row r="351" spans="1:80">
      <c r="A351" s="2">
        <v>42440</v>
      </c>
      <c r="B351" s="29">
        <v>0.52270180555555557</v>
      </c>
      <c r="C351" s="4">
        <v>9.6760000000000002</v>
      </c>
      <c r="D351" s="4">
        <v>7.7899999999999997E-2</v>
      </c>
      <c r="E351" s="4" t="s">
        <v>155</v>
      </c>
      <c r="F351" s="4">
        <v>779.48376399999995</v>
      </c>
      <c r="G351" s="4">
        <v>409.7</v>
      </c>
      <c r="H351" s="4">
        <v>22.3</v>
      </c>
      <c r="I351" s="4">
        <v>1060.8</v>
      </c>
      <c r="K351" s="4">
        <v>7.1</v>
      </c>
      <c r="L351" s="4">
        <v>165</v>
      </c>
      <c r="M351" s="4">
        <v>0.91039999999999999</v>
      </c>
      <c r="N351" s="4">
        <v>8.8095999999999997</v>
      </c>
      <c r="O351" s="4">
        <v>7.0999999999999994E-2</v>
      </c>
      <c r="P351" s="4">
        <v>373.03129999999999</v>
      </c>
      <c r="Q351" s="4">
        <v>20.2699</v>
      </c>
      <c r="R351" s="4">
        <v>393.3</v>
      </c>
      <c r="S351" s="4">
        <v>306.5761</v>
      </c>
      <c r="T351" s="4">
        <v>16.658799999999999</v>
      </c>
      <c r="U351" s="4">
        <v>323.2</v>
      </c>
      <c r="V351" s="4">
        <v>1060.8012000000001</v>
      </c>
      <c r="Y351" s="4">
        <v>150.482</v>
      </c>
      <c r="Z351" s="4">
        <v>0</v>
      </c>
      <c r="AA351" s="4">
        <v>6.4641000000000002</v>
      </c>
      <c r="AB351" s="4" t="s">
        <v>384</v>
      </c>
      <c r="AC351" s="4">
        <v>0</v>
      </c>
      <c r="AD351" s="4">
        <v>11.8</v>
      </c>
      <c r="AE351" s="4">
        <v>851</v>
      </c>
      <c r="AF351" s="4">
        <v>880</v>
      </c>
      <c r="AG351" s="4">
        <v>869</v>
      </c>
      <c r="AH351" s="4">
        <v>86</v>
      </c>
      <c r="AI351" s="4">
        <v>28.88</v>
      </c>
      <c r="AJ351" s="4">
        <v>0.66</v>
      </c>
      <c r="AK351" s="4">
        <v>988</v>
      </c>
      <c r="AL351" s="4">
        <v>3</v>
      </c>
      <c r="AM351" s="4">
        <v>0</v>
      </c>
      <c r="AN351" s="4">
        <v>33</v>
      </c>
      <c r="AO351" s="4">
        <v>190</v>
      </c>
      <c r="AP351" s="4">
        <v>189.4</v>
      </c>
      <c r="AQ351" s="4">
        <v>0.7</v>
      </c>
      <c r="AR351" s="4">
        <v>195</v>
      </c>
      <c r="AS351" s="4" t="s">
        <v>155</v>
      </c>
      <c r="AT351" s="4">
        <v>2</v>
      </c>
      <c r="AU351" s="5">
        <v>0.73085648148148152</v>
      </c>
      <c r="AV351" s="4">
        <v>47.160424999999996</v>
      </c>
      <c r="AW351" s="4">
        <v>-88.484171000000003</v>
      </c>
      <c r="AX351" s="4">
        <v>311</v>
      </c>
      <c r="AY351" s="4">
        <v>35.200000000000003</v>
      </c>
      <c r="AZ351" s="4">
        <v>12</v>
      </c>
      <c r="BA351" s="4">
        <v>10</v>
      </c>
      <c r="BB351" s="4" t="s">
        <v>426</v>
      </c>
      <c r="BC351" s="4">
        <v>0.94915099999999997</v>
      </c>
      <c r="BD351" s="4">
        <v>1.150849</v>
      </c>
      <c r="BE351" s="4">
        <v>1.724575</v>
      </c>
      <c r="BF351" s="4">
        <v>14.063000000000001</v>
      </c>
      <c r="BG351" s="4">
        <v>21.1</v>
      </c>
      <c r="BH351" s="4">
        <v>1.5</v>
      </c>
      <c r="BI351" s="4">
        <v>9.8379999999999992</v>
      </c>
      <c r="BJ351" s="4">
        <v>2977.2020000000002</v>
      </c>
      <c r="BK351" s="4">
        <v>15.263999999999999</v>
      </c>
      <c r="BL351" s="4">
        <v>13.202</v>
      </c>
      <c r="BM351" s="4">
        <v>0.71699999999999997</v>
      </c>
      <c r="BN351" s="4">
        <v>13.919</v>
      </c>
      <c r="BO351" s="4">
        <v>10.85</v>
      </c>
      <c r="BP351" s="4">
        <v>0.59</v>
      </c>
      <c r="BQ351" s="4">
        <v>11.439</v>
      </c>
      <c r="BR351" s="4">
        <v>11.8545</v>
      </c>
      <c r="BU351" s="4">
        <v>10.09</v>
      </c>
      <c r="BW351" s="4">
        <v>1588.3820000000001</v>
      </c>
      <c r="BX351" s="4">
        <v>0.30994699999999997</v>
      </c>
      <c r="BY351" s="4">
        <v>-5</v>
      </c>
      <c r="BZ351" s="4">
        <v>1.251431</v>
      </c>
      <c r="CA351" s="4">
        <v>7.5743299999999998</v>
      </c>
      <c r="CB351" s="4">
        <v>25.278905999999999</v>
      </c>
    </row>
    <row r="352" spans="1:80">
      <c r="A352" s="2">
        <v>42440</v>
      </c>
      <c r="B352" s="29">
        <v>0.5227133796296296</v>
      </c>
      <c r="C352" s="4">
        <v>9.7070000000000007</v>
      </c>
      <c r="D352" s="4">
        <v>8.7900000000000006E-2</v>
      </c>
      <c r="E352" s="4" t="s">
        <v>155</v>
      </c>
      <c r="F352" s="4">
        <v>879.40049999999997</v>
      </c>
      <c r="G352" s="4">
        <v>432.9</v>
      </c>
      <c r="H352" s="4">
        <v>22.2</v>
      </c>
      <c r="I352" s="4">
        <v>1026</v>
      </c>
      <c r="K352" s="4">
        <v>7</v>
      </c>
      <c r="L352" s="4">
        <v>162</v>
      </c>
      <c r="M352" s="4">
        <v>0.91010000000000002</v>
      </c>
      <c r="N352" s="4">
        <v>8.8344000000000005</v>
      </c>
      <c r="O352" s="4">
        <v>0.08</v>
      </c>
      <c r="P352" s="4">
        <v>394.00310000000002</v>
      </c>
      <c r="Q352" s="4">
        <v>20.204499999999999</v>
      </c>
      <c r="R352" s="4">
        <v>414.2</v>
      </c>
      <c r="S352" s="4">
        <v>323.82769999999999</v>
      </c>
      <c r="T352" s="4">
        <v>16.605899999999998</v>
      </c>
      <c r="U352" s="4">
        <v>340.4</v>
      </c>
      <c r="V352" s="4">
        <v>1025.9673</v>
      </c>
      <c r="Y352" s="4">
        <v>147.286</v>
      </c>
      <c r="Z352" s="4">
        <v>0</v>
      </c>
      <c r="AA352" s="4">
        <v>6.3720999999999997</v>
      </c>
      <c r="AB352" s="4" t="s">
        <v>384</v>
      </c>
      <c r="AC352" s="4">
        <v>0</v>
      </c>
      <c r="AD352" s="4">
        <v>11.9</v>
      </c>
      <c r="AE352" s="4">
        <v>850</v>
      </c>
      <c r="AF352" s="4">
        <v>878</v>
      </c>
      <c r="AG352" s="4">
        <v>868</v>
      </c>
      <c r="AH352" s="4">
        <v>86</v>
      </c>
      <c r="AI352" s="4">
        <v>28.89</v>
      </c>
      <c r="AJ352" s="4">
        <v>0.66</v>
      </c>
      <c r="AK352" s="4">
        <v>988</v>
      </c>
      <c r="AL352" s="4">
        <v>3</v>
      </c>
      <c r="AM352" s="4">
        <v>0</v>
      </c>
      <c r="AN352" s="4">
        <v>32.569000000000003</v>
      </c>
      <c r="AO352" s="4">
        <v>190</v>
      </c>
      <c r="AP352" s="4">
        <v>189.6</v>
      </c>
      <c r="AQ352" s="4">
        <v>0.7</v>
      </c>
      <c r="AR352" s="4">
        <v>195</v>
      </c>
      <c r="AS352" s="4" t="s">
        <v>155</v>
      </c>
      <c r="AT352" s="4">
        <v>2</v>
      </c>
      <c r="AU352" s="5">
        <v>0.73086805555555545</v>
      </c>
      <c r="AV352" s="4">
        <v>47.160561000000001</v>
      </c>
      <c r="AW352" s="4">
        <v>-88.484105</v>
      </c>
      <c r="AX352" s="4">
        <v>311.2</v>
      </c>
      <c r="AY352" s="4">
        <v>34.9</v>
      </c>
      <c r="AZ352" s="4">
        <v>12</v>
      </c>
      <c r="BA352" s="4">
        <v>10</v>
      </c>
      <c r="BB352" s="4" t="s">
        <v>426</v>
      </c>
      <c r="BC352" s="4">
        <v>1.124476</v>
      </c>
      <c r="BD352" s="4">
        <v>1.0734269999999999</v>
      </c>
      <c r="BE352" s="4">
        <v>1.848951</v>
      </c>
      <c r="BF352" s="4">
        <v>14.063000000000001</v>
      </c>
      <c r="BG352" s="4">
        <v>21.03</v>
      </c>
      <c r="BH352" s="4">
        <v>1.5</v>
      </c>
      <c r="BI352" s="4">
        <v>9.8759999999999994</v>
      </c>
      <c r="BJ352" s="4">
        <v>2975.4769999999999</v>
      </c>
      <c r="BK352" s="4">
        <v>17.157</v>
      </c>
      <c r="BL352" s="4">
        <v>13.897</v>
      </c>
      <c r="BM352" s="4">
        <v>0.71299999999999997</v>
      </c>
      <c r="BN352" s="4">
        <v>14.609</v>
      </c>
      <c r="BO352" s="4">
        <v>11.422000000000001</v>
      </c>
      <c r="BP352" s="4">
        <v>0.58599999999999997</v>
      </c>
      <c r="BQ352" s="4">
        <v>12.007</v>
      </c>
      <c r="BR352" s="4">
        <v>11.426399999999999</v>
      </c>
      <c r="BU352" s="4">
        <v>9.8420000000000005</v>
      </c>
      <c r="BW352" s="4">
        <v>1560.498</v>
      </c>
      <c r="BX352" s="4">
        <v>0.32194899999999999</v>
      </c>
      <c r="BY352" s="4">
        <v>-5</v>
      </c>
      <c r="BZ352" s="4">
        <v>1.2511380000000001</v>
      </c>
      <c r="CA352" s="4">
        <v>7.8676279999999998</v>
      </c>
      <c r="CB352" s="4">
        <v>25.272988000000002</v>
      </c>
    </row>
    <row r="353" spans="1:80">
      <c r="A353" s="2">
        <v>42440</v>
      </c>
      <c r="B353" s="29">
        <v>0.52272495370370364</v>
      </c>
      <c r="C353" s="4">
        <v>9.7100000000000009</v>
      </c>
      <c r="D353" s="4">
        <v>9.4799999999999995E-2</v>
      </c>
      <c r="E353" s="4" t="s">
        <v>155</v>
      </c>
      <c r="F353" s="4">
        <v>948.49267899999995</v>
      </c>
      <c r="G353" s="4">
        <v>442.9</v>
      </c>
      <c r="H353" s="4">
        <v>26.2</v>
      </c>
      <c r="I353" s="4">
        <v>1007.8</v>
      </c>
      <c r="K353" s="4">
        <v>6.9</v>
      </c>
      <c r="L353" s="4">
        <v>160</v>
      </c>
      <c r="M353" s="4">
        <v>0.91</v>
      </c>
      <c r="N353" s="4">
        <v>8.8361000000000001</v>
      </c>
      <c r="O353" s="4">
        <v>8.6300000000000002E-2</v>
      </c>
      <c r="P353" s="4">
        <v>403.01400000000001</v>
      </c>
      <c r="Q353" s="4">
        <v>23.805599999999998</v>
      </c>
      <c r="R353" s="4">
        <v>426.8</v>
      </c>
      <c r="S353" s="4">
        <v>331.2552</v>
      </c>
      <c r="T353" s="4">
        <v>19.5669</v>
      </c>
      <c r="U353" s="4">
        <v>350.8</v>
      </c>
      <c r="V353" s="4">
        <v>1007.7815000000001</v>
      </c>
      <c r="Y353" s="4">
        <v>145.22399999999999</v>
      </c>
      <c r="Z353" s="4">
        <v>0</v>
      </c>
      <c r="AA353" s="4">
        <v>6.2789999999999999</v>
      </c>
      <c r="AB353" s="4" t="s">
        <v>384</v>
      </c>
      <c r="AC353" s="4">
        <v>0</v>
      </c>
      <c r="AD353" s="4">
        <v>11.8</v>
      </c>
      <c r="AE353" s="4">
        <v>849</v>
      </c>
      <c r="AF353" s="4">
        <v>877</v>
      </c>
      <c r="AG353" s="4">
        <v>869</v>
      </c>
      <c r="AH353" s="4">
        <v>86</v>
      </c>
      <c r="AI353" s="4">
        <v>28.91</v>
      </c>
      <c r="AJ353" s="4">
        <v>0.66</v>
      </c>
      <c r="AK353" s="4">
        <v>987</v>
      </c>
      <c r="AL353" s="4">
        <v>3</v>
      </c>
      <c r="AM353" s="4">
        <v>0</v>
      </c>
      <c r="AN353" s="4">
        <v>32</v>
      </c>
      <c r="AO353" s="4">
        <v>190</v>
      </c>
      <c r="AP353" s="4">
        <v>189</v>
      </c>
      <c r="AQ353" s="4">
        <v>0.5</v>
      </c>
      <c r="AR353" s="4">
        <v>195</v>
      </c>
      <c r="AS353" s="4" t="s">
        <v>155</v>
      </c>
      <c r="AT353" s="4">
        <v>2</v>
      </c>
      <c r="AU353" s="5">
        <v>0.7308796296296296</v>
      </c>
      <c r="AV353" s="4">
        <v>47.160696000000002</v>
      </c>
      <c r="AW353" s="4">
        <v>-88.484037999999998</v>
      </c>
      <c r="AX353" s="4">
        <v>311.7</v>
      </c>
      <c r="AY353" s="4">
        <v>34.799999999999997</v>
      </c>
      <c r="AZ353" s="4">
        <v>12</v>
      </c>
      <c r="BA353" s="4">
        <v>10</v>
      </c>
      <c r="BB353" s="4" t="s">
        <v>426</v>
      </c>
      <c r="BC353" s="4">
        <v>1.2487509999999999</v>
      </c>
      <c r="BD353" s="4">
        <v>1.2268730000000001</v>
      </c>
      <c r="BE353" s="4">
        <v>2.0487510000000002</v>
      </c>
      <c r="BF353" s="4">
        <v>14.063000000000001</v>
      </c>
      <c r="BG353" s="4">
        <v>21.01</v>
      </c>
      <c r="BH353" s="4">
        <v>1.49</v>
      </c>
      <c r="BI353" s="4">
        <v>9.89</v>
      </c>
      <c r="BJ353" s="4">
        <v>2974.009</v>
      </c>
      <c r="BK353" s="4">
        <v>18.489999999999998</v>
      </c>
      <c r="BL353" s="4">
        <v>14.205</v>
      </c>
      <c r="BM353" s="4">
        <v>0.83899999999999997</v>
      </c>
      <c r="BN353" s="4">
        <v>15.044</v>
      </c>
      <c r="BO353" s="4">
        <v>11.676</v>
      </c>
      <c r="BP353" s="4">
        <v>0.69</v>
      </c>
      <c r="BQ353" s="4">
        <v>12.365</v>
      </c>
      <c r="BR353" s="4">
        <v>11.216200000000001</v>
      </c>
      <c r="BU353" s="4">
        <v>9.6980000000000004</v>
      </c>
      <c r="BW353" s="4">
        <v>1536.635</v>
      </c>
      <c r="BX353" s="4">
        <v>0.31862000000000001</v>
      </c>
      <c r="BY353" s="4">
        <v>-5</v>
      </c>
      <c r="BZ353" s="4">
        <v>1.2491380000000001</v>
      </c>
      <c r="CA353" s="4">
        <v>7.786276</v>
      </c>
      <c r="CB353" s="4">
        <v>25.232588</v>
      </c>
    </row>
    <row r="354" spans="1:80">
      <c r="A354" s="2">
        <v>42440</v>
      </c>
      <c r="B354" s="29">
        <v>0.52273652777777779</v>
      </c>
      <c r="C354" s="4">
        <v>9.7070000000000007</v>
      </c>
      <c r="D354" s="4">
        <v>8.9099999999999999E-2</v>
      </c>
      <c r="E354" s="4" t="s">
        <v>155</v>
      </c>
      <c r="F354" s="4">
        <v>890.52543800000001</v>
      </c>
      <c r="G354" s="4">
        <v>454.7</v>
      </c>
      <c r="H354" s="4">
        <v>33.200000000000003</v>
      </c>
      <c r="I354" s="4">
        <v>986.8</v>
      </c>
      <c r="K354" s="4">
        <v>6.79</v>
      </c>
      <c r="L354" s="4">
        <v>160</v>
      </c>
      <c r="M354" s="4">
        <v>0.91010000000000002</v>
      </c>
      <c r="N354" s="4">
        <v>8.8346</v>
      </c>
      <c r="O354" s="4">
        <v>8.1100000000000005E-2</v>
      </c>
      <c r="P354" s="4">
        <v>413.87029999999999</v>
      </c>
      <c r="Q354" s="4">
        <v>30.1843</v>
      </c>
      <c r="R354" s="4">
        <v>444.1</v>
      </c>
      <c r="S354" s="4">
        <v>340.17849999999999</v>
      </c>
      <c r="T354" s="4">
        <v>24.809799999999999</v>
      </c>
      <c r="U354" s="4">
        <v>365</v>
      </c>
      <c r="V354" s="4">
        <v>986.76580000000001</v>
      </c>
      <c r="Y354" s="4">
        <v>145.61799999999999</v>
      </c>
      <c r="Z354" s="4">
        <v>0</v>
      </c>
      <c r="AA354" s="4">
        <v>6.1798000000000002</v>
      </c>
      <c r="AB354" s="4" t="s">
        <v>384</v>
      </c>
      <c r="AC354" s="4">
        <v>0</v>
      </c>
      <c r="AD354" s="4">
        <v>11.8</v>
      </c>
      <c r="AE354" s="4">
        <v>849</v>
      </c>
      <c r="AF354" s="4">
        <v>877</v>
      </c>
      <c r="AG354" s="4">
        <v>868</v>
      </c>
      <c r="AH354" s="4">
        <v>86</v>
      </c>
      <c r="AI354" s="4">
        <v>28.91</v>
      </c>
      <c r="AJ354" s="4">
        <v>0.66</v>
      </c>
      <c r="AK354" s="4">
        <v>987</v>
      </c>
      <c r="AL354" s="4">
        <v>3</v>
      </c>
      <c r="AM354" s="4">
        <v>0</v>
      </c>
      <c r="AN354" s="4">
        <v>32</v>
      </c>
      <c r="AO354" s="4">
        <v>190.4</v>
      </c>
      <c r="AP354" s="4">
        <v>189.4</v>
      </c>
      <c r="AQ354" s="4">
        <v>0.7</v>
      </c>
      <c r="AR354" s="4">
        <v>195</v>
      </c>
      <c r="AS354" s="4" t="s">
        <v>155</v>
      </c>
      <c r="AT354" s="4">
        <v>2</v>
      </c>
      <c r="AU354" s="5">
        <v>0.73089120370370375</v>
      </c>
      <c r="AV354" s="4">
        <v>47.160834000000001</v>
      </c>
      <c r="AW354" s="4">
        <v>-88.483985000000004</v>
      </c>
      <c r="AX354" s="4">
        <v>312.10000000000002</v>
      </c>
      <c r="AY354" s="4">
        <v>34.6</v>
      </c>
      <c r="AZ354" s="4">
        <v>12</v>
      </c>
      <c r="BA354" s="4">
        <v>10</v>
      </c>
      <c r="BB354" s="4" t="s">
        <v>426</v>
      </c>
      <c r="BC354" s="4">
        <v>1.4242760000000001</v>
      </c>
      <c r="BD354" s="4">
        <v>1</v>
      </c>
      <c r="BE354" s="4">
        <v>2.2000000000000002</v>
      </c>
      <c r="BF354" s="4">
        <v>14.063000000000001</v>
      </c>
      <c r="BG354" s="4">
        <v>21.03</v>
      </c>
      <c r="BH354" s="4">
        <v>1.5</v>
      </c>
      <c r="BI354" s="4">
        <v>9.8719999999999999</v>
      </c>
      <c r="BJ354" s="4">
        <v>2976.4409999999998</v>
      </c>
      <c r="BK354" s="4">
        <v>17.38</v>
      </c>
      <c r="BL354" s="4">
        <v>14.602</v>
      </c>
      <c r="BM354" s="4">
        <v>1.0649999999999999</v>
      </c>
      <c r="BN354" s="4">
        <v>15.667</v>
      </c>
      <c r="BO354" s="4">
        <v>12.002000000000001</v>
      </c>
      <c r="BP354" s="4">
        <v>0.875</v>
      </c>
      <c r="BQ354" s="4">
        <v>12.877000000000001</v>
      </c>
      <c r="BR354" s="4">
        <v>10.9932</v>
      </c>
      <c r="BU354" s="4">
        <v>9.734</v>
      </c>
      <c r="BW354" s="4">
        <v>1513.8679999999999</v>
      </c>
      <c r="BX354" s="4">
        <v>0.33861999999999998</v>
      </c>
      <c r="BY354" s="4">
        <v>-5</v>
      </c>
      <c r="BZ354" s="4">
        <v>1.249293</v>
      </c>
      <c r="CA354" s="4">
        <v>8.2750260000000004</v>
      </c>
      <c r="CB354" s="4">
        <v>25.235719</v>
      </c>
    </row>
    <row r="355" spans="1:80">
      <c r="A355" s="2">
        <v>42440</v>
      </c>
      <c r="B355" s="29">
        <v>0.52274810185185183</v>
      </c>
      <c r="C355" s="4">
        <v>9.6999999999999993</v>
      </c>
      <c r="D355" s="4">
        <v>8.5999999999999993E-2</v>
      </c>
      <c r="E355" s="4" t="s">
        <v>155</v>
      </c>
      <c r="F355" s="4">
        <v>860</v>
      </c>
      <c r="G355" s="4">
        <v>439.4</v>
      </c>
      <c r="H355" s="4">
        <v>26.3</v>
      </c>
      <c r="I355" s="4">
        <v>976.4</v>
      </c>
      <c r="K355" s="4">
        <v>6.7</v>
      </c>
      <c r="L355" s="4">
        <v>160</v>
      </c>
      <c r="M355" s="4">
        <v>0.9103</v>
      </c>
      <c r="N355" s="4">
        <v>8.8297000000000008</v>
      </c>
      <c r="O355" s="4">
        <v>7.8299999999999995E-2</v>
      </c>
      <c r="P355" s="4">
        <v>399.96260000000001</v>
      </c>
      <c r="Q355" s="4">
        <v>23.9695</v>
      </c>
      <c r="R355" s="4">
        <v>423.9</v>
      </c>
      <c r="S355" s="4">
        <v>328.74709999999999</v>
      </c>
      <c r="T355" s="4">
        <v>19.701599999999999</v>
      </c>
      <c r="U355" s="4">
        <v>348.4</v>
      </c>
      <c r="V355" s="4">
        <v>976.43799999999999</v>
      </c>
      <c r="Y355" s="4">
        <v>145.49199999999999</v>
      </c>
      <c r="Z355" s="4">
        <v>0</v>
      </c>
      <c r="AA355" s="4">
        <v>6.0989000000000004</v>
      </c>
      <c r="AB355" s="4" t="s">
        <v>384</v>
      </c>
      <c r="AC355" s="4">
        <v>0</v>
      </c>
      <c r="AD355" s="4">
        <v>11.9</v>
      </c>
      <c r="AE355" s="4">
        <v>848</v>
      </c>
      <c r="AF355" s="4">
        <v>877</v>
      </c>
      <c r="AG355" s="4">
        <v>867</v>
      </c>
      <c r="AH355" s="4">
        <v>86</v>
      </c>
      <c r="AI355" s="4">
        <v>28.91</v>
      </c>
      <c r="AJ355" s="4">
        <v>0.66</v>
      </c>
      <c r="AK355" s="4">
        <v>987</v>
      </c>
      <c r="AL355" s="4">
        <v>3</v>
      </c>
      <c r="AM355" s="4">
        <v>0</v>
      </c>
      <c r="AN355" s="4">
        <v>32</v>
      </c>
      <c r="AO355" s="4">
        <v>190.6</v>
      </c>
      <c r="AP355" s="4">
        <v>190</v>
      </c>
      <c r="AQ355" s="4">
        <v>0.8</v>
      </c>
      <c r="AR355" s="4">
        <v>195</v>
      </c>
      <c r="AS355" s="4" t="s">
        <v>155</v>
      </c>
      <c r="AT355" s="4">
        <v>2</v>
      </c>
      <c r="AU355" s="5">
        <v>0.73090277777777779</v>
      </c>
      <c r="AV355" s="4">
        <v>47.160977000000003</v>
      </c>
      <c r="AW355" s="4">
        <v>-88.483956000000006</v>
      </c>
      <c r="AX355" s="4">
        <v>312.3</v>
      </c>
      <c r="AY355" s="4">
        <v>34.9</v>
      </c>
      <c r="AZ355" s="4">
        <v>12</v>
      </c>
      <c r="BA355" s="4">
        <v>11</v>
      </c>
      <c r="BB355" s="4" t="s">
        <v>421</v>
      </c>
      <c r="BC355" s="4">
        <v>1.524176</v>
      </c>
      <c r="BD355" s="4">
        <v>1.096703</v>
      </c>
      <c r="BE355" s="4">
        <v>2.2967029999999999</v>
      </c>
      <c r="BF355" s="4">
        <v>14.063000000000001</v>
      </c>
      <c r="BG355" s="4">
        <v>21.06</v>
      </c>
      <c r="BH355" s="4">
        <v>1.5</v>
      </c>
      <c r="BI355" s="4">
        <v>9.8559999999999999</v>
      </c>
      <c r="BJ355" s="4">
        <v>2977.6770000000001</v>
      </c>
      <c r="BK355" s="4">
        <v>16.803000000000001</v>
      </c>
      <c r="BL355" s="4">
        <v>14.125</v>
      </c>
      <c r="BM355" s="4">
        <v>0.84599999999999997</v>
      </c>
      <c r="BN355" s="4">
        <v>14.971</v>
      </c>
      <c r="BO355" s="4">
        <v>11.61</v>
      </c>
      <c r="BP355" s="4">
        <v>0.69599999999999995</v>
      </c>
      <c r="BQ355" s="4">
        <v>12.305999999999999</v>
      </c>
      <c r="BR355" s="4">
        <v>10.8886</v>
      </c>
      <c r="BU355" s="4">
        <v>9.7349999999999994</v>
      </c>
      <c r="BW355" s="4">
        <v>1495.4749999999999</v>
      </c>
      <c r="BX355" s="4">
        <v>0.347414</v>
      </c>
      <c r="BY355" s="4">
        <v>-5</v>
      </c>
      <c r="BZ355" s="4">
        <v>1.2497069999999999</v>
      </c>
      <c r="CA355" s="4">
        <v>8.4899299999999993</v>
      </c>
      <c r="CB355" s="4">
        <v>25.244081000000001</v>
      </c>
    </row>
    <row r="356" spans="1:80">
      <c r="A356" s="2">
        <v>42440</v>
      </c>
      <c r="B356" s="29">
        <v>0.52275967592592598</v>
      </c>
      <c r="C356" s="4">
        <v>9.6999999999999993</v>
      </c>
      <c r="D356" s="4">
        <v>8.5999999999999993E-2</v>
      </c>
      <c r="E356" s="4" t="s">
        <v>155</v>
      </c>
      <c r="F356" s="4">
        <v>860</v>
      </c>
      <c r="G356" s="4">
        <v>425.6</v>
      </c>
      <c r="H356" s="4">
        <v>16.899999999999999</v>
      </c>
      <c r="I356" s="4">
        <v>986.8</v>
      </c>
      <c r="K356" s="4">
        <v>6.8</v>
      </c>
      <c r="L356" s="4">
        <v>160</v>
      </c>
      <c r="M356" s="4">
        <v>0.9103</v>
      </c>
      <c r="N356" s="4">
        <v>8.8298000000000005</v>
      </c>
      <c r="O356" s="4">
        <v>7.8299999999999995E-2</v>
      </c>
      <c r="P356" s="4">
        <v>387.39909999999998</v>
      </c>
      <c r="Q356" s="4">
        <v>15.401999999999999</v>
      </c>
      <c r="R356" s="4">
        <v>402.8</v>
      </c>
      <c r="S356" s="4">
        <v>318.42059999999998</v>
      </c>
      <c r="T356" s="4">
        <v>12.659599999999999</v>
      </c>
      <c r="U356" s="4">
        <v>331.1</v>
      </c>
      <c r="V356" s="4">
        <v>986.83079999999995</v>
      </c>
      <c r="Y356" s="4">
        <v>145.40100000000001</v>
      </c>
      <c r="Z356" s="4">
        <v>0</v>
      </c>
      <c r="AA356" s="4">
        <v>6.1887999999999996</v>
      </c>
      <c r="AB356" s="4" t="s">
        <v>384</v>
      </c>
      <c r="AC356" s="4">
        <v>0</v>
      </c>
      <c r="AD356" s="4">
        <v>11.8</v>
      </c>
      <c r="AE356" s="4">
        <v>849</v>
      </c>
      <c r="AF356" s="4">
        <v>878</v>
      </c>
      <c r="AG356" s="4">
        <v>868</v>
      </c>
      <c r="AH356" s="4">
        <v>86</v>
      </c>
      <c r="AI356" s="4">
        <v>28.91</v>
      </c>
      <c r="AJ356" s="4">
        <v>0.66</v>
      </c>
      <c r="AK356" s="4">
        <v>987</v>
      </c>
      <c r="AL356" s="4">
        <v>3</v>
      </c>
      <c r="AM356" s="4">
        <v>0</v>
      </c>
      <c r="AN356" s="4">
        <v>32</v>
      </c>
      <c r="AO356" s="4">
        <v>190</v>
      </c>
      <c r="AP356" s="4">
        <v>190</v>
      </c>
      <c r="AQ356" s="4">
        <v>0.8</v>
      </c>
      <c r="AR356" s="4">
        <v>195</v>
      </c>
      <c r="AS356" s="4" t="s">
        <v>155</v>
      </c>
      <c r="AT356" s="4">
        <v>2</v>
      </c>
      <c r="AU356" s="5">
        <v>0.73091435185185183</v>
      </c>
      <c r="AV356" s="4">
        <v>47.161121999999999</v>
      </c>
      <c r="AW356" s="4">
        <v>-88.483935000000002</v>
      </c>
      <c r="AX356" s="4">
        <v>312.5</v>
      </c>
      <c r="AY356" s="4">
        <v>35.299999999999997</v>
      </c>
      <c r="AZ356" s="4">
        <v>12</v>
      </c>
      <c r="BA356" s="4">
        <v>10</v>
      </c>
      <c r="BB356" s="4" t="s">
        <v>425</v>
      </c>
      <c r="BC356" s="4">
        <v>1.4555439999999999</v>
      </c>
      <c r="BD356" s="4">
        <v>1.4</v>
      </c>
      <c r="BE356" s="4">
        <v>2.3833169999999999</v>
      </c>
      <c r="BF356" s="4">
        <v>14.063000000000001</v>
      </c>
      <c r="BG356" s="4">
        <v>21.05</v>
      </c>
      <c r="BH356" s="4">
        <v>1.5</v>
      </c>
      <c r="BI356" s="4">
        <v>9.8559999999999999</v>
      </c>
      <c r="BJ356" s="4">
        <v>2977.3319999999999</v>
      </c>
      <c r="BK356" s="4">
        <v>16.800999999999998</v>
      </c>
      <c r="BL356" s="4">
        <v>13.68</v>
      </c>
      <c r="BM356" s="4">
        <v>0.54400000000000004</v>
      </c>
      <c r="BN356" s="4">
        <v>14.223000000000001</v>
      </c>
      <c r="BO356" s="4">
        <v>11.244</v>
      </c>
      <c r="BP356" s="4">
        <v>0.44700000000000001</v>
      </c>
      <c r="BQ356" s="4">
        <v>11.691000000000001</v>
      </c>
      <c r="BR356" s="4">
        <v>11.0032</v>
      </c>
      <c r="BU356" s="4">
        <v>9.7270000000000003</v>
      </c>
      <c r="BW356" s="4">
        <v>1517.3389999999999</v>
      </c>
      <c r="BX356" s="4">
        <v>0.349603</v>
      </c>
      <c r="BY356" s="4">
        <v>-5</v>
      </c>
      <c r="BZ356" s="4">
        <v>1.2484310000000001</v>
      </c>
      <c r="CA356" s="4">
        <v>8.5434230000000007</v>
      </c>
      <c r="CB356" s="4">
        <v>25.218305999999998</v>
      </c>
    </row>
    <row r="357" spans="1:80">
      <c r="A357" s="2">
        <v>42440</v>
      </c>
      <c r="B357" s="29">
        <v>0.52277125000000002</v>
      </c>
      <c r="C357" s="4">
        <v>9.6920000000000002</v>
      </c>
      <c r="D357" s="4">
        <v>8.7499999999999994E-2</v>
      </c>
      <c r="E357" s="4" t="s">
        <v>155</v>
      </c>
      <c r="F357" s="4">
        <v>875.00404200000003</v>
      </c>
      <c r="G357" s="4">
        <v>442.3</v>
      </c>
      <c r="H357" s="4">
        <v>10.199999999999999</v>
      </c>
      <c r="I357" s="4">
        <v>989.6</v>
      </c>
      <c r="K357" s="4">
        <v>6.8</v>
      </c>
      <c r="L357" s="4">
        <v>160</v>
      </c>
      <c r="M357" s="4">
        <v>0.9103</v>
      </c>
      <c r="N357" s="4">
        <v>8.8223000000000003</v>
      </c>
      <c r="O357" s="4">
        <v>7.9699999999999993E-2</v>
      </c>
      <c r="P357" s="4">
        <v>402.60739999999998</v>
      </c>
      <c r="Q357" s="4">
        <v>9.2850999999999999</v>
      </c>
      <c r="R357" s="4">
        <v>411.9</v>
      </c>
      <c r="S357" s="4">
        <v>331.10750000000002</v>
      </c>
      <c r="T357" s="4">
        <v>7.6360999999999999</v>
      </c>
      <c r="U357" s="4">
        <v>338.7</v>
      </c>
      <c r="V357" s="4">
        <v>989.55420000000004</v>
      </c>
      <c r="Y357" s="4">
        <v>145.422</v>
      </c>
      <c r="Z357" s="4">
        <v>0</v>
      </c>
      <c r="AA357" s="4">
        <v>6.19</v>
      </c>
      <c r="AB357" s="4" t="s">
        <v>384</v>
      </c>
      <c r="AC357" s="4">
        <v>0</v>
      </c>
      <c r="AD357" s="4">
        <v>11.8</v>
      </c>
      <c r="AE357" s="4">
        <v>849</v>
      </c>
      <c r="AF357" s="4">
        <v>878</v>
      </c>
      <c r="AG357" s="4">
        <v>869</v>
      </c>
      <c r="AH357" s="4">
        <v>86.4</v>
      </c>
      <c r="AI357" s="4">
        <v>29.05</v>
      </c>
      <c r="AJ357" s="4">
        <v>0.67</v>
      </c>
      <c r="AK357" s="4">
        <v>987</v>
      </c>
      <c r="AL357" s="4">
        <v>3</v>
      </c>
      <c r="AM357" s="4">
        <v>0</v>
      </c>
      <c r="AN357" s="4">
        <v>32</v>
      </c>
      <c r="AO357" s="4">
        <v>190</v>
      </c>
      <c r="AP357" s="4">
        <v>190</v>
      </c>
      <c r="AQ357" s="4">
        <v>0.8</v>
      </c>
      <c r="AR357" s="4">
        <v>195</v>
      </c>
      <c r="AS357" s="4" t="s">
        <v>155</v>
      </c>
      <c r="AT357" s="4">
        <v>2</v>
      </c>
      <c r="AU357" s="5">
        <v>0.73092592592592587</v>
      </c>
      <c r="AV357" s="4">
        <v>47.161268</v>
      </c>
      <c r="AW357" s="4">
        <v>-88.483926999999994</v>
      </c>
      <c r="AX357" s="4">
        <v>312.8</v>
      </c>
      <c r="AY357" s="4">
        <v>35.6</v>
      </c>
      <c r="AZ357" s="4">
        <v>12</v>
      </c>
      <c r="BA357" s="4">
        <v>10</v>
      </c>
      <c r="BB357" s="4" t="s">
        <v>425</v>
      </c>
      <c r="BC357" s="4">
        <v>1</v>
      </c>
      <c r="BD357" s="4">
        <v>1.4239759999999999</v>
      </c>
      <c r="BE357" s="4">
        <v>1.723976</v>
      </c>
      <c r="BF357" s="4">
        <v>14.063000000000001</v>
      </c>
      <c r="BG357" s="4">
        <v>21.07</v>
      </c>
      <c r="BH357" s="4">
        <v>1.5</v>
      </c>
      <c r="BI357" s="4">
        <v>9.8539999999999992</v>
      </c>
      <c r="BJ357" s="4">
        <v>2976.748</v>
      </c>
      <c r="BK357" s="4">
        <v>17.105</v>
      </c>
      <c r="BL357" s="4">
        <v>14.226000000000001</v>
      </c>
      <c r="BM357" s="4">
        <v>0.32800000000000001</v>
      </c>
      <c r="BN357" s="4">
        <v>14.554</v>
      </c>
      <c r="BO357" s="4">
        <v>11.7</v>
      </c>
      <c r="BP357" s="4">
        <v>0.27</v>
      </c>
      <c r="BQ357" s="4">
        <v>11.968999999999999</v>
      </c>
      <c r="BR357" s="4">
        <v>11.040699999999999</v>
      </c>
      <c r="BU357" s="4">
        <v>9.7349999999999994</v>
      </c>
      <c r="BW357" s="4">
        <v>1518.6379999999999</v>
      </c>
      <c r="BX357" s="4">
        <v>0.38156699999999999</v>
      </c>
      <c r="BY357" s="4">
        <v>-5</v>
      </c>
      <c r="BZ357" s="4">
        <v>1.248138</v>
      </c>
      <c r="CA357" s="4">
        <v>9.3245430000000002</v>
      </c>
      <c r="CB357" s="4">
        <v>25.212388000000001</v>
      </c>
    </row>
    <row r="358" spans="1:80">
      <c r="A358" s="2">
        <v>42440</v>
      </c>
      <c r="B358" s="29">
        <v>0.52278282407407406</v>
      </c>
      <c r="C358" s="4">
        <v>9.8219999999999992</v>
      </c>
      <c r="D358" s="4">
        <v>9.4E-2</v>
      </c>
      <c r="E358" s="4" t="s">
        <v>155</v>
      </c>
      <c r="F358" s="4">
        <v>939.67663700000003</v>
      </c>
      <c r="G358" s="4">
        <v>449.8</v>
      </c>
      <c r="H358" s="4">
        <v>24.4</v>
      </c>
      <c r="I358" s="4">
        <v>1026.5</v>
      </c>
      <c r="K358" s="4">
        <v>6.8</v>
      </c>
      <c r="L358" s="4">
        <v>160</v>
      </c>
      <c r="M358" s="4">
        <v>0.90910000000000002</v>
      </c>
      <c r="N358" s="4">
        <v>8.9284999999999997</v>
      </c>
      <c r="O358" s="4">
        <v>8.5400000000000004E-2</v>
      </c>
      <c r="P358" s="4">
        <v>408.86529999999999</v>
      </c>
      <c r="Q358" s="4">
        <v>22.206700000000001</v>
      </c>
      <c r="R358" s="4">
        <v>431.1</v>
      </c>
      <c r="S358" s="4">
        <v>336.50450000000001</v>
      </c>
      <c r="T358" s="4">
        <v>18.276499999999999</v>
      </c>
      <c r="U358" s="4">
        <v>354.8</v>
      </c>
      <c r="V358" s="4">
        <v>1026.5328999999999</v>
      </c>
      <c r="Y358" s="4">
        <v>145.63200000000001</v>
      </c>
      <c r="Z358" s="4">
        <v>0</v>
      </c>
      <c r="AA358" s="4">
        <v>6.1817000000000002</v>
      </c>
      <c r="AB358" s="4" t="s">
        <v>384</v>
      </c>
      <c r="AC358" s="4">
        <v>0</v>
      </c>
      <c r="AD358" s="4">
        <v>11.8</v>
      </c>
      <c r="AE358" s="4">
        <v>850</v>
      </c>
      <c r="AF358" s="4">
        <v>878</v>
      </c>
      <c r="AG358" s="4">
        <v>869</v>
      </c>
      <c r="AH358" s="4">
        <v>87</v>
      </c>
      <c r="AI358" s="4">
        <v>29.25</v>
      </c>
      <c r="AJ358" s="4">
        <v>0.67</v>
      </c>
      <c r="AK358" s="4">
        <v>987</v>
      </c>
      <c r="AL358" s="4">
        <v>3</v>
      </c>
      <c r="AM358" s="4">
        <v>0</v>
      </c>
      <c r="AN358" s="4">
        <v>32</v>
      </c>
      <c r="AO358" s="4">
        <v>190</v>
      </c>
      <c r="AP358" s="4">
        <v>190</v>
      </c>
      <c r="AQ358" s="4">
        <v>0.7</v>
      </c>
      <c r="AR358" s="4">
        <v>195</v>
      </c>
      <c r="AS358" s="4" t="s">
        <v>155</v>
      </c>
      <c r="AT358" s="4">
        <v>2</v>
      </c>
      <c r="AU358" s="5">
        <v>0.73093750000000002</v>
      </c>
      <c r="AV358" s="4">
        <v>47.161413000000003</v>
      </c>
      <c r="AW358" s="4">
        <v>-88.483936999999997</v>
      </c>
      <c r="AX358" s="4">
        <v>313.2</v>
      </c>
      <c r="AY358" s="4">
        <v>35.4</v>
      </c>
      <c r="AZ358" s="4">
        <v>12</v>
      </c>
      <c r="BA358" s="4">
        <v>10</v>
      </c>
      <c r="BB358" s="4" t="s">
        <v>425</v>
      </c>
      <c r="BC358" s="4">
        <v>1</v>
      </c>
      <c r="BD358" s="4">
        <v>1.5</v>
      </c>
      <c r="BE358" s="4">
        <v>1.8</v>
      </c>
      <c r="BF358" s="4">
        <v>14.063000000000001</v>
      </c>
      <c r="BG358" s="4">
        <v>20.78</v>
      </c>
      <c r="BH358" s="4">
        <v>1.48</v>
      </c>
      <c r="BI358" s="4">
        <v>10.003</v>
      </c>
      <c r="BJ358" s="4">
        <v>2974.19</v>
      </c>
      <c r="BK358" s="4">
        <v>18.111000000000001</v>
      </c>
      <c r="BL358" s="4">
        <v>14.263</v>
      </c>
      <c r="BM358" s="4">
        <v>0.77500000000000002</v>
      </c>
      <c r="BN358" s="4">
        <v>15.038</v>
      </c>
      <c r="BO358" s="4">
        <v>11.739000000000001</v>
      </c>
      <c r="BP358" s="4">
        <v>0.63800000000000001</v>
      </c>
      <c r="BQ358" s="4">
        <v>12.375999999999999</v>
      </c>
      <c r="BR358" s="4">
        <v>11.3073</v>
      </c>
      <c r="BU358" s="4">
        <v>9.625</v>
      </c>
      <c r="BW358" s="4">
        <v>1497.25</v>
      </c>
      <c r="BX358" s="4">
        <v>0.37481799999999998</v>
      </c>
      <c r="BY358" s="4">
        <v>-5</v>
      </c>
      <c r="BZ358" s="4">
        <v>1.2461390000000001</v>
      </c>
      <c r="CA358" s="4">
        <v>9.1596200000000003</v>
      </c>
      <c r="CB358" s="4">
        <v>25.172004999999999</v>
      </c>
    </row>
    <row r="359" spans="1:80">
      <c r="A359" s="2">
        <v>42440</v>
      </c>
      <c r="B359" s="29">
        <v>0.5227943981481481</v>
      </c>
      <c r="C359" s="4">
        <v>9.8849999999999998</v>
      </c>
      <c r="D359" s="4">
        <v>9.5699999999999993E-2</v>
      </c>
      <c r="E359" s="4" t="s">
        <v>155</v>
      </c>
      <c r="F359" s="4">
        <v>957.02309700000001</v>
      </c>
      <c r="G359" s="4">
        <v>468.8</v>
      </c>
      <c r="H359" s="4">
        <v>24.3</v>
      </c>
      <c r="I359" s="4">
        <v>1079.9000000000001</v>
      </c>
      <c r="K359" s="4">
        <v>6.8</v>
      </c>
      <c r="L359" s="4">
        <v>163</v>
      </c>
      <c r="M359" s="4">
        <v>0.90849999999999997</v>
      </c>
      <c r="N359" s="4">
        <v>8.9804999999999993</v>
      </c>
      <c r="O359" s="4">
        <v>8.6900000000000005E-2</v>
      </c>
      <c r="P359" s="4">
        <v>425.85820000000001</v>
      </c>
      <c r="Q359" s="4">
        <v>22.076000000000001</v>
      </c>
      <c r="R359" s="4">
        <v>447.9</v>
      </c>
      <c r="S359" s="4">
        <v>350.49009999999998</v>
      </c>
      <c r="T359" s="4">
        <v>18.169</v>
      </c>
      <c r="U359" s="4">
        <v>368.7</v>
      </c>
      <c r="V359" s="4">
        <v>1079.8512000000001</v>
      </c>
      <c r="Y359" s="4">
        <v>147.988</v>
      </c>
      <c r="Z359" s="4">
        <v>0</v>
      </c>
      <c r="AA359" s="4">
        <v>6.1776999999999997</v>
      </c>
      <c r="AB359" s="4" t="s">
        <v>384</v>
      </c>
      <c r="AC359" s="4">
        <v>0</v>
      </c>
      <c r="AD359" s="4">
        <v>11.7</v>
      </c>
      <c r="AE359" s="4">
        <v>851</v>
      </c>
      <c r="AF359" s="4">
        <v>879</v>
      </c>
      <c r="AG359" s="4">
        <v>869</v>
      </c>
      <c r="AH359" s="4">
        <v>87</v>
      </c>
      <c r="AI359" s="4">
        <v>29.25</v>
      </c>
      <c r="AJ359" s="4">
        <v>0.67</v>
      </c>
      <c r="AK359" s="4">
        <v>987</v>
      </c>
      <c r="AL359" s="4">
        <v>3</v>
      </c>
      <c r="AM359" s="4">
        <v>0</v>
      </c>
      <c r="AN359" s="4">
        <v>32</v>
      </c>
      <c r="AO359" s="4">
        <v>190.4</v>
      </c>
      <c r="AP359" s="4">
        <v>190</v>
      </c>
      <c r="AQ359" s="4">
        <v>0.8</v>
      </c>
      <c r="AR359" s="4">
        <v>195</v>
      </c>
      <c r="AS359" s="4" t="s">
        <v>155</v>
      </c>
      <c r="AT359" s="4">
        <v>2</v>
      </c>
      <c r="AU359" s="5">
        <v>0.73094907407407417</v>
      </c>
      <c r="AV359" s="4">
        <v>47.161558999999997</v>
      </c>
      <c r="AW359" s="4">
        <v>-88.483986999999999</v>
      </c>
      <c r="AX359" s="4">
        <v>313.39999999999998</v>
      </c>
      <c r="AY359" s="4">
        <v>35.700000000000003</v>
      </c>
      <c r="AZ359" s="4">
        <v>12</v>
      </c>
      <c r="BA359" s="4">
        <v>10</v>
      </c>
      <c r="BB359" s="4" t="s">
        <v>425</v>
      </c>
      <c r="BC359" s="4">
        <v>1</v>
      </c>
      <c r="BD359" s="4">
        <v>1.5743259999999999</v>
      </c>
      <c r="BE359" s="4">
        <v>1.8743259999999999</v>
      </c>
      <c r="BF359" s="4">
        <v>14.063000000000001</v>
      </c>
      <c r="BG359" s="4">
        <v>20.64</v>
      </c>
      <c r="BH359" s="4">
        <v>1.47</v>
      </c>
      <c r="BI359" s="4">
        <v>10.074</v>
      </c>
      <c r="BJ359" s="4">
        <v>2972.24</v>
      </c>
      <c r="BK359" s="4">
        <v>18.315000000000001</v>
      </c>
      <c r="BL359" s="4">
        <v>14.76</v>
      </c>
      <c r="BM359" s="4">
        <v>0.76500000000000001</v>
      </c>
      <c r="BN359" s="4">
        <v>15.525</v>
      </c>
      <c r="BO359" s="4">
        <v>12.148</v>
      </c>
      <c r="BP359" s="4">
        <v>0.63</v>
      </c>
      <c r="BQ359" s="4">
        <v>12.776999999999999</v>
      </c>
      <c r="BR359" s="4">
        <v>11.818</v>
      </c>
      <c r="BU359" s="4">
        <v>9.718</v>
      </c>
      <c r="BW359" s="4">
        <v>1486.6379999999999</v>
      </c>
      <c r="BX359" s="4">
        <v>0.354852</v>
      </c>
      <c r="BY359" s="4">
        <v>-5</v>
      </c>
      <c r="BZ359" s="4">
        <v>1.246291</v>
      </c>
      <c r="CA359" s="4">
        <v>8.6716929999999994</v>
      </c>
      <c r="CB359" s="4">
        <v>25.175083999999998</v>
      </c>
    </row>
    <row r="360" spans="1:80">
      <c r="A360" s="2">
        <v>42440</v>
      </c>
      <c r="B360" s="29">
        <v>0.52280597222222225</v>
      </c>
      <c r="C360" s="4">
        <v>10.212</v>
      </c>
      <c r="D360" s="4">
        <v>0.11260000000000001</v>
      </c>
      <c r="E360" s="4" t="s">
        <v>155</v>
      </c>
      <c r="F360" s="4">
        <v>1126.0301509999999</v>
      </c>
      <c r="G360" s="4">
        <v>503.4</v>
      </c>
      <c r="H360" s="4">
        <v>24.3</v>
      </c>
      <c r="I360" s="4">
        <v>1155.3</v>
      </c>
      <c r="K360" s="4">
        <v>6.7</v>
      </c>
      <c r="L360" s="4">
        <v>173</v>
      </c>
      <c r="M360" s="4">
        <v>0.90549999999999997</v>
      </c>
      <c r="N360" s="4">
        <v>9.2472999999999992</v>
      </c>
      <c r="O360" s="4">
        <v>0.10199999999999999</v>
      </c>
      <c r="P360" s="4">
        <v>455.88720000000001</v>
      </c>
      <c r="Q360" s="4">
        <v>21.9788</v>
      </c>
      <c r="R360" s="4">
        <v>477.9</v>
      </c>
      <c r="S360" s="4">
        <v>375.2045</v>
      </c>
      <c r="T360" s="4">
        <v>18.088999999999999</v>
      </c>
      <c r="U360" s="4">
        <v>393.3</v>
      </c>
      <c r="V360" s="4">
        <v>1155.2959000000001</v>
      </c>
      <c r="Y360" s="4">
        <v>156.423</v>
      </c>
      <c r="Z360" s="4">
        <v>0</v>
      </c>
      <c r="AA360" s="4">
        <v>6.0629</v>
      </c>
      <c r="AB360" s="4" t="s">
        <v>384</v>
      </c>
      <c r="AC360" s="4">
        <v>0</v>
      </c>
      <c r="AD360" s="4">
        <v>11.8</v>
      </c>
      <c r="AE360" s="4">
        <v>850</v>
      </c>
      <c r="AF360" s="4">
        <v>877</v>
      </c>
      <c r="AG360" s="4">
        <v>869</v>
      </c>
      <c r="AH360" s="4">
        <v>87</v>
      </c>
      <c r="AI360" s="4">
        <v>29.25</v>
      </c>
      <c r="AJ360" s="4">
        <v>0.67</v>
      </c>
      <c r="AK360" s="4">
        <v>987</v>
      </c>
      <c r="AL360" s="4">
        <v>3</v>
      </c>
      <c r="AM360" s="4">
        <v>0</v>
      </c>
      <c r="AN360" s="4">
        <v>32</v>
      </c>
      <c r="AO360" s="4">
        <v>190.6</v>
      </c>
      <c r="AP360" s="4">
        <v>190</v>
      </c>
      <c r="AQ360" s="4">
        <v>0.7</v>
      </c>
      <c r="AR360" s="4">
        <v>195</v>
      </c>
      <c r="AS360" s="4" t="s">
        <v>155</v>
      </c>
      <c r="AT360" s="4">
        <v>2</v>
      </c>
      <c r="AU360" s="5">
        <v>0.7309606481481481</v>
      </c>
      <c r="AV360" s="4">
        <v>47.161701000000001</v>
      </c>
      <c r="AW360" s="4">
        <v>-88.484054</v>
      </c>
      <c r="AX360" s="4">
        <v>313.39999999999998</v>
      </c>
      <c r="AY360" s="4">
        <v>35.9</v>
      </c>
      <c r="AZ360" s="4">
        <v>12</v>
      </c>
      <c r="BA360" s="4">
        <v>11</v>
      </c>
      <c r="BB360" s="4" t="s">
        <v>421</v>
      </c>
      <c r="BC360" s="4">
        <v>1</v>
      </c>
      <c r="BD360" s="4">
        <v>1.602597</v>
      </c>
      <c r="BE360" s="4">
        <v>1.951948</v>
      </c>
      <c r="BF360" s="4">
        <v>14.063000000000001</v>
      </c>
      <c r="BG360" s="4">
        <v>19.97</v>
      </c>
      <c r="BH360" s="4">
        <v>1.42</v>
      </c>
      <c r="BI360" s="4">
        <v>10.430999999999999</v>
      </c>
      <c r="BJ360" s="4">
        <v>2966.576</v>
      </c>
      <c r="BK360" s="4">
        <v>20.82</v>
      </c>
      <c r="BL360" s="4">
        <v>15.316000000000001</v>
      </c>
      <c r="BM360" s="4">
        <v>0.73799999999999999</v>
      </c>
      <c r="BN360" s="4">
        <v>16.053999999999998</v>
      </c>
      <c r="BO360" s="4">
        <v>12.605</v>
      </c>
      <c r="BP360" s="4">
        <v>0.60799999999999998</v>
      </c>
      <c r="BQ360" s="4">
        <v>13.212999999999999</v>
      </c>
      <c r="BR360" s="4">
        <v>12.2555</v>
      </c>
      <c r="BU360" s="4">
        <v>9.9559999999999995</v>
      </c>
      <c r="BW360" s="4">
        <v>1414.2349999999999</v>
      </c>
      <c r="BX360" s="4">
        <v>0.38148399999999999</v>
      </c>
      <c r="BY360" s="4">
        <v>-5</v>
      </c>
      <c r="BZ360" s="4">
        <v>1.2471380000000001</v>
      </c>
      <c r="CA360" s="4">
        <v>9.3225149999999992</v>
      </c>
      <c r="CB360" s="4">
        <v>25.192188000000002</v>
      </c>
    </row>
    <row r="361" spans="1:80">
      <c r="A361" s="2">
        <v>42440</v>
      </c>
      <c r="B361" s="29">
        <v>0.52281754629629629</v>
      </c>
      <c r="C361" s="4">
        <v>10.885999999999999</v>
      </c>
      <c r="D361" s="4">
        <v>0.1057</v>
      </c>
      <c r="E361" s="4" t="s">
        <v>155</v>
      </c>
      <c r="F361" s="4">
        <v>1057.2903229999999</v>
      </c>
      <c r="G361" s="4">
        <v>633</v>
      </c>
      <c r="H361" s="4">
        <v>33.299999999999997</v>
      </c>
      <c r="I361" s="4">
        <v>1379.1</v>
      </c>
      <c r="K361" s="4">
        <v>6.55</v>
      </c>
      <c r="L361" s="4">
        <v>197</v>
      </c>
      <c r="M361" s="4">
        <v>0.89990000000000003</v>
      </c>
      <c r="N361" s="4">
        <v>9.7962000000000007</v>
      </c>
      <c r="O361" s="4">
        <v>9.5100000000000004E-2</v>
      </c>
      <c r="P361" s="4">
        <v>569.65570000000002</v>
      </c>
      <c r="Q361" s="4">
        <v>29.965599999999998</v>
      </c>
      <c r="R361" s="4">
        <v>599.6</v>
      </c>
      <c r="S361" s="4">
        <v>468.8383</v>
      </c>
      <c r="T361" s="4">
        <v>24.662299999999998</v>
      </c>
      <c r="U361" s="4">
        <v>493.5</v>
      </c>
      <c r="V361" s="4">
        <v>1379.0522000000001</v>
      </c>
      <c r="Y361" s="4">
        <v>177.42599999999999</v>
      </c>
      <c r="Z361" s="4">
        <v>0</v>
      </c>
      <c r="AA361" s="4">
        <v>5.8905000000000003</v>
      </c>
      <c r="AB361" s="4" t="s">
        <v>384</v>
      </c>
      <c r="AC361" s="4">
        <v>0</v>
      </c>
      <c r="AD361" s="4">
        <v>11.8</v>
      </c>
      <c r="AE361" s="4">
        <v>850</v>
      </c>
      <c r="AF361" s="4">
        <v>876</v>
      </c>
      <c r="AG361" s="4">
        <v>869</v>
      </c>
      <c r="AH361" s="4">
        <v>87</v>
      </c>
      <c r="AI361" s="4">
        <v>29.25</v>
      </c>
      <c r="AJ361" s="4">
        <v>0.67</v>
      </c>
      <c r="AK361" s="4">
        <v>987</v>
      </c>
      <c r="AL361" s="4">
        <v>3</v>
      </c>
      <c r="AM361" s="4">
        <v>0</v>
      </c>
      <c r="AN361" s="4">
        <v>32</v>
      </c>
      <c r="AO361" s="4">
        <v>190</v>
      </c>
      <c r="AP361" s="4">
        <v>190</v>
      </c>
      <c r="AQ361" s="4">
        <v>0.7</v>
      </c>
      <c r="AR361" s="4">
        <v>195</v>
      </c>
      <c r="AS361" s="4" t="s">
        <v>155</v>
      </c>
      <c r="AT361" s="4">
        <v>2</v>
      </c>
      <c r="AU361" s="5">
        <v>0.73097222222222225</v>
      </c>
      <c r="AV361" s="4">
        <v>47.161839000000001</v>
      </c>
      <c r="AW361" s="4">
        <v>-88.484122999999997</v>
      </c>
      <c r="AX361" s="4">
        <v>313.60000000000002</v>
      </c>
      <c r="AY361" s="4">
        <v>35.799999999999997</v>
      </c>
      <c r="AZ361" s="4">
        <v>12</v>
      </c>
      <c r="BA361" s="4">
        <v>11</v>
      </c>
      <c r="BB361" s="4" t="s">
        <v>421</v>
      </c>
      <c r="BC361" s="4">
        <v>0.95084900000000006</v>
      </c>
      <c r="BD361" s="4">
        <v>1</v>
      </c>
      <c r="BE361" s="4">
        <v>1.475425</v>
      </c>
      <c r="BF361" s="4">
        <v>14.063000000000001</v>
      </c>
      <c r="BG361" s="4">
        <v>18.79</v>
      </c>
      <c r="BH361" s="4">
        <v>1.34</v>
      </c>
      <c r="BI361" s="4">
        <v>11.127000000000001</v>
      </c>
      <c r="BJ361" s="4">
        <v>2965.0929999999998</v>
      </c>
      <c r="BK361" s="4">
        <v>18.329000000000001</v>
      </c>
      <c r="BL361" s="4">
        <v>18.056000000000001</v>
      </c>
      <c r="BM361" s="4">
        <v>0.95</v>
      </c>
      <c r="BN361" s="4">
        <v>19.006</v>
      </c>
      <c r="BO361" s="4">
        <v>14.861000000000001</v>
      </c>
      <c r="BP361" s="4">
        <v>0.78200000000000003</v>
      </c>
      <c r="BQ361" s="4">
        <v>15.641999999999999</v>
      </c>
      <c r="BR361" s="4">
        <v>13.8025</v>
      </c>
      <c r="BU361" s="4">
        <v>10.654999999999999</v>
      </c>
      <c r="BW361" s="4">
        <v>1296.377</v>
      </c>
      <c r="BX361" s="4">
        <v>0.43426999999999999</v>
      </c>
      <c r="BY361" s="4">
        <v>-5</v>
      </c>
      <c r="BZ361" s="4">
        <v>1.2464310000000001</v>
      </c>
      <c r="CA361" s="4">
        <v>10.612473</v>
      </c>
      <c r="CB361" s="4">
        <v>25.177906</v>
      </c>
    </row>
    <row r="362" spans="1:80">
      <c r="A362" s="2">
        <v>42440</v>
      </c>
      <c r="B362" s="29">
        <v>0.52282912037037044</v>
      </c>
      <c r="C362" s="4">
        <v>11.124000000000001</v>
      </c>
      <c r="D362" s="4">
        <v>8.1199999999999994E-2</v>
      </c>
      <c r="E362" s="4" t="s">
        <v>155</v>
      </c>
      <c r="F362" s="4">
        <v>812.289759</v>
      </c>
      <c r="G362" s="4">
        <v>911.4</v>
      </c>
      <c r="H362" s="4">
        <v>33.299999999999997</v>
      </c>
      <c r="I362" s="4">
        <v>1633.3</v>
      </c>
      <c r="K362" s="4">
        <v>5.78</v>
      </c>
      <c r="L362" s="4">
        <v>212</v>
      </c>
      <c r="M362" s="4">
        <v>0.89790000000000003</v>
      </c>
      <c r="N362" s="4">
        <v>9.9886999999999997</v>
      </c>
      <c r="O362" s="4">
        <v>7.2900000000000006E-2</v>
      </c>
      <c r="P362" s="4">
        <v>818.33879999999999</v>
      </c>
      <c r="Q362" s="4">
        <v>29.900500000000001</v>
      </c>
      <c r="R362" s="4">
        <v>848.2</v>
      </c>
      <c r="S362" s="4">
        <v>673.50969999999995</v>
      </c>
      <c r="T362" s="4">
        <v>24.608699999999999</v>
      </c>
      <c r="U362" s="4">
        <v>698.1</v>
      </c>
      <c r="V362" s="4">
        <v>1633.3167000000001</v>
      </c>
      <c r="Y362" s="4">
        <v>189.977</v>
      </c>
      <c r="Z362" s="4">
        <v>0</v>
      </c>
      <c r="AA362" s="4">
        <v>5.1939000000000002</v>
      </c>
      <c r="AB362" s="4" t="s">
        <v>384</v>
      </c>
      <c r="AC362" s="4">
        <v>0</v>
      </c>
      <c r="AD362" s="4">
        <v>11.8</v>
      </c>
      <c r="AE362" s="4">
        <v>849</v>
      </c>
      <c r="AF362" s="4">
        <v>877</v>
      </c>
      <c r="AG362" s="4">
        <v>868</v>
      </c>
      <c r="AH362" s="4">
        <v>87</v>
      </c>
      <c r="AI362" s="4">
        <v>29.25</v>
      </c>
      <c r="AJ362" s="4">
        <v>0.67</v>
      </c>
      <c r="AK362" s="4">
        <v>987</v>
      </c>
      <c r="AL362" s="4">
        <v>3</v>
      </c>
      <c r="AM362" s="4">
        <v>0</v>
      </c>
      <c r="AN362" s="4">
        <v>32</v>
      </c>
      <c r="AO362" s="4">
        <v>190.4</v>
      </c>
      <c r="AP362" s="4">
        <v>190</v>
      </c>
      <c r="AQ362" s="4">
        <v>0.6</v>
      </c>
      <c r="AR362" s="4">
        <v>195</v>
      </c>
      <c r="AS362" s="4" t="s">
        <v>155</v>
      </c>
      <c r="AT362" s="4">
        <v>2</v>
      </c>
      <c r="AU362" s="5">
        <v>0.73098379629629628</v>
      </c>
      <c r="AV362" s="4">
        <v>47.161979000000002</v>
      </c>
      <c r="AW362" s="4">
        <v>-88.484190999999996</v>
      </c>
      <c r="AX362" s="4">
        <v>313.7</v>
      </c>
      <c r="AY362" s="4">
        <v>36.200000000000003</v>
      </c>
      <c r="AZ362" s="4">
        <v>12</v>
      </c>
      <c r="BA362" s="4">
        <v>11</v>
      </c>
      <c r="BB362" s="4" t="s">
        <v>421</v>
      </c>
      <c r="BC362" s="4">
        <v>0.8</v>
      </c>
      <c r="BD362" s="4">
        <v>1.0244759999999999</v>
      </c>
      <c r="BE362" s="4">
        <v>1.4244760000000001</v>
      </c>
      <c r="BF362" s="4">
        <v>14.063000000000001</v>
      </c>
      <c r="BG362" s="4">
        <v>18.41</v>
      </c>
      <c r="BH362" s="4">
        <v>1.31</v>
      </c>
      <c r="BI362" s="4">
        <v>11.37</v>
      </c>
      <c r="BJ362" s="4">
        <v>2965.2629999999999</v>
      </c>
      <c r="BK362" s="4">
        <v>13.781000000000001</v>
      </c>
      <c r="BL362" s="4">
        <v>25.44</v>
      </c>
      <c r="BM362" s="4">
        <v>0.93</v>
      </c>
      <c r="BN362" s="4">
        <v>26.37</v>
      </c>
      <c r="BO362" s="4">
        <v>20.937999999999999</v>
      </c>
      <c r="BP362" s="4">
        <v>0.76500000000000001</v>
      </c>
      <c r="BQ362" s="4">
        <v>21.702999999999999</v>
      </c>
      <c r="BR362" s="4">
        <v>16.033200000000001</v>
      </c>
      <c r="BU362" s="4">
        <v>11.189</v>
      </c>
      <c r="BW362" s="4">
        <v>1121.0930000000001</v>
      </c>
      <c r="BX362" s="4">
        <v>0.53186199999999995</v>
      </c>
      <c r="BY362" s="4">
        <v>-5</v>
      </c>
      <c r="BZ362" s="4">
        <v>1.2470000000000001</v>
      </c>
      <c r="CA362" s="4">
        <v>12.997377999999999</v>
      </c>
      <c r="CB362" s="4">
        <v>25.189399999999999</v>
      </c>
    </row>
    <row r="363" spans="1:80">
      <c r="A363" s="2">
        <v>42440</v>
      </c>
      <c r="B363" s="29">
        <v>0.52284069444444448</v>
      </c>
      <c r="C363" s="4">
        <v>11.343999999999999</v>
      </c>
      <c r="D363" s="4">
        <v>6.0299999999999999E-2</v>
      </c>
      <c r="E363" s="4" t="s">
        <v>155</v>
      </c>
      <c r="F363" s="4">
        <v>602.72273099999995</v>
      </c>
      <c r="G363" s="4">
        <v>1028.0999999999999</v>
      </c>
      <c r="H363" s="4">
        <v>33.299999999999997</v>
      </c>
      <c r="I363" s="4">
        <v>1749.6</v>
      </c>
      <c r="K363" s="4">
        <v>5.0999999999999996</v>
      </c>
      <c r="L363" s="4">
        <v>219</v>
      </c>
      <c r="M363" s="4">
        <v>0.89610000000000001</v>
      </c>
      <c r="N363" s="4">
        <v>10.165800000000001</v>
      </c>
      <c r="O363" s="4">
        <v>5.3999999999999999E-2</v>
      </c>
      <c r="P363" s="4">
        <v>921.30430000000001</v>
      </c>
      <c r="Q363" s="4">
        <v>29.840199999999999</v>
      </c>
      <c r="R363" s="4">
        <v>951.1</v>
      </c>
      <c r="S363" s="4">
        <v>760.94039999999995</v>
      </c>
      <c r="T363" s="4">
        <v>24.6462</v>
      </c>
      <c r="U363" s="4">
        <v>785.6</v>
      </c>
      <c r="V363" s="4">
        <v>1749.6124</v>
      </c>
      <c r="Y363" s="4">
        <v>196.49700000000001</v>
      </c>
      <c r="Z363" s="4">
        <v>0</v>
      </c>
      <c r="AA363" s="4">
        <v>4.5736999999999997</v>
      </c>
      <c r="AB363" s="4" t="s">
        <v>384</v>
      </c>
      <c r="AC363" s="4">
        <v>0</v>
      </c>
      <c r="AD363" s="4">
        <v>11.8</v>
      </c>
      <c r="AE363" s="4">
        <v>848</v>
      </c>
      <c r="AF363" s="4">
        <v>876</v>
      </c>
      <c r="AG363" s="4">
        <v>868</v>
      </c>
      <c r="AH363" s="4">
        <v>87</v>
      </c>
      <c r="AI363" s="4">
        <v>30.16</v>
      </c>
      <c r="AJ363" s="4">
        <v>0.69</v>
      </c>
      <c r="AK363" s="4">
        <v>987</v>
      </c>
      <c r="AL363" s="4">
        <v>3.4</v>
      </c>
      <c r="AM363" s="4">
        <v>0</v>
      </c>
      <c r="AN363" s="4">
        <v>32</v>
      </c>
      <c r="AO363" s="4">
        <v>191</v>
      </c>
      <c r="AP363" s="4">
        <v>189.6</v>
      </c>
      <c r="AQ363" s="4">
        <v>0.7</v>
      </c>
      <c r="AR363" s="4">
        <v>195</v>
      </c>
      <c r="AS363" s="4" t="s">
        <v>155</v>
      </c>
      <c r="AT363" s="4">
        <v>2</v>
      </c>
      <c r="AU363" s="5">
        <v>0.73099537037037043</v>
      </c>
      <c r="AV363" s="4">
        <v>47.162126999999998</v>
      </c>
      <c r="AW363" s="4">
        <v>-88.484234999999998</v>
      </c>
      <c r="AX363" s="4">
        <v>313.89999999999998</v>
      </c>
      <c r="AY363" s="4">
        <v>36.9</v>
      </c>
      <c r="AZ363" s="4">
        <v>12</v>
      </c>
      <c r="BA363" s="4">
        <v>11</v>
      </c>
      <c r="BB363" s="4" t="s">
        <v>421</v>
      </c>
      <c r="BC363" s="4">
        <v>0.8</v>
      </c>
      <c r="BD363" s="4">
        <v>1.1000000000000001</v>
      </c>
      <c r="BE363" s="4">
        <v>1.5</v>
      </c>
      <c r="BF363" s="4">
        <v>14.063000000000001</v>
      </c>
      <c r="BG363" s="4">
        <v>18.100000000000001</v>
      </c>
      <c r="BH363" s="4">
        <v>1.29</v>
      </c>
      <c r="BI363" s="4">
        <v>11.593999999999999</v>
      </c>
      <c r="BJ363" s="4">
        <v>2968.3490000000002</v>
      </c>
      <c r="BK363" s="4">
        <v>10.038</v>
      </c>
      <c r="BL363" s="4">
        <v>28.172000000000001</v>
      </c>
      <c r="BM363" s="4">
        <v>0.91200000000000003</v>
      </c>
      <c r="BN363" s="4">
        <v>29.084</v>
      </c>
      <c r="BO363" s="4">
        <v>23.268000000000001</v>
      </c>
      <c r="BP363" s="4">
        <v>0.754</v>
      </c>
      <c r="BQ363" s="4">
        <v>24.021999999999998</v>
      </c>
      <c r="BR363" s="4">
        <v>16.8932</v>
      </c>
      <c r="BU363" s="4">
        <v>11.384</v>
      </c>
      <c r="BW363" s="4">
        <v>971.05200000000002</v>
      </c>
      <c r="BX363" s="4">
        <v>0.523949</v>
      </c>
      <c r="BY363" s="4">
        <v>-5</v>
      </c>
      <c r="BZ363" s="4">
        <v>1.2470000000000001</v>
      </c>
      <c r="CA363" s="4">
        <v>12.804004000000001</v>
      </c>
      <c r="CB363" s="4">
        <v>25.189399999999999</v>
      </c>
    </row>
    <row r="364" spans="1:80">
      <c r="A364" s="2">
        <v>42440</v>
      </c>
      <c r="B364" s="29">
        <v>0.52285226851851851</v>
      </c>
      <c r="C364" s="4">
        <v>11.335000000000001</v>
      </c>
      <c r="D364" s="4">
        <v>6.6900000000000001E-2</v>
      </c>
      <c r="E364" s="4" t="s">
        <v>155</v>
      </c>
      <c r="F364" s="4">
        <v>669.333888</v>
      </c>
      <c r="G364" s="4">
        <v>1110.5</v>
      </c>
      <c r="H364" s="4">
        <v>34.299999999999997</v>
      </c>
      <c r="I364" s="4">
        <v>1883.1</v>
      </c>
      <c r="K364" s="4">
        <v>4.9000000000000004</v>
      </c>
      <c r="L364" s="4">
        <v>222</v>
      </c>
      <c r="M364" s="4">
        <v>0.89600000000000002</v>
      </c>
      <c r="N364" s="4">
        <v>10.1561</v>
      </c>
      <c r="O364" s="4">
        <v>0.06</v>
      </c>
      <c r="P364" s="4">
        <v>995.01499999999999</v>
      </c>
      <c r="Q364" s="4">
        <v>30.764299999999999</v>
      </c>
      <c r="R364" s="4">
        <v>1025.8</v>
      </c>
      <c r="S364" s="4">
        <v>822.77179999999998</v>
      </c>
      <c r="T364" s="4">
        <v>25.438800000000001</v>
      </c>
      <c r="U364" s="4">
        <v>848.2</v>
      </c>
      <c r="V364" s="4">
        <v>1883.0735</v>
      </c>
      <c r="Y364" s="4">
        <v>199.17599999999999</v>
      </c>
      <c r="Z364" s="4">
        <v>0</v>
      </c>
      <c r="AA364" s="4">
        <v>4.3925000000000001</v>
      </c>
      <c r="AB364" s="4" t="s">
        <v>384</v>
      </c>
      <c r="AC364" s="4">
        <v>0</v>
      </c>
      <c r="AD364" s="4">
        <v>11.8</v>
      </c>
      <c r="AE364" s="4">
        <v>849</v>
      </c>
      <c r="AF364" s="4">
        <v>877</v>
      </c>
      <c r="AG364" s="4">
        <v>869</v>
      </c>
      <c r="AH364" s="4">
        <v>87</v>
      </c>
      <c r="AI364" s="4">
        <v>30.46</v>
      </c>
      <c r="AJ364" s="4">
        <v>0.7</v>
      </c>
      <c r="AK364" s="4">
        <v>987</v>
      </c>
      <c r="AL364" s="4">
        <v>3.6</v>
      </c>
      <c r="AM364" s="4">
        <v>0</v>
      </c>
      <c r="AN364" s="4">
        <v>32</v>
      </c>
      <c r="AO364" s="4">
        <v>191</v>
      </c>
      <c r="AP364" s="4">
        <v>189</v>
      </c>
      <c r="AQ364" s="4">
        <v>0.8</v>
      </c>
      <c r="AR364" s="4">
        <v>195</v>
      </c>
      <c r="AS364" s="4" t="s">
        <v>155</v>
      </c>
      <c r="AT364" s="4">
        <v>2</v>
      </c>
      <c r="AU364" s="5">
        <v>0.73100694444444436</v>
      </c>
      <c r="AV364" s="4">
        <v>47.162278999999998</v>
      </c>
      <c r="AW364" s="4">
        <v>-88.484246999999996</v>
      </c>
      <c r="AX364" s="4">
        <v>314.39999999999998</v>
      </c>
      <c r="AY364" s="4">
        <v>37.200000000000003</v>
      </c>
      <c r="AZ364" s="4">
        <v>12</v>
      </c>
      <c r="BA364" s="4">
        <v>11</v>
      </c>
      <c r="BB364" s="4" t="s">
        <v>421</v>
      </c>
      <c r="BC364" s="4">
        <v>0.82427600000000001</v>
      </c>
      <c r="BD364" s="4">
        <v>1.1485510000000001</v>
      </c>
      <c r="BE364" s="4">
        <v>1.548551</v>
      </c>
      <c r="BF364" s="4">
        <v>14.063000000000001</v>
      </c>
      <c r="BG364" s="4">
        <v>18.079999999999998</v>
      </c>
      <c r="BH364" s="4">
        <v>1.29</v>
      </c>
      <c r="BI364" s="4">
        <v>11.61</v>
      </c>
      <c r="BJ364" s="4">
        <v>2962.7669999999998</v>
      </c>
      <c r="BK364" s="4">
        <v>11.135</v>
      </c>
      <c r="BL364" s="4">
        <v>30.396999999999998</v>
      </c>
      <c r="BM364" s="4">
        <v>0.94</v>
      </c>
      <c r="BN364" s="4">
        <v>31.337</v>
      </c>
      <c r="BO364" s="4">
        <v>25.135000000000002</v>
      </c>
      <c r="BP364" s="4">
        <v>0.77700000000000002</v>
      </c>
      <c r="BQ364" s="4">
        <v>25.911999999999999</v>
      </c>
      <c r="BR364" s="4">
        <v>18.164899999999999</v>
      </c>
      <c r="BU364" s="4">
        <v>11.528</v>
      </c>
      <c r="BW364" s="4">
        <v>931.70600000000002</v>
      </c>
      <c r="BX364" s="4">
        <v>0.529671</v>
      </c>
      <c r="BY364" s="4">
        <v>-5</v>
      </c>
      <c r="BZ364" s="4">
        <v>1.2470000000000001</v>
      </c>
      <c r="CA364" s="4">
        <v>12.943835</v>
      </c>
      <c r="CB364" s="4">
        <v>25.189399999999999</v>
      </c>
    </row>
    <row r="365" spans="1:80">
      <c r="A365" s="2">
        <v>42440</v>
      </c>
      <c r="B365" s="29">
        <v>0.52286384259259255</v>
      </c>
      <c r="C365" s="4">
        <v>11.31</v>
      </c>
      <c r="D365" s="4">
        <v>5.2499999999999998E-2</v>
      </c>
      <c r="E365" s="4" t="s">
        <v>155</v>
      </c>
      <c r="F365" s="4">
        <v>525.41237100000001</v>
      </c>
      <c r="G365" s="4">
        <v>1131</v>
      </c>
      <c r="H365" s="4">
        <v>34.4</v>
      </c>
      <c r="I365" s="4">
        <v>1800.6</v>
      </c>
      <c r="K365" s="4">
        <v>4.55</v>
      </c>
      <c r="L365" s="4">
        <v>226</v>
      </c>
      <c r="M365" s="4">
        <v>0.89659999999999995</v>
      </c>
      <c r="N365" s="4">
        <v>10.140700000000001</v>
      </c>
      <c r="O365" s="4">
        <v>4.7100000000000003E-2</v>
      </c>
      <c r="P365" s="4">
        <v>1014.0765</v>
      </c>
      <c r="Q365" s="4">
        <v>30.843399999999999</v>
      </c>
      <c r="R365" s="4">
        <v>1044.9000000000001</v>
      </c>
      <c r="S365" s="4">
        <v>834.60580000000004</v>
      </c>
      <c r="T365" s="4">
        <v>25.384799999999998</v>
      </c>
      <c r="U365" s="4">
        <v>860</v>
      </c>
      <c r="V365" s="4">
        <v>1800.646</v>
      </c>
      <c r="Y365" s="4">
        <v>202.71100000000001</v>
      </c>
      <c r="Z365" s="4">
        <v>0</v>
      </c>
      <c r="AA365" s="4">
        <v>4.0769000000000002</v>
      </c>
      <c r="AB365" s="4" t="s">
        <v>384</v>
      </c>
      <c r="AC365" s="4">
        <v>0</v>
      </c>
      <c r="AD365" s="4">
        <v>11.8</v>
      </c>
      <c r="AE365" s="4">
        <v>849</v>
      </c>
      <c r="AF365" s="4">
        <v>878</v>
      </c>
      <c r="AG365" s="4">
        <v>869</v>
      </c>
      <c r="AH365" s="4">
        <v>87</v>
      </c>
      <c r="AI365" s="4">
        <v>29.25</v>
      </c>
      <c r="AJ365" s="4">
        <v>0.67</v>
      </c>
      <c r="AK365" s="4">
        <v>987</v>
      </c>
      <c r="AL365" s="4">
        <v>3</v>
      </c>
      <c r="AM365" s="4">
        <v>0</v>
      </c>
      <c r="AN365" s="4">
        <v>32</v>
      </c>
      <c r="AO365" s="4">
        <v>190.6</v>
      </c>
      <c r="AP365" s="4">
        <v>189</v>
      </c>
      <c r="AQ365" s="4">
        <v>0.9</v>
      </c>
      <c r="AR365" s="4">
        <v>195</v>
      </c>
      <c r="AS365" s="4" t="s">
        <v>155</v>
      </c>
      <c r="AT365" s="4">
        <v>2</v>
      </c>
      <c r="AU365" s="5">
        <v>0.73101851851851851</v>
      </c>
      <c r="AV365" s="4">
        <v>47.16245</v>
      </c>
      <c r="AW365" s="4">
        <v>-88.484168999999994</v>
      </c>
      <c r="AX365" s="4">
        <v>315.3</v>
      </c>
      <c r="AY365" s="4">
        <v>38.799999999999997</v>
      </c>
      <c r="AZ365" s="4">
        <v>12</v>
      </c>
      <c r="BA365" s="4">
        <v>11</v>
      </c>
      <c r="BB365" s="4" t="s">
        <v>421</v>
      </c>
      <c r="BC365" s="4">
        <v>0.9</v>
      </c>
      <c r="BD365" s="4">
        <v>1.324176</v>
      </c>
      <c r="BE365" s="4">
        <v>1.7</v>
      </c>
      <c r="BF365" s="4">
        <v>14.063000000000001</v>
      </c>
      <c r="BG365" s="4">
        <v>18.149999999999999</v>
      </c>
      <c r="BH365" s="4">
        <v>1.29</v>
      </c>
      <c r="BI365" s="4">
        <v>11.531000000000001</v>
      </c>
      <c r="BJ365" s="4">
        <v>2968.7330000000002</v>
      </c>
      <c r="BK365" s="4">
        <v>8.7780000000000005</v>
      </c>
      <c r="BL365" s="4">
        <v>31.088999999999999</v>
      </c>
      <c r="BM365" s="4">
        <v>0.94599999999999995</v>
      </c>
      <c r="BN365" s="4">
        <v>32.034999999999997</v>
      </c>
      <c r="BO365" s="4">
        <v>25.587</v>
      </c>
      <c r="BP365" s="4">
        <v>0.77800000000000002</v>
      </c>
      <c r="BQ365" s="4">
        <v>26.364999999999998</v>
      </c>
      <c r="BR365" s="4">
        <v>17.4313</v>
      </c>
      <c r="BU365" s="4">
        <v>11.773999999999999</v>
      </c>
      <c r="BW365" s="4">
        <v>867.83</v>
      </c>
      <c r="BX365" s="4">
        <v>0.53101900000000002</v>
      </c>
      <c r="BY365" s="4">
        <v>-5</v>
      </c>
      <c r="BZ365" s="4">
        <v>1.246138</v>
      </c>
      <c r="CA365" s="4">
        <v>12.976777</v>
      </c>
      <c r="CB365" s="4">
        <v>25.171987999999999</v>
      </c>
    </row>
    <row r="366" spans="1:80">
      <c r="A366" s="2">
        <v>42440</v>
      </c>
      <c r="B366" s="29">
        <v>0.5228754166666667</v>
      </c>
      <c r="C366" s="4">
        <v>11.564</v>
      </c>
      <c r="D366" s="4">
        <v>7.4899999999999994E-2</v>
      </c>
      <c r="E366" s="4" t="s">
        <v>155</v>
      </c>
      <c r="F366" s="4">
        <v>749.25398199999995</v>
      </c>
      <c r="G366" s="4">
        <v>1072.3</v>
      </c>
      <c r="H366" s="4">
        <v>34</v>
      </c>
      <c r="I366" s="4">
        <v>1935.3</v>
      </c>
      <c r="K366" s="4">
        <v>4.51</v>
      </c>
      <c r="L366" s="4">
        <v>245</v>
      </c>
      <c r="M366" s="4">
        <v>0.89419999999999999</v>
      </c>
      <c r="N366" s="4">
        <v>10.341200000000001</v>
      </c>
      <c r="O366" s="4">
        <v>6.7000000000000004E-2</v>
      </c>
      <c r="P366" s="4">
        <v>958.87670000000003</v>
      </c>
      <c r="Q366" s="4">
        <v>30.440100000000001</v>
      </c>
      <c r="R366" s="4">
        <v>989.3</v>
      </c>
      <c r="S366" s="4">
        <v>789.17520000000002</v>
      </c>
      <c r="T366" s="4">
        <v>25.052800000000001</v>
      </c>
      <c r="U366" s="4">
        <v>814.2</v>
      </c>
      <c r="V366" s="4">
        <v>1935.2967000000001</v>
      </c>
      <c r="Y366" s="4">
        <v>219.01</v>
      </c>
      <c r="Z366" s="4">
        <v>0</v>
      </c>
      <c r="AA366" s="4">
        <v>4.03</v>
      </c>
      <c r="AB366" s="4" t="s">
        <v>384</v>
      </c>
      <c r="AC366" s="4">
        <v>0</v>
      </c>
      <c r="AD366" s="4">
        <v>11.8</v>
      </c>
      <c r="AE366" s="4">
        <v>849</v>
      </c>
      <c r="AF366" s="4">
        <v>878</v>
      </c>
      <c r="AG366" s="4">
        <v>869</v>
      </c>
      <c r="AH366" s="4">
        <v>87</v>
      </c>
      <c r="AI366" s="4">
        <v>29.25</v>
      </c>
      <c r="AJ366" s="4">
        <v>0.67</v>
      </c>
      <c r="AK366" s="4">
        <v>987</v>
      </c>
      <c r="AL366" s="4">
        <v>3</v>
      </c>
      <c r="AM366" s="4">
        <v>0</v>
      </c>
      <c r="AN366" s="4">
        <v>32</v>
      </c>
      <c r="AO366" s="4">
        <v>190.4</v>
      </c>
      <c r="AP366" s="4">
        <v>189.4</v>
      </c>
      <c r="AQ366" s="4">
        <v>1</v>
      </c>
      <c r="AR366" s="4">
        <v>195</v>
      </c>
      <c r="AS366" s="4" t="s">
        <v>155</v>
      </c>
      <c r="AT366" s="4">
        <v>2</v>
      </c>
      <c r="AU366" s="5">
        <v>0.73103009259259266</v>
      </c>
      <c r="AV366" s="4">
        <v>47.162624999999998</v>
      </c>
      <c r="AW366" s="4">
        <v>-88.484137000000004</v>
      </c>
      <c r="AX366" s="4">
        <v>315.7</v>
      </c>
      <c r="AY366" s="4">
        <v>41</v>
      </c>
      <c r="AZ366" s="4">
        <v>12</v>
      </c>
      <c r="BA366" s="4">
        <v>11</v>
      </c>
      <c r="BB366" s="4" t="s">
        <v>421</v>
      </c>
      <c r="BC366" s="4">
        <v>0.92407600000000001</v>
      </c>
      <c r="BD366" s="4">
        <v>1.4963040000000001</v>
      </c>
      <c r="BE366" s="4">
        <v>1.8203800000000001</v>
      </c>
      <c r="BF366" s="4">
        <v>14.063000000000001</v>
      </c>
      <c r="BG366" s="4">
        <v>17.72</v>
      </c>
      <c r="BH366" s="4">
        <v>1.26</v>
      </c>
      <c r="BI366" s="4">
        <v>11.826000000000001</v>
      </c>
      <c r="BJ366" s="4">
        <v>2960.3980000000001</v>
      </c>
      <c r="BK366" s="4">
        <v>12.208</v>
      </c>
      <c r="BL366" s="4">
        <v>28.745999999999999</v>
      </c>
      <c r="BM366" s="4">
        <v>0.91300000000000003</v>
      </c>
      <c r="BN366" s="4">
        <v>29.658999999999999</v>
      </c>
      <c r="BO366" s="4">
        <v>23.658999999999999</v>
      </c>
      <c r="BP366" s="4">
        <v>0.751</v>
      </c>
      <c r="BQ366" s="4">
        <v>24.41</v>
      </c>
      <c r="BR366" s="4">
        <v>18.319900000000001</v>
      </c>
      <c r="BU366" s="4">
        <v>12.439</v>
      </c>
      <c r="BW366" s="4">
        <v>838.85199999999998</v>
      </c>
      <c r="BX366" s="4">
        <v>0.50631000000000004</v>
      </c>
      <c r="BY366" s="4">
        <v>-5</v>
      </c>
      <c r="BZ366" s="4">
        <v>1.244138</v>
      </c>
      <c r="CA366" s="4">
        <v>12.372951</v>
      </c>
      <c r="CB366" s="4">
        <v>25.131588000000001</v>
      </c>
    </row>
    <row r="367" spans="1:80">
      <c r="A367" s="2">
        <v>42440</v>
      </c>
      <c r="B367" s="29">
        <v>0.52288699074074074</v>
      </c>
      <c r="C367" s="4">
        <v>12.042</v>
      </c>
      <c r="D367" s="4">
        <v>8.3400000000000002E-2</v>
      </c>
      <c r="E367" s="4" t="s">
        <v>155</v>
      </c>
      <c r="F367" s="4">
        <v>834.24735599999997</v>
      </c>
      <c r="G367" s="4">
        <v>1060.5999999999999</v>
      </c>
      <c r="H367" s="4">
        <v>32.9</v>
      </c>
      <c r="I367" s="4">
        <v>2202.9</v>
      </c>
      <c r="K367" s="4">
        <v>4.59</v>
      </c>
      <c r="L367" s="4">
        <v>245</v>
      </c>
      <c r="M367" s="4">
        <v>0.8901</v>
      </c>
      <c r="N367" s="4">
        <v>10.7186</v>
      </c>
      <c r="O367" s="4">
        <v>7.4300000000000005E-2</v>
      </c>
      <c r="P367" s="4">
        <v>943.98889999999994</v>
      </c>
      <c r="Q367" s="4">
        <v>29.255500000000001</v>
      </c>
      <c r="R367" s="4">
        <v>973.2</v>
      </c>
      <c r="S367" s="4">
        <v>776.92219999999998</v>
      </c>
      <c r="T367" s="4">
        <v>24.0779</v>
      </c>
      <c r="U367" s="4">
        <v>801</v>
      </c>
      <c r="V367" s="4">
        <v>2202.8759</v>
      </c>
      <c r="Y367" s="4">
        <v>218.369</v>
      </c>
      <c r="Z367" s="4">
        <v>0</v>
      </c>
      <c r="AA367" s="4">
        <v>4.0865999999999998</v>
      </c>
      <c r="AB367" s="4" t="s">
        <v>384</v>
      </c>
      <c r="AC367" s="4">
        <v>0</v>
      </c>
      <c r="AD367" s="4">
        <v>11.8</v>
      </c>
      <c r="AE367" s="4">
        <v>849</v>
      </c>
      <c r="AF367" s="4">
        <v>878</v>
      </c>
      <c r="AG367" s="4">
        <v>869</v>
      </c>
      <c r="AH367" s="4">
        <v>87</v>
      </c>
      <c r="AI367" s="4">
        <v>29.25</v>
      </c>
      <c r="AJ367" s="4">
        <v>0.67</v>
      </c>
      <c r="AK367" s="4">
        <v>987</v>
      </c>
      <c r="AL367" s="4">
        <v>3</v>
      </c>
      <c r="AM367" s="4">
        <v>0</v>
      </c>
      <c r="AN367" s="4">
        <v>32</v>
      </c>
      <c r="AO367" s="4">
        <v>191</v>
      </c>
      <c r="AP367" s="4">
        <v>190</v>
      </c>
      <c r="AQ367" s="4">
        <v>0.9</v>
      </c>
      <c r="AR367" s="4">
        <v>195</v>
      </c>
      <c r="AS367" s="4" t="s">
        <v>155</v>
      </c>
      <c r="AT367" s="4">
        <v>2</v>
      </c>
      <c r="AU367" s="5">
        <v>0.7310416666666667</v>
      </c>
      <c r="AV367" s="4">
        <v>47.162799999999997</v>
      </c>
      <c r="AW367" s="4">
        <v>-88.48415</v>
      </c>
      <c r="AX367" s="4">
        <v>316.39999999999998</v>
      </c>
      <c r="AY367" s="4">
        <v>42.1</v>
      </c>
      <c r="AZ367" s="4">
        <v>12</v>
      </c>
      <c r="BA367" s="4">
        <v>11</v>
      </c>
      <c r="BB367" s="4" t="s">
        <v>421</v>
      </c>
      <c r="BC367" s="4">
        <v>1.023976</v>
      </c>
      <c r="BD367" s="4">
        <v>1.943856</v>
      </c>
      <c r="BE367" s="4">
        <v>2.3198799999999999</v>
      </c>
      <c r="BF367" s="4">
        <v>14.063000000000001</v>
      </c>
      <c r="BG367" s="4">
        <v>17.02</v>
      </c>
      <c r="BH367" s="4">
        <v>1.21</v>
      </c>
      <c r="BI367" s="4">
        <v>12.348000000000001</v>
      </c>
      <c r="BJ367" s="4">
        <v>2953.3960000000002</v>
      </c>
      <c r="BK367" s="4">
        <v>13.022</v>
      </c>
      <c r="BL367" s="4">
        <v>27.239000000000001</v>
      </c>
      <c r="BM367" s="4">
        <v>0.84399999999999997</v>
      </c>
      <c r="BN367" s="4">
        <v>28.082999999999998</v>
      </c>
      <c r="BO367" s="4">
        <v>22.417999999999999</v>
      </c>
      <c r="BP367" s="4">
        <v>0.69499999999999995</v>
      </c>
      <c r="BQ367" s="4">
        <v>23.113</v>
      </c>
      <c r="BR367" s="4">
        <v>20.071000000000002</v>
      </c>
      <c r="BU367" s="4">
        <v>11.938000000000001</v>
      </c>
      <c r="BW367" s="4">
        <v>818.726</v>
      </c>
      <c r="BX367" s="4">
        <v>0.58570100000000003</v>
      </c>
      <c r="BY367" s="4">
        <v>-5</v>
      </c>
      <c r="BZ367" s="4">
        <v>1.242569</v>
      </c>
      <c r="CA367" s="4">
        <v>14.313067999999999</v>
      </c>
      <c r="CB367" s="4">
        <v>25.099893999999999</v>
      </c>
    </row>
    <row r="368" spans="1:80">
      <c r="A368" s="2">
        <v>42440</v>
      </c>
      <c r="B368" s="29">
        <v>0.52289856481481478</v>
      </c>
      <c r="C368" s="4">
        <v>11.792</v>
      </c>
      <c r="D368" s="4">
        <v>8.0699999999999994E-2</v>
      </c>
      <c r="E368" s="4" t="s">
        <v>155</v>
      </c>
      <c r="F368" s="4">
        <v>806.66666699999996</v>
      </c>
      <c r="G368" s="4">
        <v>1155</v>
      </c>
      <c r="H368" s="4">
        <v>32</v>
      </c>
      <c r="I368" s="4">
        <v>2152</v>
      </c>
      <c r="K368" s="4">
        <v>3.91</v>
      </c>
      <c r="L368" s="4">
        <v>245</v>
      </c>
      <c r="M368" s="4">
        <v>0.89219999999999999</v>
      </c>
      <c r="N368" s="4">
        <v>10.5207</v>
      </c>
      <c r="O368" s="4">
        <v>7.1999999999999995E-2</v>
      </c>
      <c r="P368" s="4">
        <v>1030.4944</v>
      </c>
      <c r="Q368" s="4">
        <v>28.518799999999999</v>
      </c>
      <c r="R368" s="4">
        <v>1059</v>
      </c>
      <c r="S368" s="4">
        <v>848.11800000000005</v>
      </c>
      <c r="T368" s="4">
        <v>23.471599999999999</v>
      </c>
      <c r="U368" s="4">
        <v>871.6</v>
      </c>
      <c r="V368" s="4">
        <v>2152.0353</v>
      </c>
      <c r="Y368" s="4">
        <v>218.63800000000001</v>
      </c>
      <c r="Z368" s="4">
        <v>0</v>
      </c>
      <c r="AA368" s="4">
        <v>3.4842</v>
      </c>
      <c r="AB368" s="4" t="s">
        <v>384</v>
      </c>
      <c r="AC368" s="4">
        <v>0</v>
      </c>
      <c r="AD368" s="4">
        <v>11.9</v>
      </c>
      <c r="AE368" s="4">
        <v>848</v>
      </c>
      <c r="AF368" s="4">
        <v>877</v>
      </c>
      <c r="AG368" s="4">
        <v>867</v>
      </c>
      <c r="AH368" s="4">
        <v>87</v>
      </c>
      <c r="AI368" s="4">
        <v>29.25</v>
      </c>
      <c r="AJ368" s="4">
        <v>0.67</v>
      </c>
      <c r="AK368" s="4">
        <v>987</v>
      </c>
      <c r="AL368" s="4">
        <v>3</v>
      </c>
      <c r="AM368" s="4">
        <v>0</v>
      </c>
      <c r="AN368" s="4">
        <v>32</v>
      </c>
      <c r="AO368" s="4">
        <v>191</v>
      </c>
      <c r="AP368" s="4">
        <v>190</v>
      </c>
      <c r="AQ368" s="4">
        <v>1.1000000000000001</v>
      </c>
      <c r="AR368" s="4">
        <v>195</v>
      </c>
      <c r="AS368" s="4" t="s">
        <v>155</v>
      </c>
      <c r="AT368" s="4">
        <v>2</v>
      </c>
      <c r="AU368" s="5">
        <v>0.73105324074074074</v>
      </c>
      <c r="AV368" s="4">
        <v>47.162976</v>
      </c>
      <c r="AW368" s="4">
        <v>-88.484188000000003</v>
      </c>
      <c r="AX368" s="4">
        <v>317</v>
      </c>
      <c r="AY368" s="4">
        <v>42.7</v>
      </c>
      <c r="AZ368" s="4">
        <v>12</v>
      </c>
      <c r="BA368" s="4">
        <v>11</v>
      </c>
      <c r="BB368" s="4" t="s">
        <v>421</v>
      </c>
      <c r="BC368" s="4">
        <v>1.1477520000000001</v>
      </c>
      <c r="BD368" s="4">
        <v>2.065734</v>
      </c>
      <c r="BE368" s="4">
        <v>2.7238760000000002</v>
      </c>
      <c r="BF368" s="4">
        <v>14.063000000000001</v>
      </c>
      <c r="BG368" s="4">
        <v>17.36</v>
      </c>
      <c r="BH368" s="4">
        <v>1.23</v>
      </c>
      <c r="BI368" s="4">
        <v>12.081</v>
      </c>
      <c r="BJ368" s="4">
        <v>2954.127</v>
      </c>
      <c r="BK368" s="4">
        <v>12.862</v>
      </c>
      <c r="BL368" s="4">
        <v>30.302</v>
      </c>
      <c r="BM368" s="4">
        <v>0.83899999999999997</v>
      </c>
      <c r="BN368" s="4">
        <v>31.14</v>
      </c>
      <c r="BO368" s="4">
        <v>24.939</v>
      </c>
      <c r="BP368" s="4">
        <v>0.69</v>
      </c>
      <c r="BQ368" s="4">
        <v>25.629000000000001</v>
      </c>
      <c r="BR368" s="4">
        <v>19.9816</v>
      </c>
      <c r="BU368" s="4">
        <v>12.18</v>
      </c>
      <c r="BW368" s="4">
        <v>711.34900000000005</v>
      </c>
      <c r="BX368" s="4">
        <v>0.65239899999999995</v>
      </c>
      <c r="BY368" s="4">
        <v>-5</v>
      </c>
      <c r="BZ368" s="4">
        <v>1.2402759999999999</v>
      </c>
      <c r="CA368" s="4">
        <v>15.943001000000001</v>
      </c>
      <c r="CB368" s="4">
        <v>25.053574999999999</v>
      </c>
    </row>
    <row r="369" spans="1:80">
      <c r="A369" s="2">
        <v>42440</v>
      </c>
      <c r="B369" s="29">
        <v>0.52291013888888893</v>
      </c>
      <c r="C369" s="4">
        <v>11.79</v>
      </c>
      <c r="D369" s="4">
        <v>7.6799999999999993E-2</v>
      </c>
      <c r="E369" s="4" t="s">
        <v>155</v>
      </c>
      <c r="F369" s="4">
        <v>768.05324499999995</v>
      </c>
      <c r="G369" s="4">
        <v>1099.4000000000001</v>
      </c>
      <c r="H369" s="4">
        <v>31.9</v>
      </c>
      <c r="I369" s="4">
        <v>2162.6999999999998</v>
      </c>
      <c r="K369" s="4">
        <v>3.7</v>
      </c>
      <c r="L369" s="4">
        <v>245</v>
      </c>
      <c r="M369" s="4">
        <v>0.89229999999999998</v>
      </c>
      <c r="N369" s="4">
        <v>10.5197</v>
      </c>
      <c r="O369" s="4">
        <v>6.8500000000000005E-2</v>
      </c>
      <c r="P369" s="4">
        <v>980.92920000000004</v>
      </c>
      <c r="Q369" s="4">
        <v>28.495100000000001</v>
      </c>
      <c r="R369" s="4">
        <v>1009.4</v>
      </c>
      <c r="S369" s="4">
        <v>807.32489999999996</v>
      </c>
      <c r="T369" s="4">
        <v>23.452100000000002</v>
      </c>
      <c r="U369" s="4">
        <v>830.8</v>
      </c>
      <c r="V369" s="4">
        <v>2162.7112000000002</v>
      </c>
      <c r="Y369" s="4">
        <v>218.51400000000001</v>
      </c>
      <c r="Z369" s="4">
        <v>0</v>
      </c>
      <c r="AA369" s="4">
        <v>3.3012999999999999</v>
      </c>
      <c r="AB369" s="4" t="s">
        <v>384</v>
      </c>
      <c r="AC369" s="4">
        <v>0</v>
      </c>
      <c r="AD369" s="4">
        <v>11.8</v>
      </c>
      <c r="AE369" s="4">
        <v>849</v>
      </c>
      <c r="AF369" s="4">
        <v>877</v>
      </c>
      <c r="AG369" s="4">
        <v>868</v>
      </c>
      <c r="AH369" s="4">
        <v>87</v>
      </c>
      <c r="AI369" s="4">
        <v>29.25</v>
      </c>
      <c r="AJ369" s="4">
        <v>0.67</v>
      </c>
      <c r="AK369" s="4">
        <v>987</v>
      </c>
      <c r="AL369" s="4">
        <v>3</v>
      </c>
      <c r="AM369" s="4">
        <v>0</v>
      </c>
      <c r="AN369" s="4">
        <v>32</v>
      </c>
      <c r="AO369" s="4">
        <v>191</v>
      </c>
      <c r="AP369" s="4">
        <v>190</v>
      </c>
      <c r="AQ369" s="4">
        <v>1.1000000000000001</v>
      </c>
      <c r="AR369" s="4">
        <v>195</v>
      </c>
      <c r="AS369" s="4" t="s">
        <v>155</v>
      </c>
      <c r="AT369" s="4">
        <v>2</v>
      </c>
      <c r="AU369" s="5">
        <v>0.73106481481481478</v>
      </c>
      <c r="AV369" s="4">
        <v>47.163145999999998</v>
      </c>
      <c r="AW369" s="4">
        <v>-88.484263999999996</v>
      </c>
      <c r="AX369" s="4">
        <v>317.60000000000002</v>
      </c>
      <c r="AY369" s="4">
        <v>43</v>
      </c>
      <c r="AZ369" s="4">
        <v>12</v>
      </c>
      <c r="BA369" s="4">
        <v>11</v>
      </c>
      <c r="BB369" s="4" t="s">
        <v>421</v>
      </c>
      <c r="BC369" s="4">
        <v>1.3480810000000001</v>
      </c>
      <c r="BD369" s="4">
        <v>1</v>
      </c>
      <c r="BE369" s="4">
        <v>2.8240400000000001</v>
      </c>
      <c r="BF369" s="4">
        <v>14.063000000000001</v>
      </c>
      <c r="BG369" s="4">
        <v>17.37</v>
      </c>
      <c r="BH369" s="4">
        <v>1.24</v>
      </c>
      <c r="BI369" s="4">
        <v>12.074999999999999</v>
      </c>
      <c r="BJ369" s="4">
        <v>2954.7719999999999</v>
      </c>
      <c r="BK369" s="4">
        <v>12.250999999999999</v>
      </c>
      <c r="BL369" s="4">
        <v>28.853000000000002</v>
      </c>
      <c r="BM369" s="4">
        <v>0.83799999999999997</v>
      </c>
      <c r="BN369" s="4">
        <v>29.690999999999999</v>
      </c>
      <c r="BO369" s="4">
        <v>23.747</v>
      </c>
      <c r="BP369" s="4">
        <v>0.69</v>
      </c>
      <c r="BQ369" s="4">
        <v>24.437000000000001</v>
      </c>
      <c r="BR369" s="4">
        <v>20.087</v>
      </c>
      <c r="BU369" s="4">
        <v>12.177</v>
      </c>
      <c r="BW369" s="4">
        <v>674.23400000000004</v>
      </c>
      <c r="BX369" s="4">
        <v>0.61027600000000004</v>
      </c>
      <c r="BY369" s="4">
        <v>-5</v>
      </c>
      <c r="BZ369" s="4">
        <v>1.2371380000000001</v>
      </c>
      <c r="CA369" s="4">
        <v>14.91362</v>
      </c>
      <c r="CB369" s="4">
        <v>24.990188</v>
      </c>
    </row>
    <row r="370" spans="1:80">
      <c r="A370" s="2">
        <v>42440</v>
      </c>
      <c r="B370" s="29">
        <v>0.52292171296296297</v>
      </c>
      <c r="C370" s="4">
        <v>11.291</v>
      </c>
      <c r="D370" s="4">
        <v>6.0199999999999997E-2</v>
      </c>
      <c r="E370" s="4" t="s">
        <v>155</v>
      </c>
      <c r="F370" s="4">
        <v>601.66389400000003</v>
      </c>
      <c r="G370" s="4">
        <v>1024.9000000000001</v>
      </c>
      <c r="H370" s="4">
        <v>32</v>
      </c>
      <c r="I370" s="4">
        <v>2061.3000000000002</v>
      </c>
      <c r="K370" s="4">
        <v>3.7</v>
      </c>
      <c r="L370" s="4">
        <v>245</v>
      </c>
      <c r="M370" s="4">
        <v>0.89649999999999996</v>
      </c>
      <c r="N370" s="4">
        <v>10.122299999999999</v>
      </c>
      <c r="O370" s="4">
        <v>5.3900000000000003E-2</v>
      </c>
      <c r="P370" s="4">
        <v>918.76160000000004</v>
      </c>
      <c r="Q370" s="4">
        <v>28.6874</v>
      </c>
      <c r="R370" s="4">
        <v>947.4</v>
      </c>
      <c r="S370" s="4">
        <v>756.15959999999995</v>
      </c>
      <c r="T370" s="4">
        <v>23.610299999999999</v>
      </c>
      <c r="U370" s="4">
        <v>779.8</v>
      </c>
      <c r="V370" s="4">
        <v>2061.2854000000002</v>
      </c>
      <c r="Y370" s="4">
        <v>219.548</v>
      </c>
      <c r="Z370" s="4">
        <v>0</v>
      </c>
      <c r="AA370" s="4">
        <v>3.3170000000000002</v>
      </c>
      <c r="AB370" s="4" t="s">
        <v>384</v>
      </c>
      <c r="AC370" s="4">
        <v>0</v>
      </c>
      <c r="AD370" s="4">
        <v>11.8</v>
      </c>
      <c r="AE370" s="4">
        <v>848</v>
      </c>
      <c r="AF370" s="4">
        <v>877</v>
      </c>
      <c r="AG370" s="4">
        <v>867</v>
      </c>
      <c r="AH370" s="4">
        <v>87</v>
      </c>
      <c r="AI370" s="4">
        <v>29.25</v>
      </c>
      <c r="AJ370" s="4">
        <v>0.67</v>
      </c>
      <c r="AK370" s="4">
        <v>987</v>
      </c>
      <c r="AL370" s="4">
        <v>3</v>
      </c>
      <c r="AM370" s="4">
        <v>0</v>
      </c>
      <c r="AN370" s="4">
        <v>32</v>
      </c>
      <c r="AO370" s="4">
        <v>191</v>
      </c>
      <c r="AP370" s="4">
        <v>190</v>
      </c>
      <c r="AQ370" s="4">
        <v>1</v>
      </c>
      <c r="AR370" s="4">
        <v>195</v>
      </c>
      <c r="AS370" s="4" t="s">
        <v>155</v>
      </c>
      <c r="AT370" s="4">
        <v>2</v>
      </c>
      <c r="AU370" s="5">
        <v>0.73107638888888893</v>
      </c>
      <c r="AV370" s="4">
        <v>47.163310000000003</v>
      </c>
      <c r="AW370" s="4">
        <v>-88.484390000000005</v>
      </c>
      <c r="AX370" s="4">
        <v>317.89999999999998</v>
      </c>
      <c r="AY370" s="4">
        <v>43.8</v>
      </c>
      <c r="AZ370" s="4">
        <v>12</v>
      </c>
      <c r="BA370" s="4">
        <v>11</v>
      </c>
      <c r="BB370" s="4" t="s">
        <v>421</v>
      </c>
      <c r="BC370" s="4">
        <v>1.4256740000000001</v>
      </c>
      <c r="BD370" s="4">
        <v>1.024775</v>
      </c>
      <c r="BE370" s="4">
        <v>2.7513489999999998</v>
      </c>
      <c r="BF370" s="4">
        <v>14.063000000000001</v>
      </c>
      <c r="BG370" s="4">
        <v>18.12</v>
      </c>
      <c r="BH370" s="4">
        <v>1.29</v>
      </c>
      <c r="BI370" s="4">
        <v>11.547000000000001</v>
      </c>
      <c r="BJ370" s="4">
        <v>2959.194</v>
      </c>
      <c r="BK370" s="4">
        <v>10.036</v>
      </c>
      <c r="BL370" s="4">
        <v>28.128</v>
      </c>
      <c r="BM370" s="4">
        <v>0.878</v>
      </c>
      <c r="BN370" s="4">
        <v>29.006</v>
      </c>
      <c r="BO370" s="4">
        <v>23.15</v>
      </c>
      <c r="BP370" s="4">
        <v>0.72299999999999998</v>
      </c>
      <c r="BQ370" s="4">
        <v>23.872</v>
      </c>
      <c r="BR370" s="4">
        <v>19.926400000000001</v>
      </c>
      <c r="BU370" s="4">
        <v>12.734</v>
      </c>
      <c r="BW370" s="4">
        <v>705.07500000000005</v>
      </c>
      <c r="BX370" s="4">
        <v>0.55843500000000001</v>
      </c>
      <c r="BY370" s="4">
        <v>-5</v>
      </c>
      <c r="BZ370" s="4">
        <v>1.2351380000000001</v>
      </c>
      <c r="CA370" s="4">
        <v>13.646756</v>
      </c>
      <c r="CB370" s="4">
        <v>24.949788000000002</v>
      </c>
    </row>
    <row r="371" spans="1:80">
      <c r="A371" s="2">
        <v>42440</v>
      </c>
      <c r="B371" s="29">
        <v>0.52293328703703701</v>
      </c>
      <c r="C371" s="4">
        <v>11.035</v>
      </c>
      <c r="D371" s="4">
        <v>5.3400000000000003E-2</v>
      </c>
      <c r="E371" s="4" t="s">
        <v>155</v>
      </c>
      <c r="F371" s="4">
        <v>534.05495399999995</v>
      </c>
      <c r="G371" s="4">
        <v>957.7</v>
      </c>
      <c r="H371" s="4">
        <v>32</v>
      </c>
      <c r="I371" s="4">
        <v>2023.6</v>
      </c>
      <c r="K371" s="4">
        <v>3.94</v>
      </c>
      <c r="L371" s="4">
        <v>245</v>
      </c>
      <c r="M371" s="4">
        <v>0.89870000000000005</v>
      </c>
      <c r="N371" s="4">
        <v>9.9162999999999997</v>
      </c>
      <c r="O371" s="4">
        <v>4.8000000000000001E-2</v>
      </c>
      <c r="P371" s="4">
        <v>860.63099999999997</v>
      </c>
      <c r="Q371" s="4">
        <v>28.789200000000001</v>
      </c>
      <c r="R371" s="4">
        <v>889.4</v>
      </c>
      <c r="S371" s="4">
        <v>708.31690000000003</v>
      </c>
      <c r="T371" s="4">
        <v>23.694099999999999</v>
      </c>
      <c r="U371" s="4">
        <v>732</v>
      </c>
      <c r="V371" s="4">
        <v>2023.6212</v>
      </c>
      <c r="Y371" s="4">
        <v>220.00800000000001</v>
      </c>
      <c r="Z371" s="4">
        <v>0</v>
      </c>
      <c r="AA371" s="4">
        <v>3.5447000000000002</v>
      </c>
      <c r="AB371" s="4" t="s">
        <v>384</v>
      </c>
      <c r="AC371" s="4">
        <v>0</v>
      </c>
      <c r="AD371" s="4">
        <v>11.8</v>
      </c>
      <c r="AE371" s="4">
        <v>847</v>
      </c>
      <c r="AF371" s="4">
        <v>877</v>
      </c>
      <c r="AG371" s="4">
        <v>866</v>
      </c>
      <c r="AH371" s="4">
        <v>87</v>
      </c>
      <c r="AI371" s="4">
        <v>29.25</v>
      </c>
      <c r="AJ371" s="4">
        <v>0.67</v>
      </c>
      <c r="AK371" s="4">
        <v>987</v>
      </c>
      <c r="AL371" s="4">
        <v>3</v>
      </c>
      <c r="AM371" s="4">
        <v>0</v>
      </c>
      <c r="AN371" s="4">
        <v>32</v>
      </c>
      <c r="AO371" s="4">
        <v>191</v>
      </c>
      <c r="AP371" s="4">
        <v>189.6</v>
      </c>
      <c r="AQ371" s="4">
        <v>1.1000000000000001</v>
      </c>
      <c r="AR371" s="4">
        <v>195</v>
      </c>
      <c r="AS371" s="4" t="s">
        <v>155</v>
      </c>
      <c r="AT371" s="4">
        <v>2</v>
      </c>
      <c r="AU371" s="5">
        <v>0.73108796296296286</v>
      </c>
      <c r="AV371" s="4">
        <v>47.163471999999999</v>
      </c>
      <c r="AW371" s="4">
        <v>-88.484527</v>
      </c>
      <c r="AX371" s="4">
        <v>318.10000000000002</v>
      </c>
      <c r="AY371" s="4">
        <v>44.8</v>
      </c>
      <c r="AZ371" s="4">
        <v>12</v>
      </c>
      <c r="BA371" s="4">
        <v>11</v>
      </c>
      <c r="BB371" s="4" t="s">
        <v>421</v>
      </c>
      <c r="BC371" s="4">
        <v>1.2</v>
      </c>
      <c r="BD371" s="4">
        <v>1.1000000000000001</v>
      </c>
      <c r="BE371" s="4">
        <v>2.2259739999999999</v>
      </c>
      <c r="BF371" s="4">
        <v>14.063000000000001</v>
      </c>
      <c r="BG371" s="4">
        <v>18.53</v>
      </c>
      <c r="BH371" s="4">
        <v>1.32</v>
      </c>
      <c r="BI371" s="4">
        <v>11.276999999999999</v>
      </c>
      <c r="BJ371" s="4">
        <v>2960.721</v>
      </c>
      <c r="BK371" s="4">
        <v>9.1199999999999992</v>
      </c>
      <c r="BL371" s="4">
        <v>26.908999999999999</v>
      </c>
      <c r="BM371" s="4">
        <v>0.9</v>
      </c>
      <c r="BN371" s="4">
        <v>27.81</v>
      </c>
      <c r="BO371" s="4">
        <v>22.146999999999998</v>
      </c>
      <c r="BP371" s="4">
        <v>0.74099999999999999</v>
      </c>
      <c r="BQ371" s="4">
        <v>22.888000000000002</v>
      </c>
      <c r="BR371" s="4">
        <v>19.979099999999999</v>
      </c>
      <c r="BU371" s="4">
        <v>13.032999999999999</v>
      </c>
      <c r="BW371" s="4">
        <v>769.54100000000005</v>
      </c>
      <c r="BX371" s="4">
        <v>0.49515500000000001</v>
      </c>
      <c r="BY371" s="4">
        <v>-5</v>
      </c>
      <c r="BZ371" s="4">
        <v>1.2322759999999999</v>
      </c>
      <c r="CA371" s="4">
        <v>12.100351</v>
      </c>
      <c r="CB371" s="4">
        <v>24.891974999999999</v>
      </c>
    </row>
    <row r="372" spans="1:80">
      <c r="A372" s="2">
        <v>42440</v>
      </c>
      <c r="B372" s="29">
        <v>0.52294486111111105</v>
      </c>
      <c r="C372" s="4">
        <v>11.026</v>
      </c>
      <c r="D372" s="4">
        <v>5.2699999999999997E-2</v>
      </c>
      <c r="E372" s="4" t="s">
        <v>155</v>
      </c>
      <c r="F372" s="4">
        <v>526.81935999999996</v>
      </c>
      <c r="G372" s="4">
        <v>790.9</v>
      </c>
      <c r="H372" s="4">
        <v>32.1</v>
      </c>
      <c r="I372" s="4">
        <v>1971</v>
      </c>
      <c r="K372" s="4">
        <v>4.5999999999999996</v>
      </c>
      <c r="L372" s="4">
        <v>244</v>
      </c>
      <c r="M372" s="4">
        <v>0.89880000000000004</v>
      </c>
      <c r="N372" s="4">
        <v>9.9101999999999997</v>
      </c>
      <c r="O372" s="4">
        <v>4.7300000000000002E-2</v>
      </c>
      <c r="P372" s="4">
        <v>710.84889999999996</v>
      </c>
      <c r="Q372" s="4">
        <v>28.8507</v>
      </c>
      <c r="R372" s="4">
        <v>739.7</v>
      </c>
      <c r="S372" s="4">
        <v>585.04319999999996</v>
      </c>
      <c r="T372" s="4">
        <v>23.744700000000002</v>
      </c>
      <c r="U372" s="4">
        <v>608.79999999999995</v>
      </c>
      <c r="V372" s="4">
        <v>1971.0169000000001</v>
      </c>
      <c r="Y372" s="4">
        <v>219.66300000000001</v>
      </c>
      <c r="Z372" s="4">
        <v>0</v>
      </c>
      <c r="AA372" s="4">
        <v>4.1303000000000001</v>
      </c>
      <c r="AB372" s="4" t="s">
        <v>384</v>
      </c>
      <c r="AC372" s="4">
        <v>0</v>
      </c>
      <c r="AD372" s="4">
        <v>11.7</v>
      </c>
      <c r="AE372" s="4">
        <v>847</v>
      </c>
      <c r="AF372" s="4">
        <v>877</v>
      </c>
      <c r="AG372" s="4">
        <v>866</v>
      </c>
      <c r="AH372" s="4">
        <v>87</v>
      </c>
      <c r="AI372" s="4">
        <v>29.25</v>
      </c>
      <c r="AJ372" s="4">
        <v>0.67</v>
      </c>
      <c r="AK372" s="4">
        <v>987</v>
      </c>
      <c r="AL372" s="4">
        <v>3</v>
      </c>
      <c r="AM372" s="4">
        <v>0</v>
      </c>
      <c r="AN372" s="4">
        <v>32</v>
      </c>
      <c r="AO372" s="4">
        <v>191</v>
      </c>
      <c r="AP372" s="4">
        <v>189.4</v>
      </c>
      <c r="AQ372" s="4">
        <v>1</v>
      </c>
      <c r="AR372" s="4">
        <v>195</v>
      </c>
      <c r="AS372" s="4" t="s">
        <v>155</v>
      </c>
      <c r="AT372" s="4">
        <v>2</v>
      </c>
      <c r="AU372" s="5">
        <v>0.73109953703703701</v>
      </c>
      <c r="AV372" s="4">
        <v>47.163628000000003</v>
      </c>
      <c r="AW372" s="4">
        <v>-88.484674999999996</v>
      </c>
      <c r="AX372" s="4">
        <v>318.10000000000002</v>
      </c>
      <c r="AY372" s="4">
        <v>45.2</v>
      </c>
      <c r="AZ372" s="4">
        <v>12</v>
      </c>
      <c r="BA372" s="4">
        <v>11</v>
      </c>
      <c r="BB372" s="4" t="s">
        <v>421</v>
      </c>
      <c r="BC372" s="4">
        <v>1.126274</v>
      </c>
      <c r="BD372" s="4">
        <v>1.1245750000000001</v>
      </c>
      <c r="BE372" s="4">
        <v>1.926274</v>
      </c>
      <c r="BF372" s="4">
        <v>14.063000000000001</v>
      </c>
      <c r="BG372" s="4">
        <v>18.55</v>
      </c>
      <c r="BH372" s="4">
        <v>1.32</v>
      </c>
      <c r="BI372" s="4">
        <v>11.262</v>
      </c>
      <c r="BJ372" s="4">
        <v>2962.4119999999998</v>
      </c>
      <c r="BK372" s="4">
        <v>9.0090000000000003</v>
      </c>
      <c r="BL372" s="4">
        <v>22.251999999999999</v>
      </c>
      <c r="BM372" s="4">
        <v>0.90300000000000002</v>
      </c>
      <c r="BN372" s="4">
        <v>23.155999999999999</v>
      </c>
      <c r="BO372" s="4">
        <v>18.314</v>
      </c>
      <c r="BP372" s="4">
        <v>0.74299999999999999</v>
      </c>
      <c r="BQ372" s="4">
        <v>19.058</v>
      </c>
      <c r="BR372" s="4">
        <v>19.482800000000001</v>
      </c>
      <c r="BU372" s="4">
        <v>13.028</v>
      </c>
      <c r="BW372" s="4">
        <v>897.726</v>
      </c>
      <c r="BX372" s="4">
        <v>0.48463899999999999</v>
      </c>
      <c r="BY372" s="4">
        <v>-5</v>
      </c>
      <c r="BZ372" s="4">
        <v>1.2308619999999999</v>
      </c>
      <c r="CA372" s="4">
        <v>11.843366</v>
      </c>
      <c r="CB372" s="4">
        <v>24.863412</v>
      </c>
    </row>
    <row r="373" spans="1:80">
      <c r="A373" s="2">
        <v>42440</v>
      </c>
      <c r="B373" s="29">
        <v>0.5229564351851852</v>
      </c>
      <c r="C373" s="4">
        <v>10.981999999999999</v>
      </c>
      <c r="D373" s="4">
        <v>7.3400000000000007E-2</v>
      </c>
      <c r="E373" s="4" t="s">
        <v>155</v>
      </c>
      <c r="F373" s="4">
        <v>733.54267300000004</v>
      </c>
      <c r="G373" s="4">
        <v>738.4</v>
      </c>
      <c r="H373" s="4">
        <v>32.1</v>
      </c>
      <c r="I373" s="4">
        <v>1947.7</v>
      </c>
      <c r="K373" s="4">
        <v>4.8499999999999996</v>
      </c>
      <c r="L373" s="4">
        <v>230</v>
      </c>
      <c r="M373" s="4">
        <v>0.89900000000000002</v>
      </c>
      <c r="N373" s="4">
        <v>9.8726000000000003</v>
      </c>
      <c r="O373" s="4">
        <v>6.59E-2</v>
      </c>
      <c r="P373" s="4">
        <v>663.77779999999996</v>
      </c>
      <c r="Q373" s="4">
        <v>28.857700000000001</v>
      </c>
      <c r="R373" s="4">
        <v>692.6</v>
      </c>
      <c r="S373" s="4">
        <v>546.30280000000005</v>
      </c>
      <c r="T373" s="4">
        <v>23.750399999999999</v>
      </c>
      <c r="U373" s="4">
        <v>570.1</v>
      </c>
      <c r="V373" s="4">
        <v>1947.6561999999999</v>
      </c>
      <c r="Y373" s="4">
        <v>206.61799999999999</v>
      </c>
      <c r="Z373" s="4">
        <v>0</v>
      </c>
      <c r="AA373" s="4">
        <v>4.3634000000000004</v>
      </c>
      <c r="AB373" s="4" t="s">
        <v>384</v>
      </c>
      <c r="AC373" s="4">
        <v>0</v>
      </c>
      <c r="AD373" s="4">
        <v>11.8</v>
      </c>
      <c r="AE373" s="4">
        <v>846</v>
      </c>
      <c r="AF373" s="4">
        <v>878</v>
      </c>
      <c r="AG373" s="4">
        <v>865</v>
      </c>
      <c r="AH373" s="4">
        <v>87</v>
      </c>
      <c r="AI373" s="4">
        <v>29.25</v>
      </c>
      <c r="AJ373" s="4">
        <v>0.67</v>
      </c>
      <c r="AK373" s="4">
        <v>987</v>
      </c>
      <c r="AL373" s="4">
        <v>3</v>
      </c>
      <c r="AM373" s="4">
        <v>0</v>
      </c>
      <c r="AN373" s="4">
        <v>32</v>
      </c>
      <c r="AO373" s="4">
        <v>191</v>
      </c>
      <c r="AP373" s="4">
        <v>189.6</v>
      </c>
      <c r="AQ373" s="4">
        <v>1.1000000000000001</v>
      </c>
      <c r="AR373" s="4">
        <v>195</v>
      </c>
      <c r="AS373" s="4" t="s">
        <v>155</v>
      </c>
      <c r="AT373" s="4">
        <v>2</v>
      </c>
      <c r="AU373" s="5">
        <v>0.73111111111111116</v>
      </c>
      <c r="AV373" s="4">
        <v>47.163777000000003</v>
      </c>
      <c r="AW373" s="4">
        <v>-88.484835000000004</v>
      </c>
      <c r="AX373" s="4">
        <v>318.3</v>
      </c>
      <c r="AY373" s="4">
        <v>45.3</v>
      </c>
      <c r="AZ373" s="4">
        <v>12</v>
      </c>
      <c r="BA373" s="4">
        <v>11</v>
      </c>
      <c r="BB373" s="4" t="s">
        <v>421</v>
      </c>
      <c r="BC373" s="4">
        <v>0.92447599999999996</v>
      </c>
      <c r="BD373" s="4">
        <v>1.2</v>
      </c>
      <c r="BE373" s="4">
        <v>1.7</v>
      </c>
      <c r="BF373" s="4">
        <v>14.063000000000001</v>
      </c>
      <c r="BG373" s="4">
        <v>18.59</v>
      </c>
      <c r="BH373" s="4">
        <v>1.32</v>
      </c>
      <c r="BI373" s="4">
        <v>11.236000000000001</v>
      </c>
      <c r="BJ373" s="4">
        <v>2957.4110000000001</v>
      </c>
      <c r="BK373" s="4">
        <v>12.573</v>
      </c>
      <c r="BL373" s="4">
        <v>20.823</v>
      </c>
      <c r="BM373" s="4">
        <v>0.90500000000000003</v>
      </c>
      <c r="BN373" s="4">
        <v>21.728000000000002</v>
      </c>
      <c r="BO373" s="4">
        <v>17.138000000000002</v>
      </c>
      <c r="BP373" s="4">
        <v>0.745</v>
      </c>
      <c r="BQ373" s="4">
        <v>17.882999999999999</v>
      </c>
      <c r="BR373" s="4">
        <v>19.2926</v>
      </c>
      <c r="BU373" s="4">
        <v>12.28</v>
      </c>
      <c r="BW373" s="4">
        <v>950.39400000000001</v>
      </c>
      <c r="BX373" s="4">
        <v>0.48467100000000002</v>
      </c>
      <c r="BY373" s="4">
        <v>-5</v>
      </c>
      <c r="BZ373" s="4">
        <v>1.2311380000000001</v>
      </c>
      <c r="CA373" s="4">
        <v>11.844148000000001</v>
      </c>
      <c r="CB373" s="4">
        <v>24.868988000000002</v>
      </c>
    </row>
    <row r="374" spans="1:80">
      <c r="A374" s="2">
        <v>42440</v>
      </c>
      <c r="B374" s="29">
        <v>0.52296800925925924</v>
      </c>
      <c r="C374" s="4">
        <v>10.574</v>
      </c>
      <c r="D374" s="4">
        <v>8.6499999999999994E-2</v>
      </c>
      <c r="E374" s="4" t="s">
        <v>155</v>
      </c>
      <c r="F374" s="4">
        <v>865.05412200000001</v>
      </c>
      <c r="G374" s="4">
        <v>662.7</v>
      </c>
      <c r="H374" s="4">
        <v>32.1</v>
      </c>
      <c r="I374" s="4">
        <v>1635.8</v>
      </c>
      <c r="K374" s="4">
        <v>4.9000000000000004</v>
      </c>
      <c r="L374" s="4">
        <v>201</v>
      </c>
      <c r="M374" s="4">
        <v>0.90249999999999997</v>
      </c>
      <c r="N374" s="4">
        <v>9.5434999999999999</v>
      </c>
      <c r="O374" s="4">
        <v>7.8100000000000003E-2</v>
      </c>
      <c r="P374" s="4">
        <v>598.11159999999995</v>
      </c>
      <c r="Q374" s="4">
        <v>28.9377</v>
      </c>
      <c r="R374" s="4">
        <v>627</v>
      </c>
      <c r="S374" s="4">
        <v>492.25810000000001</v>
      </c>
      <c r="T374" s="4">
        <v>23.816400000000002</v>
      </c>
      <c r="U374" s="4">
        <v>516.1</v>
      </c>
      <c r="V374" s="4">
        <v>1635.769</v>
      </c>
      <c r="Y374" s="4">
        <v>181.142</v>
      </c>
      <c r="Z374" s="4">
        <v>0</v>
      </c>
      <c r="AA374" s="4">
        <v>4.4222000000000001</v>
      </c>
      <c r="AB374" s="4" t="s">
        <v>384</v>
      </c>
      <c r="AC374" s="4">
        <v>0</v>
      </c>
      <c r="AD374" s="4">
        <v>11.8</v>
      </c>
      <c r="AE374" s="4">
        <v>845</v>
      </c>
      <c r="AF374" s="4">
        <v>877</v>
      </c>
      <c r="AG374" s="4">
        <v>866</v>
      </c>
      <c r="AH374" s="4">
        <v>87</v>
      </c>
      <c r="AI374" s="4">
        <v>29.25</v>
      </c>
      <c r="AJ374" s="4">
        <v>0.67</v>
      </c>
      <c r="AK374" s="4">
        <v>987</v>
      </c>
      <c r="AL374" s="4">
        <v>3</v>
      </c>
      <c r="AM374" s="4">
        <v>0</v>
      </c>
      <c r="AN374" s="4">
        <v>32</v>
      </c>
      <c r="AO374" s="4">
        <v>191</v>
      </c>
      <c r="AP374" s="4">
        <v>189</v>
      </c>
      <c r="AQ374" s="4">
        <v>1.1000000000000001</v>
      </c>
      <c r="AR374" s="4">
        <v>195</v>
      </c>
      <c r="AS374" s="4" t="s">
        <v>155</v>
      </c>
      <c r="AT374" s="4">
        <v>2</v>
      </c>
      <c r="AU374" s="5">
        <v>0.73112268518518519</v>
      </c>
      <c r="AV374" s="4">
        <v>47.163915000000003</v>
      </c>
      <c r="AW374" s="4">
        <v>-88.485014000000007</v>
      </c>
      <c r="AX374" s="4">
        <v>318.3</v>
      </c>
      <c r="AY374" s="4">
        <v>45.5</v>
      </c>
      <c r="AZ374" s="4">
        <v>12</v>
      </c>
      <c r="BA374" s="4">
        <v>11</v>
      </c>
      <c r="BB374" s="4" t="s">
        <v>421</v>
      </c>
      <c r="BC374" s="4">
        <v>1</v>
      </c>
      <c r="BD374" s="4">
        <v>1.2</v>
      </c>
      <c r="BE374" s="4">
        <v>1.7</v>
      </c>
      <c r="BF374" s="4">
        <v>14.063000000000001</v>
      </c>
      <c r="BG374" s="4">
        <v>19.29</v>
      </c>
      <c r="BH374" s="4">
        <v>1.37</v>
      </c>
      <c r="BI374" s="4">
        <v>10.803000000000001</v>
      </c>
      <c r="BJ374" s="4">
        <v>2960.9589999999998</v>
      </c>
      <c r="BK374" s="4">
        <v>15.417</v>
      </c>
      <c r="BL374" s="4">
        <v>19.433</v>
      </c>
      <c r="BM374" s="4">
        <v>0.94</v>
      </c>
      <c r="BN374" s="4">
        <v>20.373000000000001</v>
      </c>
      <c r="BO374" s="4">
        <v>15.994</v>
      </c>
      <c r="BP374" s="4">
        <v>0.77400000000000002</v>
      </c>
      <c r="BQ374" s="4">
        <v>16.768000000000001</v>
      </c>
      <c r="BR374" s="4">
        <v>16.782</v>
      </c>
      <c r="BU374" s="4">
        <v>11.151</v>
      </c>
      <c r="BW374" s="4">
        <v>997.62699999999995</v>
      </c>
      <c r="BX374" s="4">
        <v>0.43781700000000001</v>
      </c>
      <c r="BY374" s="4">
        <v>-5</v>
      </c>
      <c r="BZ374" s="4">
        <v>1.2304310000000001</v>
      </c>
      <c r="CA374" s="4">
        <v>10.699157</v>
      </c>
      <c r="CB374" s="4">
        <v>24.854697999999999</v>
      </c>
    </row>
    <row r="375" spans="1:80">
      <c r="A375" s="2">
        <v>42440</v>
      </c>
      <c r="B375" s="29">
        <v>0.52297958333333339</v>
      </c>
      <c r="C375" s="4">
        <v>9.82</v>
      </c>
      <c r="D375" s="4">
        <v>6.8900000000000003E-2</v>
      </c>
      <c r="E375" s="4" t="s">
        <v>155</v>
      </c>
      <c r="F375" s="4">
        <v>689.40721599999995</v>
      </c>
      <c r="G375" s="4">
        <v>446.4</v>
      </c>
      <c r="H375" s="4">
        <v>23.7</v>
      </c>
      <c r="I375" s="4">
        <v>1282.0999999999999</v>
      </c>
      <c r="K375" s="4">
        <v>4.95</v>
      </c>
      <c r="L375" s="4">
        <v>186</v>
      </c>
      <c r="M375" s="4">
        <v>0.90920000000000001</v>
      </c>
      <c r="N375" s="4">
        <v>8.9283999999999999</v>
      </c>
      <c r="O375" s="4">
        <v>6.2700000000000006E-2</v>
      </c>
      <c r="P375" s="4">
        <v>405.87939999999998</v>
      </c>
      <c r="Q375" s="4">
        <v>21.540900000000001</v>
      </c>
      <c r="R375" s="4">
        <v>427.4</v>
      </c>
      <c r="S375" s="4">
        <v>334.0471</v>
      </c>
      <c r="T375" s="4">
        <v>17.7286</v>
      </c>
      <c r="U375" s="4">
        <v>351.8</v>
      </c>
      <c r="V375" s="4">
        <v>1282.0717999999999</v>
      </c>
      <c r="Y375" s="4">
        <v>169.46899999999999</v>
      </c>
      <c r="Z375" s="4">
        <v>0</v>
      </c>
      <c r="AA375" s="4">
        <v>4.4981</v>
      </c>
      <c r="AB375" s="4" t="s">
        <v>384</v>
      </c>
      <c r="AC375" s="4">
        <v>0</v>
      </c>
      <c r="AD375" s="4">
        <v>11.9</v>
      </c>
      <c r="AE375" s="4">
        <v>845</v>
      </c>
      <c r="AF375" s="4">
        <v>876</v>
      </c>
      <c r="AG375" s="4">
        <v>865</v>
      </c>
      <c r="AH375" s="4">
        <v>87</v>
      </c>
      <c r="AI375" s="4">
        <v>29.25</v>
      </c>
      <c r="AJ375" s="4">
        <v>0.67</v>
      </c>
      <c r="AK375" s="4">
        <v>987</v>
      </c>
      <c r="AL375" s="4">
        <v>3</v>
      </c>
      <c r="AM375" s="4">
        <v>0</v>
      </c>
      <c r="AN375" s="4">
        <v>32</v>
      </c>
      <c r="AO375" s="4">
        <v>191</v>
      </c>
      <c r="AP375" s="4">
        <v>189</v>
      </c>
      <c r="AQ375" s="4">
        <v>1.2</v>
      </c>
      <c r="AR375" s="4">
        <v>195</v>
      </c>
      <c r="AS375" s="4" t="s">
        <v>155</v>
      </c>
      <c r="AT375" s="4">
        <v>2</v>
      </c>
      <c r="AU375" s="5">
        <v>0.73113425925925923</v>
      </c>
      <c r="AV375" s="4">
        <v>47.164048999999999</v>
      </c>
      <c r="AW375" s="4">
        <v>-88.485195000000004</v>
      </c>
      <c r="AX375" s="4">
        <v>318.3</v>
      </c>
      <c r="AY375" s="4">
        <v>45.5</v>
      </c>
      <c r="AZ375" s="4">
        <v>12</v>
      </c>
      <c r="BA375" s="4">
        <v>10</v>
      </c>
      <c r="BB375" s="4" t="s">
        <v>426</v>
      </c>
      <c r="BC375" s="4">
        <v>1</v>
      </c>
      <c r="BD375" s="4">
        <v>1.2241759999999999</v>
      </c>
      <c r="BE375" s="4">
        <v>1.7241759999999999</v>
      </c>
      <c r="BF375" s="4">
        <v>14.063000000000001</v>
      </c>
      <c r="BG375" s="4">
        <v>20.78</v>
      </c>
      <c r="BH375" s="4">
        <v>1.48</v>
      </c>
      <c r="BI375" s="4">
        <v>9.9860000000000007</v>
      </c>
      <c r="BJ375" s="4">
        <v>2973.27</v>
      </c>
      <c r="BK375" s="4">
        <v>13.285</v>
      </c>
      <c r="BL375" s="4">
        <v>14.154999999999999</v>
      </c>
      <c r="BM375" s="4">
        <v>0.751</v>
      </c>
      <c r="BN375" s="4">
        <v>14.906000000000001</v>
      </c>
      <c r="BO375" s="4">
        <v>11.648999999999999</v>
      </c>
      <c r="BP375" s="4">
        <v>0.61799999999999999</v>
      </c>
      <c r="BQ375" s="4">
        <v>12.268000000000001</v>
      </c>
      <c r="BR375" s="4">
        <v>14.117900000000001</v>
      </c>
      <c r="BU375" s="4">
        <v>11.196999999999999</v>
      </c>
      <c r="BW375" s="4">
        <v>1089.143</v>
      </c>
      <c r="BX375" s="4">
        <v>0.32606099999999999</v>
      </c>
      <c r="BY375" s="4">
        <v>-5</v>
      </c>
      <c r="BZ375" s="4">
        <v>1.2310000000000001</v>
      </c>
      <c r="CA375" s="4">
        <v>7.9681170000000003</v>
      </c>
      <c r="CB375" s="4">
        <v>24.866199999999999</v>
      </c>
    </row>
    <row r="376" spans="1:80">
      <c r="A376" s="2">
        <v>42440</v>
      </c>
      <c r="B376" s="29">
        <v>0.52299115740740743</v>
      </c>
      <c r="C376" s="4">
        <v>9.5090000000000003</v>
      </c>
      <c r="D376" s="4">
        <v>4.7899999999999998E-2</v>
      </c>
      <c r="E376" s="4" t="s">
        <v>155</v>
      </c>
      <c r="F376" s="4">
        <v>478.58643000000001</v>
      </c>
      <c r="G376" s="4">
        <v>331.3</v>
      </c>
      <c r="H376" s="4">
        <v>35.1</v>
      </c>
      <c r="I376" s="4">
        <v>1197.3</v>
      </c>
      <c r="K376" s="4">
        <v>5.82</v>
      </c>
      <c r="L376" s="4">
        <v>184</v>
      </c>
      <c r="M376" s="4">
        <v>0.91210000000000002</v>
      </c>
      <c r="N376" s="4">
        <v>8.6725999999999992</v>
      </c>
      <c r="O376" s="4">
        <v>4.36E-2</v>
      </c>
      <c r="P376" s="4">
        <v>302.20330000000001</v>
      </c>
      <c r="Q376" s="4">
        <v>32.035600000000002</v>
      </c>
      <c r="R376" s="4">
        <v>334.2</v>
      </c>
      <c r="S376" s="4">
        <v>248.71950000000001</v>
      </c>
      <c r="T376" s="4">
        <v>26.366</v>
      </c>
      <c r="U376" s="4">
        <v>275.10000000000002</v>
      </c>
      <c r="V376" s="4">
        <v>1197.3099</v>
      </c>
      <c r="Y376" s="4">
        <v>167.697</v>
      </c>
      <c r="Z376" s="4">
        <v>0</v>
      </c>
      <c r="AA376" s="4">
        <v>5.3056000000000001</v>
      </c>
      <c r="AB376" s="4" t="s">
        <v>384</v>
      </c>
      <c r="AC376" s="4">
        <v>0</v>
      </c>
      <c r="AD376" s="4">
        <v>11.9</v>
      </c>
      <c r="AE376" s="4">
        <v>844</v>
      </c>
      <c r="AF376" s="4">
        <v>875</v>
      </c>
      <c r="AG376" s="4">
        <v>864</v>
      </c>
      <c r="AH376" s="4">
        <v>87</v>
      </c>
      <c r="AI376" s="4">
        <v>29.25</v>
      </c>
      <c r="AJ376" s="4">
        <v>0.67</v>
      </c>
      <c r="AK376" s="4">
        <v>987</v>
      </c>
      <c r="AL376" s="4">
        <v>3</v>
      </c>
      <c r="AM376" s="4">
        <v>0</v>
      </c>
      <c r="AN376" s="4">
        <v>32</v>
      </c>
      <c r="AO376" s="4">
        <v>191</v>
      </c>
      <c r="AP376" s="4">
        <v>189</v>
      </c>
      <c r="AQ376" s="4">
        <v>1.1000000000000001</v>
      </c>
      <c r="AR376" s="4">
        <v>195</v>
      </c>
      <c r="AS376" s="4" t="s">
        <v>155</v>
      </c>
      <c r="AT376" s="4">
        <v>2</v>
      </c>
      <c r="AU376" s="5">
        <v>0.73114583333333327</v>
      </c>
      <c r="AV376" s="4">
        <v>47.164149000000002</v>
      </c>
      <c r="AW376" s="4">
        <v>-88.485422</v>
      </c>
      <c r="AX376" s="4">
        <v>318.5</v>
      </c>
      <c r="AY376" s="4">
        <v>45.2</v>
      </c>
      <c r="AZ376" s="4">
        <v>12</v>
      </c>
      <c r="BA376" s="4">
        <v>10</v>
      </c>
      <c r="BB376" s="4" t="s">
        <v>426</v>
      </c>
      <c r="BC376" s="4">
        <v>1.048152</v>
      </c>
      <c r="BD376" s="4">
        <v>1.2277720000000001</v>
      </c>
      <c r="BE376" s="4">
        <v>1.824076</v>
      </c>
      <c r="BF376" s="4">
        <v>14.063000000000001</v>
      </c>
      <c r="BG376" s="4">
        <v>21.49</v>
      </c>
      <c r="BH376" s="4">
        <v>1.53</v>
      </c>
      <c r="BI376" s="4">
        <v>9.6430000000000007</v>
      </c>
      <c r="BJ376" s="4">
        <v>2981.105</v>
      </c>
      <c r="BK376" s="4">
        <v>9.5500000000000007</v>
      </c>
      <c r="BL376" s="4">
        <v>10.878</v>
      </c>
      <c r="BM376" s="4">
        <v>1.153</v>
      </c>
      <c r="BN376" s="4">
        <v>12.031000000000001</v>
      </c>
      <c r="BO376" s="4">
        <v>8.9529999999999994</v>
      </c>
      <c r="BP376" s="4">
        <v>0.94899999999999995</v>
      </c>
      <c r="BQ376" s="4">
        <v>9.9019999999999992</v>
      </c>
      <c r="BR376" s="4">
        <v>13.6091</v>
      </c>
      <c r="BU376" s="4">
        <v>11.436999999999999</v>
      </c>
      <c r="BW376" s="4">
        <v>1326.04</v>
      </c>
      <c r="BX376" s="4">
        <v>0.293242</v>
      </c>
      <c r="BY376" s="4">
        <v>-5</v>
      </c>
      <c r="BZ376" s="4">
        <v>1.2297070000000001</v>
      </c>
      <c r="CA376" s="4">
        <v>7.1661010000000003</v>
      </c>
      <c r="CB376" s="4">
        <v>24.840081000000001</v>
      </c>
    </row>
    <row r="377" spans="1:80">
      <c r="A377" s="2">
        <v>42440</v>
      </c>
      <c r="B377" s="29">
        <v>0.52300273148148146</v>
      </c>
      <c r="C377" s="4">
        <v>9.3859999999999992</v>
      </c>
      <c r="D377" s="4">
        <v>4.2200000000000001E-2</v>
      </c>
      <c r="E377" s="4" t="s">
        <v>155</v>
      </c>
      <c r="F377" s="4">
        <v>422.04361899999998</v>
      </c>
      <c r="G377" s="4">
        <v>308.8</v>
      </c>
      <c r="H377" s="4">
        <v>36.6</v>
      </c>
      <c r="I377" s="4">
        <v>1205.7</v>
      </c>
      <c r="K377" s="4">
        <v>6.6</v>
      </c>
      <c r="L377" s="4">
        <v>186</v>
      </c>
      <c r="M377" s="4">
        <v>0.91310000000000002</v>
      </c>
      <c r="N377" s="4">
        <v>8.5706000000000007</v>
      </c>
      <c r="O377" s="4">
        <v>3.85E-2</v>
      </c>
      <c r="P377" s="4">
        <v>281.98250000000002</v>
      </c>
      <c r="Q377" s="4">
        <v>33.421100000000003</v>
      </c>
      <c r="R377" s="4">
        <v>315.39999999999998</v>
      </c>
      <c r="S377" s="4">
        <v>232.07740000000001</v>
      </c>
      <c r="T377" s="4">
        <v>27.5062</v>
      </c>
      <c r="U377" s="4">
        <v>259.60000000000002</v>
      </c>
      <c r="V377" s="4">
        <v>1205.6842999999999</v>
      </c>
      <c r="Y377" s="4">
        <v>169.755</v>
      </c>
      <c r="Z377" s="4">
        <v>0</v>
      </c>
      <c r="AA377" s="4">
        <v>6.0225</v>
      </c>
      <c r="AB377" s="4" t="s">
        <v>384</v>
      </c>
      <c r="AC377" s="4">
        <v>0</v>
      </c>
      <c r="AD377" s="4">
        <v>11.9</v>
      </c>
      <c r="AE377" s="4">
        <v>845</v>
      </c>
      <c r="AF377" s="4">
        <v>875</v>
      </c>
      <c r="AG377" s="4">
        <v>865</v>
      </c>
      <c r="AH377" s="4">
        <v>87</v>
      </c>
      <c r="AI377" s="4">
        <v>29.25</v>
      </c>
      <c r="AJ377" s="4">
        <v>0.67</v>
      </c>
      <c r="AK377" s="4">
        <v>987</v>
      </c>
      <c r="AL377" s="4">
        <v>3</v>
      </c>
      <c r="AM377" s="4">
        <v>0</v>
      </c>
      <c r="AN377" s="4">
        <v>32</v>
      </c>
      <c r="AO377" s="4">
        <v>191.4</v>
      </c>
      <c r="AP377" s="4">
        <v>189.4</v>
      </c>
      <c r="AQ377" s="4">
        <v>1.2</v>
      </c>
      <c r="AR377" s="4">
        <v>195</v>
      </c>
      <c r="AS377" s="4" t="s">
        <v>155</v>
      </c>
      <c r="AT377" s="4">
        <v>2</v>
      </c>
      <c r="AU377" s="5">
        <v>0.73115740740740742</v>
      </c>
      <c r="AV377" s="4">
        <v>47.164217000000001</v>
      </c>
      <c r="AW377" s="4">
        <v>-88.485664999999997</v>
      </c>
      <c r="AX377" s="4">
        <v>318.60000000000002</v>
      </c>
      <c r="AY377" s="4">
        <v>44.1</v>
      </c>
      <c r="AZ377" s="4">
        <v>12</v>
      </c>
      <c r="BA377" s="4">
        <v>10</v>
      </c>
      <c r="BB377" s="4" t="s">
        <v>426</v>
      </c>
      <c r="BC377" s="4">
        <v>1.2</v>
      </c>
      <c r="BD377" s="4">
        <v>1.023976</v>
      </c>
      <c r="BE377" s="4">
        <v>1.9239759999999999</v>
      </c>
      <c r="BF377" s="4">
        <v>14.063000000000001</v>
      </c>
      <c r="BG377" s="4">
        <v>21.76</v>
      </c>
      <c r="BH377" s="4">
        <v>1.55</v>
      </c>
      <c r="BI377" s="4">
        <v>9.5120000000000005</v>
      </c>
      <c r="BJ377" s="4">
        <v>2982.0720000000001</v>
      </c>
      <c r="BK377" s="4">
        <v>8.5350000000000001</v>
      </c>
      <c r="BL377" s="4">
        <v>10.275</v>
      </c>
      <c r="BM377" s="4">
        <v>1.218</v>
      </c>
      <c r="BN377" s="4">
        <v>11.492000000000001</v>
      </c>
      <c r="BO377" s="4">
        <v>8.4559999999999995</v>
      </c>
      <c r="BP377" s="4">
        <v>1.002</v>
      </c>
      <c r="BQ377" s="4">
        <v>9.4580000000000002</v>
      </c>
      <c r="BR377" s="4">
        <v>13.872</v>
      </c>
      <c r="BU377" s="4">
        <v>11.718999999999999</v>
      </c>
      <c r="BW377" s="4">
        <v>1523.6410000000001</v>
      </c>
      <c r="BX377" s="4">
        <v>0.28256900000000001</v>
      </c>
      <c r="BY377" s="4">
        <v>-5</v>
      </c>
      <c r="BZ377" s="4">
        <v>1.2284310000000001</v>
      </c>
      <c r="CA377" s="4">
        <v>6.9052800000000003</v>
      </c>
      <c r="CB377" s="4">
        <v>24.814305999999998</v>
      </c>
    </row>
    <row r="378" spans="1:80">
      <c r="A378" s="2">
        <v>42440</v>
      </c>
      <c r="B378" s="29">
        <v>0.5230143055555555</v>
      </c>
      <c r="C378" s="4">
        <v>9.3469999999999995</v>
      </c>
      <c r="D378" s="4">
        <v>3.49E-2</v>
      </c>
      <c r="E378" s="4" t="s">
        <v>155</v>
      </c>
      <c r="F378" s="4">
        <v>348.83419700000002</v>
      </c>
      <c r="G378" s="4">
        <v>272.8</v>
      </c>
      <c r="H378" s="4">
        <v>36.6</v>
      </c>
      <c r="I378" s="4">
        <v>1294.4000000000001</v>
      </c>
      <c r="K378" s="4">
        <v>7</v>
      </c>
      <c r="L378" s="4">
        <v>197</v>
      </c>
      <c r="M378" s="4">
        <v>0.91339999999999999</v>
      </c>
      <c r="N378" s="4">
        <v>8.5375999999999994</v>
      </c>
      <c r="O378" s="4">
        <v>3.1899999999999998E-2</v>
      </c>
      <c r="P378" s="4">
        <v>249.1763</v>
      </c>
      <c r="Q378" s="4">
        <v>33.431800000000003</v>
      </c>
      <c r="R378" s="4">
        <v>282.60000000000002</v>
      </c>
      <c r="S378" s="4">
        <v>205.0772</v>
      </c>
      <c r="T378" s="4">
        <v>27.5151</v>
      </c>
      <c r="U378" s="4">
        <v>232.6</v>
      </c>
      <c r="V378" s="4">
        <v>1294.4000000000001</v>
      </c>
      <c r="Y378" s="4">
        <v>179.70500000000001</v>
      </c>
      <c r="Z378" s="4">
        <v>0</v>
      </c>
      <c r="AA378" s="4">
        <v>6.3926999999999996</v>
      </c>
      <c r="AB378" s="4" t="s">
        <v>384</v>
      </c>
      <c r="AC378" s="4">
        <v>0</v>
      </c>
      <c r="AD378" s="4">
        <v>12</v>
      </c>
      <c r="AE378" s="4">
        <v>845</v>
      </c>
      <c r="AF378" s="4">
        <v>876</v>
      </c>
      <c r="AG378" s="4">
        <v>864</v>
      </c>
      <c r="AH378" s="4">
        <v>87</v>
      </c>
      <c r="AI378" s="4">
        <v>29.25</v>
      </c>
      <c r="AJ378" s="4">
        <v>0.67</v>
      </c>
      <c r="AK378" s="4">
        <v>987</v>
      </c>
      <c r="AL378" s="4">
        <v>3</v>
      </c>
      <c r="AM378" s="4">
        <v>0</v>
      </c>
      <c r="AN378" s="4">
        <v>32</v>
      </c>
      <c r="AO378" s="4">
        <v>192</v>
      </c>
      <c r="AP378" s="4">
        <v>190</v>
      </c>
      <c r="AQ378" s="4">
        <v>1.2</v>
      </c>
      <c r="AR378" s="4">
        <v>195</v>
      </c>
      <c r="AS378" s="4" t="s">
        <v>155</v>
      </c>
      <c r="AT378" s="4">
        <v>2</v>
      </c>
      <c r="AU378" s="5">
        <v>0.73116898148148157</v>
      </c>
      <c r="AV378" s="4">
        <v>47.164275000000004</v>
      </c>
      <c r="AW378" s="4">
        <v>-88.485889</v>
      </c>
      <c r="AX378" s="4">
        <v>318.7</v>
      </c>
      <c r="AY378" s="4">
        <v>41.9</v>
      </c>
      <c r="AZ378" s="4">
        <v>12</v>
      </c>
      <c r="BA378" s="4">
        <v>10</v>
      </c>
      <c r="BB378" s="4" t="s">
        <v>426</v>
      </c>
      <c r="BC378" s="4">
        <v>1.1761239999999999</v>
      </c>
      <c r="BD378" s="4">
        <v>1.1238760000000001</v>
      </c>
      <c r="BE378" s="4">
        <v>1.976124</v>
      </c>
      <c r="BF378" s="4">
        <v>14.063000000000001</v>
      </c>
      <c r="BG378" s="4">
        <v>21.84</v>
      </c>
      <c r="BH378" s="4">
        <v>1.55</v>
      </c>
      <c r="BI378" s="4">
        <v>9.4770000000000003</v>
      </c>
      <c r="BJ378" s="4">
        <v>2981.1579999999999</v>
      </c>
      <c r="BK378" s="4">
        <v>7.0810000000000004</v>
      </c>
      <c r="BL378" s="4">
        <v>9.1120000000000001</v>
      </c>
      <c r="BM378" s="4">
        <v>1.222</v>
      </c>
      <c r="BN378" s="4">
        <v>10.334</v>
      </c>
      <c r="BO378" s="4">
        <v>7.4989999999999997</v>
      </c>
      <c r="BP378" s="4">
        <v>1.006</v>
      </c>
      <c r="BQ378" s="4">
        <v>8.5050000000000008</v>
      </c>
      <c r="BR378" s="4">
        <v>14.945600000000001</v>
      </c>
      <c r="BU378" s="4">
        <v>12.45</v>
      </c>
      <c r="BW378" s="4">
        <v>1623.0440000000001</v>
      </c>
      <c r="BX378" s="4">
        <v>0.27338000000000001</v>
      </c>
      <c r="BY378" s="4">
        <v>-5</v>
      </c>
      <c r="BZ378" s="4">
        <v>1.2277070000000001</v>
      </c>
      <c r="CA378" s="4">
        <v>6.6807239999999997</v>
      </c>
      <c r="CB378" s="4">
        <v>24.799681</v>
      </c>
    </row>
    <row r="379" spans="1:80">
      <c r="A379" s="2">
        <v>42440</v>
      </c>
      <c r="B379" s="29">
        <v>0.52302587962962965</v>
      </c>
      <c r="C379" s="4">
        <v>9.4049999999999994</v>
      </c>
      <c r="D379" s="4">
        <v>3.4500000000000003E-2</v>
      </c>
      <c r="E379" s="4" t="s">
        <v>155</v>
      </c>
      <c r="F379" s="4">
        <v>345.32206100000002</v>
      </c>
      <c r="G379" s="4">
        <v>227.1</v>
      </c>
      <c r="H379" s="4">
        <v>35.200000000000003</v>
      </c>
      <c r="I379" s="4">
        <v>1455</v>
      </c>
      <c r="K379" s="4">
        <v>7.2</v>
      </c>
      <c r="L379" s="4">
        <v>213</v>
      </c>
      <c r="M379" s="4">
        <v>0.91279999999999994</v>
      </c>
      <c r="N379" s="4">
        <v>8.5844000000000005</v>
      </c>
      <c r="O379" s="4">
        <v>3.15E-2</v>
      </c>
      <c r="P379" s="4">
        <v>207.3177</v>
      </c>
      <c r="Q379" s="4">
        <v>32.143900000000002</v>
      </c>
      <c r="R379" s="4">
        <v>239.5</v>
      </c>
      <c r="S379" s="4">
        <v>170.6267</v>
      </c>
      <c r="T379" s="4">
        <v>26.455100000000002</v>
      </c>
      <c r="U379" s="4">
        <v>197.1</v>
      </c>
      <c r="V379" s="4">
        <v>1455.0209</v>
      </c>
      <c r="Y379" s="4">
        <v>194.65299999999999</v>
      </c>
      <c r="Z379" s="4">
        <v>0</v>
      </c>
      <c r="AA379" s="4">
        <v>6.5719000000000003</v>
      </c>
      <c r="AB379" s="4" t="s">
        <v>384</v>
      </c>
      <c r="AC379" s="4">
        <v>0</v>
      </c>
      <c r="AD379" s="4">
        <v>11.9</v>
      </c>
      <c r="AE379" s="4">
        <v>845</v>
      </c>
      <c r="AF379" s="4">
        <v>876</v>
      </c>
      <c r="AG379" s="4">
        <v>863</v>
      </c>
      <c r="AH379" s="4">
        <v>87</v>
      </c>
      <c r="AI379" s="4">
        <v>29.25</v>
      </c>
      <c r="AJ379" s="4">
        <v>0.67</v>
      </c>
      <c r="AK379" s="4">
        <v>987</v>
      </c>
      <c r="AL379" s="4">
        <v>3</v>
      </c>
      <c r="AM379" s="4">
        <v>0</v>
      </c>
      <c r="AN379" s="4">
        <v>32</v>
      </c>
      <c r="AO379" s="4">
        <v>192</v>
      </c>
      <c r="AP379" s="4">
        <v>190</v>
      </c>
      <c r="AQ379" s="4">
        <v>1.1000000000000001</v>
      </c>
      <c r="AR379" s="4">
        <v>195</v>
      </c>
      <c r="AS379" s="4" t="s">
        <v>155</v>
      </c>
      <c r="AT379" s="4">
        <v>2</v>
      </c>
      <c r="AU379" s="5">
        <v>0.7311805555555555</v>
      </c>
      <c r="AV379" s="4">
        <v>47.164329000000002</v>
      </c>
      <c r="AW379" s="4">
        <v>-88.486103999999997</v>
      </c>
      <c r="AX379" s="4">
        <v>318.8</v>
      </c>
      <c r="AY379" s="4">
        <v>40.1</v>
      </c>
      <c r="AZ379" s="4">
        <v>12</v>
      </c>
      <c r="BA379" s="4">
        <v>10</v>
      </c>
      <c r="BB379" s="4" t="s">
        <v>426</v>
      </c>
      <c r="BC379" s="4">
        <v>1.1000000000000001</v>
      </c>
      <c r="BD379" s="4">
        <v>1.2</v>
      </c>
      <c r="BE379" s="4">
        <v>1.92404</v>
      </c>
      <c r="BF379" s="4">
        <v>14.063000000000001</v>
      </c>
      <c r="BG379" s="4">
        <v>21.68</v>
      </c>
      <c r="BH379" s="4">
        <v>1.54</v>
      </c>
      <c r="BI379" s="4">
        <v>9.5570000000000004</v>
      </c>
      <c r="BJ379" s="4">
        <v>2976.0129999999999</v>
      </c>
      <c r="BK379" s="4">
        <v>6.9550000000000001</v>
      </c>
      <c r="BL379" s="4">
        <v>7.5270000000000001</v>
      </c>
      <c r="BM379" s="4">
        <v>1.167</v>
      </c>
      <c r="BN379" s="4">
        <v>8.6940000000000008</v>
      </c>
      <c r="BO379" s="4">
        <v>6.1950000000000003</v>
      </c>
      <c r="BP379" s="4">
        <v>0.96</v>
      </c>
      <c r="BQ379" s="4">
        <v>7.1550000000000002</v>
      </c>
      <c r="BR379" s="4">
        <v>16.6798</v>
      </c>
      <c r="BU379" s="4">
        <v>13.388999999999999</v>
      </c>
      <c r="BW379" s="4">
        <v>1656.6</v>
      </c>
      <c r="BX379" s="4">
        <v>0.25165599999999999</v>
      </c>
      <c r="BY379" s="4">
        <v>-5</v>
      </c>
      <c r="BZ379" s="4">
        <v>1.226</v>
      </c>
      <c r="CA379" s="4">
        <v>6.1498439999999999</v>
      </c>
      <c r="CB379" s="4">
        <v>24.7652</v>
      </c>
    </row>
    <row r="380" spans="1:80">
      <c r="A380" s="2">
        <v>42440</v>
      </c>
      <c r="B380" s="29">
        <v>0.52303745370370369</v>
      </c>
      <c r="C380" s="4">
        <v>9.6069999999999993</v>
      </c>
      <c r="D380" s="4">
        <v>3.9600000000000003E-2</v>
      </c>
      <c r="E380" s="4" t="s">
        <v>155</v>
      </c>
      <c r="F380" s="4">
        <v>395.77851800000002</v>
      </c>
      <c r="G380" s="4">
        <v>200.2</v>
      </c>
      <c r="H380" s="4">
        <v>30.9</v>
      </c>
      <c r="I380" s="4">
        <v>1557.9</v>
      </c>
      <c r="K380" s="4">
        <v>7.2</v>
      </c>
      <c r="L380" s="4">
        <v>213</v>
      </c>
      <c r="M380" s="4">
        <v>0.91090000000000004</v>
      </c>
      <c r="N380" s="4">
        <v>8.7515000000000001</v>
      </c>
      <c r="O380" s="4">
        <v>3.61E-2</v>
      </c>
      <c r="P380" s="4">
        <v>182.33320000000001</v>
      </c>
      <c r="Q380" s="4">
        <v>28.1265</v>
      </c>
      <c r="R380" s="4">
        <v>210.5</v>
      </c>
      <c r="S380" s="4">
        <v>150.06399999999999</v>
      </c>
      <c r="T380" s="4">
        <v>23.148700000000002</v>
      </c>
      <c r="U380" s="4">
        <v>173.2</v>
      </c>
      <c r="V380" s="4">
        <v>1557.8634999999999</v>
      </c>
      <c r="Y380" s="4">
        <v>194.435</v>
      </c>
      <c r="Z380" s="4">
        <v>0</v>
      </c>
      <c r="AA380" s="4">
        <v>6.5586000000000002</v>
      </c>
      <c r="AB380" s="4" t="s">
        <v>384</v>
      </c>
      <c r="AC380" s="4">
        <v>0</v>
      </c>
      <c r="AD380" s="4">
        <v>11.9</v>
      </c>
      <c r="AE380" s="4">
        <v>846</v>
      </c>
      <c r="AF380" s="4">
        <v>875</v>
      </c>
      <c r="AG380" s="4">
        <v>863</v>
      </c>
      <c r="AH380" s="4">
        <v>87</v>
      </c>
      <c r="AI380" s="4">
        <v>29.25</v>
      </c>
      <c r="AJ380" s="4">
        <v>0.67</v>
      </c>
      <c r="AK380" s="4">
        <v>987</v>
      </c>
      <c r="AL380" s="4">
        <v>3</v>
      </c>
      <c r="AM380" s="4">
        <v>0</v>
      </c>
      <c r="AN380" s="4">
        <v>32</v>
      </c>
      <c r="AO380" s="4">
        <v>191.6</v>
      </c>
      <c r="AP380" s="4">
        <v>190</v>
      </c>
      <c r="AQ380" s="4">
        <v>1</v>
      </c>
      <c r="AR380" s="4">
        <v>195</v>
      </c>
      <c r="AS380" s="4" t="s">
        <v>155</v>
      </c>
      <c r="AT380" s="4">
        <v>2</v>
      </c>
      <c r="AU380" s="5">
        <v>0.73119212962962965</v>
      </c>
      <c r="AV380" s="4">
        <v>47.164372999999998</v>
      </c>
      <c r="AW380" s="4">
        <v>-88.486316000000002</v>
      </c>
      <c r="AX380" s="4">
        <v>318.89999999999998</v>
      </c>
      <c r="AY380" s="4">
        <v>38.5</v>
      </c>
      <c r="AZ380" s="4">
        <v>12</v>
      </c>
      <c r="BA380" s="4">
        <v>10</v>
      </c>
      <c r="BB380" s="4" t="s">
        <v>426</v>
      </c>
      <c r="BC380" s="4">
        <v>1.1000000000000001</v>
      </c>
      <c r="BD380" s="4">
        <v>1.2247749999999999</v>
      </c>
      <c r="BE380" s="4">
        <v>1.975225</v>
      </c>
      <c r="BF380" s="4">
        <v>14.063000000000001</v>
      </c>
      <c r="BG380" s="4">
        <v>21.21</v>
      </c>
      <c r="BH380" s="4">
        <v>1.51</v>
      </c>
      <c r="BI380" s="4">
        <v>9.7789999999999999</v>
      </c>
      <c r="BJ380" s="4">
        <v>2971.9540000000002</v>
      </c>
      <c r="BK380" s="4">
        <v>7.7919999999999998</v>
      </c>
      <c r="BL380" s="4">
        <v>6.484</v>
      </c>
      <c r="BM380" s="4">
        <v>1</v>
      </c>
      <c r="BN380" s="4">
        <v>7.4850000000000003</v>
      </c>
      <c r="BO380" s="4">
        <v>5.3369999999999997</v>
      </c>
      <c r="BP380" s="4">
        <v>0.82299999999999995</v>
      </c>
      <c r="BQ380" s="4">
        <v>6.16</v>
      </c>
      <c r="BR380" s="4">
        <v>17.4938</v>
      </c>
      <c r="BU380" s="4">
        <v>13.1</v>
      </c>
      <c r="BW380" s="4">
        <v>1619.4549999999999</v>
      </c>
      <c r="BX380" s="4">
        <v>0.22334599999999999</v>
      </c>
      <c r="BY380" s="4">
        <v>-5</v>
      </c>
      <c r="BZ380" s="4">
        <v>1.226431</v>
      </c>
      <c r="CA380" s="4">
        <v>5.458018</v>
      </c>
      <c r="CB380" s="4">
        <v>24.773906</v>
      </c>
    </row>
    <row r="381" spans="1:80">
      <c r="A381" s="2">
        <v>42440</v>
      </c>
      <c r="B381" s="29">
        <v>0.52304902777777784</v>
      </c>
      <c r="C381" s="4">
        <v>9.5419999999999998</v>
      </c>
      <c r="D381" s="4">
        <v>4.3400000000000001E-2</v>
      </c>
      <c r="E381" s="4" t="s">
        <v>155</v>
      </c>
      <c r="F381" s="4">
        <v>434.47412400000002</v>
      </c>
      <c r="G381" s="4">
        <v>230</v>
      </c>
      <c r="H381" s="4">
        <v>27.5</v>
      </c>
      <c r="I381" s="4">
        <v>1492.4</v>
      </c>
      <c r="K381" s="4">
        <v>7.15</v>
      </c>
      <c r="L381" s="4">
        <v>211</v>
      </c>
      <c r="M381" s="4">
        <v>0.91149999999999998</v>
      </c>
      <c r="N381" s="4">
        <v>8.6974</v>
      </c>
      <c r="O381" s="4">
        <v>3.9600000000000003E-2</v>
      </c>
      <c r="P381" s="4">
        <v>209.6533</v>
      </c>
      <c r="Q381" s="4">
        <v>25.065100000000001</v>
      </c>
      <c r="R381" s="4">
        <v>234.7</v>
      </c>
      <c r="S381" s="4">
        <v>172.6464</v>
      </c>
      <c r="T381" s="4">
        <v>20.640699999999999</v>
      </c>
      <c r="U381" s="4">
        <v>193.3</v>
      </c>
      <c r="V381" s="4">
        <v>1492.3567</v>
      </c>
      <c r="Y381" s="4">
        <v>192.21899999999999</v>
      </c>
      <c r="Z381" s="4">
        <v>0</v>
      </c>
      <c r="AA381" s="4">
        <v>6.5162000000000004</v>
      </c>
      <c r="AB381" s="4" t="s">
        <v>384</v>
      </c>
      <c r="AC381" s="4">
        <v>0</v>
      </c>
      <c r="AD381" s="4">
        <v>11.9</v>
      </c>
      <c r="AE381" s="4">
        <v>845</v>
      </c>
      <c r="AF381" s="4">
        <v>875</v>
      </c>
      <c r="AG381" s="4">
        <v>864</v>
      </c>
      <c r="AH381" s="4">
        <v>87.4</v>
      </c>
      <c r="AI381" s="4">
        <v>29.39</v>
      </c>
      <c r="AJ381" s="4">
        <v>0.68</v>
      </c>
      <c r="AK381" s="4">
        <v>987</v>
      </c>
      <c r="AL381" s="4">
        <v>3</v>
      </c>
      <c r="AM381" s="4">
        <v>0</v>
      </c>
      <c r="AN381" s="4">
        <v>32</v>
      </c>
      <c r="AO381" s="4">
        <v>191</v>
      </c>
      <c r="AP381" s="4">
        <v>190</v>
      </c>
      <c r="AQ381" s="4">
        <v>1</v>
      </c>
      <c r="AR381" s="4">
        <v>195</v>
      </c>
      <c r="AS381" s="4" t="s">
        <v>155</v>
      </c>
      <c r="AT381" s="4">
        <v>2</v>
      </c>
      <c r="AU381" s="5">
        <v>0.73120370370370369</v>
      </c>
      <c r="AV381" s="4">
        <v>47.164406999999997</v>
      </c>
      <c r="AW381" s="4">
        <v>-88.486520999999996</v>
      </c>
      <c r="AX381" s="4">
        <v>318.7</v>
      </c>
      <c r="AY381" s="4">
        <v>37.1</v>
      </c>
      <c r="AZ381" s="4">
        <v>12</v>
      </c>
      <c r="BA381" s="4">
        <v>10</v>
      </c>
      <c r="BB381" s="4" t="s">
        <v>426</v>
      </c>
      <c r="BC381" s="4">
        <v>1.1246750000000001</v>
      </c>
      <c r="BD381" s="4">
        <v>1.3</v>
      </c>
      <c r="BE381" s="4">
        <v>1.9246749999999999</v>
      </c>
      <c r="BF381" s="4">
        <v>14.063000000000001</v>
      </c>
      <c r="BG381" s="4">
        <v>21.35</v>
      </c>
      <c r="BH381" s="4">
        <v>1.52</v>
      </c>
      <c r="BI381" s="4">
        <v>9.7140000000000004</v>
      </c>
      <c r="BJ381" s="4">
        <v>2972.6460000000002</v>
      </c>
      <c r="BK381" s="4">
        <v>8.6140000000000008</v>
      </c>
      <c r="BL381" s="4">
        <v>7.5039999999999996</v>
      </c>
      <c r="BM381" s="4">
        <v>0.89700000000000002</v>
      </c>
      <c r="BN381" s="4">
        <v>8.4009999999999998</v>
      </c>
      <c r="BO381" s="4">
        <v>6.1790000000000003</v>
      </c>
      <c r="BP381" s="4">
        <v>0.73899999999999999</v>
      </c>
      <c r="BQ381" s="4">
        <v>6.9180000000000001</v>
      </c>
      <c r="BR381" s="4">
        <v>16.866399999999999</v>
      </c>
      <c r="BU381" s="4">
        <v>13.035</v>
      </c>
      <c r="BW381" s="4">
        <v>1619.3589999999999</v>
      </c>
      <c r="BX381" s="4">
        <v>0.209172</v>
      </c>
      <c r="BY381" s="4">
        <v>-5</v>
      </c>
      <c r="BZ381" s="4">
        <v>1.226569</v>
      </c>
      <c r="CA381" s="4">
        <v>5.1116409999999997</v>
      </c>
      <c r="CB381" s="4">
        <v>24.776693999999999</v>
      </c>
    </row>
    <row r="382" spans="1:80">
      <c r="A382" s="2">
        <v>42440</v>
      </c>
      <c r="B382" s="29">
        <v>0.52306060185185188</v>
      </c>
      <c r="C382" s="4">
        <v>9.6820000000000004</v>
      </c>
      <c r="D382" s="4">
        <v>3.5099999999999999E-2</v>
      </c>
      <c r="E382" s="4" t="s">
        <v>155</v>
      </c>
      <c r="F382" s="4">
        <v>351.00166899999999</v>
      </c>
      <c r="G382" s="4">
        <v>242.5</v>
      </c>
      <c r="H382" s="4">
        <v>27.6</v>
      </c>
      <c r="I382" s="4">
        <v>1472.8</v>
      </c>
      <c r="K382" s="4">
        <v>7</v>
      </c>
      <c r="L382" s="4">
        <v>210</v>
      </c>
      <c r="M382" s="4">
        <v>0.91039999999999999</v>
      </c>
      <c r="N382" s="4">
        <v>8.8146000000000004</v>
      </c>
      <c r="O382" s="4">
        <v>3.2000000000000001E-2</v>
      </c>
      <c r="P382" s="4">
        <v>220.7611</v>
      </c>
      <c r="Q382" s="4">
        <v>25.1599</v>
      </c>
      <c r="R382" s="4">
        <v>245.9</v>
      </c>
      <c r="S382" s="4">
        <v>181.8263</v>
      </c>
      <c r="T382" s="4">
        <v>20.7225</v>
      </c>
      <c r="U382" s="4">
        <v>202.5</v>
      </c>
      <c r="V382" s="4">
        <v>1472.8420000000001</v>
      </c>
      <c r="Y382" s="4">
        <v>191.25399999999999</v>
      </c>
      <c r="Z382" s="4">
        <v>0</v>
      </c>
      <c r="AA382" s="4">
        <v>6.3728999999999996</v>
      </c>
      <c r="AB382" s="4" t="s">
        <v>384</v>
      </c>
      <c r="AC382" s="4">
        <v>0</v>
      </c>
      <c r="AD382" s="4">
        <v>11.9</v>
      </c>
      <c r="AE382" s="4">
        <v>846</v>
      </c>
      <c r="AF382" s="4">
        <v>876</v>
      </c>
      <c r="AG382" s="4">
        <v>865</v>
      </c>
      <c r="AH382" s="4">
        <v>87.6</v>
      </c>
      <c r="AI382" s="4">
        <v>29.44</v>
      </c>
      <c r="AJ382" s="4">
        <v>0.68</v>
      </c>
      <c r="AK382" s="4">
        <v>987</v>
      </c>
      <c r="AL382" s="4">
        <v>3</v>
      </c>
      <c r="AM382" s="4">
        <v>0</v>
      </c>
      <c r="AN382" s="4">
        <v>32</v>
      </c>
      <c r="AO382" s="4">
        <v>191.4</v>
      </c>
      <c r="AP382" s="4">
        <v>190</v>
      </c>
      <c r="AQ382" s="4">
        <v>1.1000000000000001</v>
      </c>
      <c r="AR382" s="4">
        <v>195</v>
      </c>
      <c r="AS382" s="4" t="s">
        <v>155</v>
      </c>
      <c r="AT382" s="4">
        <v>2</v>
      </c>
      <c r="AU382" s="5">
        <v>0.73121527777777784</v>
      </c>
      <c r="AV382" s="4">
        <v>47.164416000000003</v>
      </c>
      <c r="AW382" s="4">
        <v>-88.486727000000002</v>
      </c>
      <c r="AX382" s="4">
        <v>318.5</v>
      </c>
      <c r="AY382" s="4">
        <v>35.799999999999997</v>
      </c>
      <c r="AZ382" s="4">
        <v>12</v>
      </c>
      <c r="BA382" s="4">
        <v>10</v>
      </c>
      <c r="BB382" s="4" t="s">
        <v>426</v>
      </c>
      <c r="BC382" s="4">
        <v>1.2</v>
      </c>
      <c r="BD382" s="4">
        <v>1.3245750000000001</v>
      </c>
      <c r="BE382" s="4">
        <v>2.024575</v>
      </c>
      <c r="BF382" s="4">
        <v>14.063000000000001</v>
      </c>
      <c r="BG382" s="4">
        <v>21.09</v>
      </c>
      <c r="BH382" s="4">
        <v>1.5</v>
      </c>
      <c r="BI382" s="4">
        <v>9.8409999999999993</v>
      </c>
      <c r="BJ382" s="4">
        <v>2976.4989999999998</v>
      </c>
      <c r="BK382" s="4">
        <v>6.8680000000000003</v>
      </c>
      <c r="BL382" s="4">
        <v>7.8070000000000004</v>
      </c>
      <c r="BM382" s="4">
        <v>0.89</v>
      </c>
      <c r="BN382" s="4">
        <v>8.6959999999999997</v>
      </c>
      <c r="BO382" s="4">
        <v>6.43</v>
      </c>
      <c r="BP382" s="4">
        <v>0.73299999999999998</v>
      </c>
      <c r="BQ382" s="4">
        <v>7.1630000000000003</v>
      </c>
      <c r="BR382" s="4">
        <v>16.445900000000002</v>
      </c>
      <c r="BU382" s="4">
        <v>12.813000000000001</v>
      </c>
      <c r="BW382" s="4">
        <v>1564.7260000000001</v>
      </c>
      <c r="BX382" s="4">
        <v>0.21643100000000001</v>
      </c>
      <c r="BY382" s="4">
        <v>-5</v>
      </c>
      <c r="BZ382" s="4">
        <v>1.226431</v>
      </c>
      <c r="CA382" s="4">
        <v>5.2890319999999997</v>
      </c>
      <c r="CB382" s="4">
        <v>24.773906</v>
      </c>
    </row>
    <row r="383" spans="1:80">
      <c r="A383" s="2">
        <v>42440</v>
      </c>
      <c r="B383" s="29">
        <v>0.52307217592592592</v>
      </c>
      <c r="C383" s="4">
        <v>9.8970000000000002</v>
      </c>
      <c r="D383" s="4">
        <v>3.3300000000000003E-2</v>
      </c>
      <c r="E383" s="4" t="s">
        <v>155</v>
      </c>
      <c r="F383" s="4">
        <v>333.24003399999998</v>
      </c>
      <c r="G383" s="4">
        <v>236.7</v>
      </c>
      <c r="H383" s="4">
        <v>27.7</v>
      </c>
      <c r="I383" s="4">
        <v>1544.4</v>
      </c>
      <c r="K383" s="4">
        <v>7</v>
      </c>
      <c r="L383" s="4">
        <v>210</v>
      </c>
      <c r="M383" s="4">
        <v>0.90869999999999995</v>
      </c>
      <c r="N383" s="4">
        <v>8.9934999999999992</v>
      </c>
      <c r="O383" s="4">
        <v>3.0300000000000001E-2</v>
      </c>
      <c r="P383" s="4">
        <v>215.04830000000001</v>
      </c>
      <c r="Q383" s="4">
        <v>25.1373</v>
      </c>
      <c r="R383" s="4">
        <v>240.2</v>
      </c>
      <c r="S383" s="4">
        <v>176.98920000000001</v>
      </c>
      <c r="T383" s="4">
        <v>20.688500000000001</v>
      </c>
      <c r="U383" s="4">
        <v>197.7</v>
      </c>
      <c r="V383" s="4">
        <v>1544.4355</v>
      </c>
      <c r="Y383" s="4">
        <v>190.88200000000001</v>
      </c>
      <c r="Z383" s="4">
        <v>0</v>
      </c>
      <c r="AA383" s="4">
        <v>6.3606999999999996</v>
      </c>
      <c r="AB383" s="4" t="s">
        <v>384</v>
      </c>
      <c r="AC383" s="4">
        <v>0</v>
      </c>
      <c r="AD383" s="4">
        <v>11.9</v>
      </c>
      <c r="AE383" s="4">
        <v>846</v>
      </c>
      <c r="AF383" s="4">
        <v>877</v>
      </c>
      <c r="AG383" s="4">
        <v>865</v>
      </c>
      <c r="AH383" s="4">
        <v>87</v>
      </c>
      <c r="AI383" s="4">
        <v>29.25</v>
      </c>
      <c r="AJ383" s="4">
        <v>0.67</v>
      </c>
      <c r="AK383" s="4">
        <v>987</v>
      </c>
      <c r="AL383" s="4">
        <v>3</v>
      </c>
      <c r="AM383" s="4">
        <v>0</v>
      </c>
      <c r="AN383" s="4">
        <v>32</v>
      </c>
      <c r="AO383" s="4">
        <v>191.6</v>
      </c>
      <c r="AP383" s="4">
        <v>190</v>
      </c>
      <c r="AQ383" s="4">
        <v>1.2</v>
      </c>
      <c r="AR383" s="4">
        <v>195</v>
      </c>
      <c r="AS383" s="4" t="s">
        <v>155</v>
      </c>
      <c r="AT383" s="4">
        <v>2</v>
      </c>
      <c r="AU383" s="5">
        <v>0.73122685185185177</v>
      </c>
      <c r="AV383" s="4">
        <v>47.164394999999999</v>
      </c>
      <c r="AW383" s="4">
        <v>-88.486930000000001</v>
      </c>
      <c r="AX383" s="4">
        <v>318.60000000000002</v>
      </c>
      <c r="AY383" s="4">
        <v>34.799999999999997</v>
      </c>
      <c r="AZ383" s="4">
        <v>12</v>
      </c>
      <c r="BA383" s="4">
        <v>10</v>
      </c>
      <c r="BB383" s="4" t="s">
        <v>426</v>
      </c>
      <c r="BC383" s="4">
        <v>1.2244759999999999</v>
      </c>
      <c r="BD383" s="4">
        <v>1.4489510000000001</v>
      </c>
      <c r="BE383" s="4">
        <v>2.124476</v>
      </c>
      <c r="BF383" s="4">
        <v>14.063000000000001</v>
      </c>
      <c r="BG383" s="4">
        <v>20.65</v>
      </c>
      <c r="BH383" s="4">
        <v>1.47</v>
      </c>
      <c r="BI383" s="4">
        <v>10.052</v>
      </c>
      <c r="BJ383" s="4">
        <v>2975.636</v>
      </c>
      <c r="BK383" s="4">
        <v>6.3769999999999998</v>
      </c>
      <c r="BL383" s="4">
        <v>7.4509999999999996</v>
      </c>
      <c r="BM383" s="4">
        <v>0.871</v>
      </c>
      <c r="BN383" s="4">
        <v>8.3219999999999992</v>
      </c>
      <c r="BO383" s="4">
        <v>6.1319999999999997</v>
      </c>
      <c r="BP383" s="4">
        <v>0.71699999999999997</v>
      </c>
      <c r="BQ383" s="4">
        <v>6.8490000000000002</v>
      </c>
      <c r="BR383" s="4">
        <v>16.897400000000001</v>
      </c>
      <c r="BU383" s="4">
        <v>12.53</v>
      </c>
      <c r="BW383" s="4">
        <v>1530.2180000000001</v>
      </c>
      <c r="BX383" s="4">
        <v>0.22561999999999999</v>
      </c>
      <c r="BY383" s="4">
        <v>-5</v>
      </c>
      <c r="BZ383" s="4">
        <v>1.2270000000000001</v>
      </c>
      <c r="CA383" s="4">
        <v>5.5135889999999996</v>
      </c>
      <c r="CB383" s="4">
        <v>24.785399999999999</v>
      </c>
    </row>
    <row r="384" spans="1:80">
      <c r="A384" s="2">
        <v>42440</v>
      </c>
      <c r="B384" s="29">
        <v>0.52308374999999996</v>
      </c>
      <c r="C384" s="4">
        <v>10.15</v>
      </c>
      <c r="D384" s="4">
        <v>3.2300000000000002E-2</v>
      </c>
      <c r="E384" s="4" t="s">
        <v>155</v>
      </c>
      <c r="F384" s="4">
        <v>323.29187400000001</v>
      </c>
      <c r="G384" s="4">
        <v>196.7</v>
      </c>
      <c r="H384" s="4">
        <v>23.5</v>
      </c>
      <c r="I384" s="4">
        <v>1550.9</v>
      </c>
      <c r="K384" s="4">
        <v>6.89</v>
      </c>
      <c r="L384" s="4">
        <v>208</v>
      </c>
      <c r="M384" s="4">
        <v>0.90659999999999996</v>
      </c>
      <c r="N384" s="4">
        <v>9.2017000000000007</v>
      </c>
      <c r="O384" s="4">
        <v>2.93E-2</v>
      </c>
      <c r="P384" s="4">
        <v>178.3699</v>
      </c>
      <c r="Q384" s="4">
        <v>21.348600000000001</v>
      </c>
      <c r="R384" s="4">
        <v>199.7</v>
      </c>
      <c r="S384" s="4">
        <v>146.8021</v>
      </c>
      <c r="T384" s="4">
        <v>17.5703</v>
      </c>
      <c r="U384" s="4">
        <v>164.4</v>
      </c>
      <c r="V384" s="4">
        <v>1550.8671999999999</v>
      </c>
      <c r="Y384" s="4">
        <v>188.57900000000001</v>
      </c>
      <c r="Z384" s="4">
        <v>0</v>
      </c>
      <c r="AA384" s="4">
        <v>6.2484999999999999</v>
      </c>
      <c r="AB384" s="4" t="s">
        <v>384</v>
      </c>
      <c r="AC384" s="4">
        <v>0</v>
      </c>
      <c r="AD384" s="4">
        <v>11.9</v>
      </c>
      <c r="AE384" s="4">
        <v>846</v>
      </c>
      <c r="AF384" s="4">
        <v>877</v>
      </c>
      <c r="AG384" s="4">
        <v>866</v>
      </c>
      <c r="AH384" s="4">
        <v>87</v>
      </c>
      <c r="AI384" s="4">
        <v>29.25</v>
      </c>
      <c r="AJ384" s="4">
        <v>0.67</v>
      </c>
      <c r="AK384" s="4">
        <v>987</v>
      </c>
      <c r="AL384" s="4">
        <v>3</v>
      </c>
      <c r="AM384" s="4">
        <v>0</v>
      </c>
      <c r="AN384" s="4">
        <v>32</v>
      </c>
      <c r="AO384" s="4">
        <v>191.4</v>
      </c>
      <c r="AP384" s="4">
        <v>190</v>
      </c>
      <c r="AQ384" s="4">
        <v>1.3</v>
      </c>
      <c r="AR384" s="4">
        <v>195</v>
      </c>
      <c r="AS384" s="4" t="s">
        <v>155</v>
      </c>
      <c r="AT384" s="4">
        <v>2</v>
      </c>
      <c r="AU384" s="5">
        <v>0.73123842592592592</v>
      </c>
      <c r="AV384" s="4">
        <v>47.164352999999998</v>
      </c>
      <c r="AW384" s="4">
        <v>-88.487121000000002</v>
      </c>
      <c r="AX384" s="4">
        <v>318.60000000000002</v>
      </c>
      <c r="AY384" s="4">
        <v>34</v>
      </c>
      <c r="AZ384" s="4">
        <v>12</v>
      </c>
      <c r="BA384" s="4">
        <v>10</v>
      </c>
      <c r="BB384" s="4" t="s">
        <v>426</v>
      </c>
      <c r="BC384" s="4">
        <v>1.348751</v>
      </c>
      <c r="BD384" s="4">
        <v>1.453746</v>
      </c>
      <c r="BE384" s="4">
        <v>2.2487509999999999</v>
      </c>
      <c r="BF384" s="4">
        <v>14.063000000000001</v>
      </c>
      <c r="BG384" s="4">
        <v>20.170000000000002</v>
      </c>
      <c r="BH384" s="4">
        <v>1.43</v>
      </c>
      <c r="BI384" s="4">
        <v>10.303000000000001</v>
      </c>
      <c r="BJ384" s="4">
        <v>2976.8090000000002</v>
      </c>
      <c r="BK384" s="4">
        <v>6.0350000000000001</v>
      </c>
      <c r="BL384" s="4">
        <v>6.0430000000000001</v>
      </c>
      <c r="BM384" s="4">
        <v>0.72299999999999998</v>
      </c>
      <c r="BN384" s="4">
        <v>6.766</v>
      </c>
      <c r="BO384" s="4">
        <v>4.9729999999999999</v>
      </c>
      <c r="BP384" s="4">
        <v>0.59499999999999997</v>
      </c>
      <c r="BQ384" s="4">
        <v>5.569</v>
      </c>
      <c r="BR384" s="4">
        <v>16.590199999999999</v>
      </c>
      <c r="BU384" s="4">
        <v>12.103999999999999</v>
      </c>
      <c r="BW384" s="4">
        <v>1469.7929999999999</v>
      </c>
      <c r="BX384" s="4">
        <v>0.230966</v>
      </c>
      <c r="BY384" s="4">
        <v>-5</v>
      </c>
      <c r="BZ384" s="4">
        <v>1.226138</v>
      </c>
      <c r="CA384" s="4">
        <v>5.6442319999999997</v>
      </c>
      <c r="CB384" s="4">
        <v>24.767987999999999</v>
      </c>
    </row>
    <row r="385" spans="1:80">
      <c r="A385" s="2">
        <v>42440</v>
      </c>
      <c r="B385" s="29">
        <v>0.52309532407407411</v>
      </c>
      <c r="C385" s="4">
        <v>10.461</v>
      </c>
      <c r="D385" s="4">
        <v>3.2500000000000001E-2</v>
      </c>
      <c r="E385" s="4" t="s">
        <v>155</v>
      </c>
      <c r="F385" s="4">
        <v>324.95888200000002</v>
      </c>
      <c r="G385" s="4">
        <v>164.7</v>
      </c>
      <c r="H385" s="4">
        <v>16.399999999999999</v>
      </c>
      <c r="I385" s="4">
        <v>1461</v>
      </c>
      <c r="K385" s="4">
        <v>6.55</v>
      </c>
      <c r="L385" s="4">
        <v>196</v>
      </c>
      <c r="M385" s="4">
        <v>0.90410000000000001</v>
      </c>
      <c r="N385" s="4">
        <v>9.4580000000000002</v>
      </c>
      <c r="O385" s="4">
        <v>2.9399999999999999E-2</v>
      </c>
      <c r="P385" s="4">
        <v>148.86770000000001</v>
      </c>
      <c r="Q385" s="4">
        <v>14.7949</v>
      </c>
      <c r="R385" s="4">
        <v>163.69999999999999</v>
      </c>
      <c r="S385" s="4">
        <v>122.5211</v>
      </c>
      <c r="T385" s="4">
        <v>12.176500000000001</v>
      </c>
      <c r="U385" s="4">
        <v>134.69999999999999</v>
      </c>
      <c r="V385" s="4">
        <v>1461.0070000000001</v>
      </c>
      <c r="Y385" s="4">
        <v>177.35400000000001</v>
      </c>
      <c r="Z385" s="4">
        <v>0</v>
      </c>
      <c r="AA385" s="4">
        <v>5.9242999999999997</v>
      </c>
      <c r="AB385" s="4" t="s">
        <v>384</v>
      </c>
      <c r="AC385" s="4">
        <v>0</v>
      </c>
      <c r="AD385" s="4">
        <v>11.9</v>
      </c>
      <c r="AE385" s="4">
        <v>847</v>
      </c>
      <c r="AF385" s="4">
        <v>877</v>
      </c>
      <c r="AG385" s="4">
        <v>865</v>
      </c>
      <c r="AH385" s="4">
        <v>87</v>
      </c>
      <c r="AI385" s="4">
        <v>29.25</v>
      </c>
      <c r="AJ385" s="4">
        <v>0.67</v>
      </c>
      <c r="AK385" s="4">
        <v>987</v>
      </c>
      <c r="AL385" s="4">
        <v>3</v>
      </c>
      <c r="AM385" s="4">
        <v>0</v>
      </c>
      <c r="AN385" s="4">
        <v>32</v>
      </c>
      <c r="AO385" s="4">
        <v>192</v>
      </c>
      <c r="AP385" s="4">
        <v>190</v>
      </c>
      <c r="AQ385" s="4">
        <v>1.2</v>
      </c>
      <c r="AR385" s="4">
        <v>195</v>
      </c>
      <c r="AS385" s="4" t="s">
        <v>155</v>
      </c>
      <c r="AT385" s="4">
        <v>2</v>
      </c>
      <c r="AU385" s="5">
        <v>0.73125000000000007</v>
      </c>
      <c r="AV385" s="4">
        <v>47.16431</v>
      </c>
      <c r="AW385" s="4">
        <v>-88.487301000000002</v>
      </c>
      <c r="AX385" s="4">
        <v>318.5</v>
      </c>
      <c r="AY385" s="4">
        <v>33.200000000000003</v>
      </c>
      <c r="AZ385" s="4">
        <v>12</v>
      </c>
      <c r="BA385" s="4">
        <v>10</v>
      </c>
      <c r="BB385" s="4" t="s">
        <v>426</v>
      </c>
      <c r="BC385" s="4">
        <v>1.5</v>
      </c>
      <c r="BD385" s="4">
        <v>1.024276</v>
      </c>
      <c r="BE385" s="4">
        <v>2.4</v>
      </c>
      <c r="BF385" s="4">
        <v>14.063000000000001</v>
      </c>
      <c r="BG385" s="4">
        <v>19.62</v>
      </c>
      <c r="BH385" s="4">
        <v>1.4</v>
      </c>
      <c r="BI385" s="4">
        <v>10.606</v>
      </c>
      <c r="BJ385" s="4">
        <v>2980.826</v>
      </c>
      <c r="BK385" s="4">
        <v>5.8929999999999998</v>
      </c>
      <c r="BL385" s="4">
        <v>4.9130000000000003</v>
      </c>
      <c r="BM385" s="4">
        <v>0.48799999999999999</v>
      </c>
      <c r="BN385" s="4">
        <v>5.4020000000000001</v>
      </c>
      <c r="BO385" s="4">
        <v>4.0439999999999996</v>
      </c>
      <c r="BP385" s="4">
        <v>0.40200000000000002</v>
      </c>
      <c r="BQ385" s="4">
        <v>4.4459999999999997</v>
      </c>
      <c r="BR385" s="4">
        <v>15.226100000000001</v>
      </c>
      <c r="BU385" s="4">
        <v>11.09</v>
      </c>
      <c r="BW385" s="4">
        <v>1357.62</v>
      </c>
      <c r="BX385" s="4">
        <v>0.21351800000000001</v>
      </c>
      <c r="BY385" s="4">
        <v>-5</v>
      </c>
      <c r="BZ385" s="4">
        <v>1.2267239999999999</v>
      </c>
      <c r="CA385" s="4">
        <v>5.2178459999999998</v>
      </c>
      <c r="CB385" s="4">
        <v>24.779824999999999</v>
      </c>
    </row>
    <row r="386" spans="1:80">
      <c r="A386" s="2">
        <v>42440</v>
      </c>
      <c r="B386" s="29">
        <v>0.52310689814814815</v>
      </c>
      <c r="C386" s="4">
        <v>10.894</v>
      </c>
      <c r="D386" s="4">
        <v>3.5299999999999998E-2</v>
      </c>
      <c r="E386" s="4" t="s">
        <v>155</v>
      </c>
      <c r="F386" s="4">
        <v>352.53743800000001</v>
      </c>
      <c r="G386" s="4">
        <v>148.4</v>
      </c>
      <c r="H386" s="4">
        <v>16.3</v>
      </c>
      <c r="I386" s="4">
        <v>1361.5</v>
      </c>
      <c r="K386" s="4">
        <v>6.21</v>
      </c>
      <c r="L386" s="4">
        <v>189</v>
      </c>
      <c r="M386" s="4">
        <v>0.90059999999999996</v>
      </c>
      <c r="N386" s="4">
        <v>9.8118999999999996</v>
      </c>
      <c r="O386" s="4">
        <v>3.1800000000000002E-2</v>
      </c>
      <c r="P386" s="4">
        <v>133.6439</v>
      </c>
      <c r="Q386" s="4">
        <v>14.7128</v>
      </c>
      <c r="R386" s="4">
        <v>148.4</v>
      </c>
      <c r="S386" s="4">
        <v>110.0538</v>
      </c>
      <c r="T386" s="4">
        <v>12.1158</v>
      </c>
      <c r="U386" s="4">
        <v>122.2</v>
      </c>
      <c r="V386" s="4">
        <v>1361.4709</v>
      </c>
      <c r="Y386" s="4">
        <v>169.965</v>
      </c>
      <c r="Z386" s="4">
        <v>0</v>
      </c>
      <c r="AA386" s="4">
        <v>5.5898000000000003</v>
      </c>
      <c r="AB386" s="4" t="s">
        <v>384</v>
      </c>
      <c r="AC386" s="4">
        <v>0</v>
      </c>
      <c r="AD386" s="4">
        <v>11.9</v>
      </c>
      <c r="AE386" s="4">
        <v>847</v>
      </c>
      <c r="AF386" s="4">
        <v>878</v>
      </c>
      <c r="AG386" s="4">
        <v>866</v>
      </c>
      <c r="AH386" s="4">
        <v>87.4</v>
      </c>
      <c r="AI386" s="4">
        <v>29.39</v>
      </c>
      <c r="AJ386" s="4">
        <v>0.68</v>
      </c>
      <c r="AK386" s="4">
        <v>987</v>
      </c>
      <c r="AL386" s="4">
        <v>3</v>
      </c>
      <c r="AM386" s="4">
        <v>0</v>
      </c>
      <c r="AN386" s="4">
        <v>32</v>
      </c>
      <c r="AO386" s="4">
        <v>192</v>
      </c>
      <c r="AP386" s="4">
        <v>190</v>
      </c>
      <c r="AQ386" s="4">
        <v>1.3</v>
      </c>
      <c r="AR386" s="4">
        <v>195</v>
      </c>
      <c r="AS386" s="4" t="s">
        <v>155</v>
      </c>
      <c r="AT386" s="4">
        <v>2</v>
      </c>
      <c r="AU386" s="5">
        <v>0.73126157407407411</v>
      </c>
      <c r="AV386" s="4">
        <v>47.164267000000002</v>
      </c>
      <c r="AW386" s="4">
        <v>-88.487477999999996</v>
      </c>
      <c r="AX386" s="4">
        <v>318.7</v>
      </c>
      <c r="AY386" s="4">
        <v>32.4</v>
      </c>
      <c r="AZ386" s="4">
        <v>12</v>
      </c>
      <c r="BA386" s="4">
        <v>10</v>
      </c>
      <c r="BB386" s="4" t="s">
        <v>426</v>
      </c>
      <c r="BC386" s="4">
        <v>1.524176</v>
      </c>
      <c r="BD386" s="4">
        <v>1.0758239999999999</v>
      </c>
      <c r="BE386" s="4">
        <v>2.3758240000000002</v>
      </c>
      <c r="BF386" s="4">
        <v>14.063000000000001</v>
      </c>
      <c r="BG386" s="4">
        <v>18.91</v>
      </c>
      <c r="BH386" s="4">
        <v>1.34</v>
      </c>
      <c r="BI386" s="4">
        <v>11.032</v>
      </c>
      <c r="BJ386" s="4">
        <v>2984.6219999999998</v>
      </c>
      <c r="BK386" s="4">
        <v>6.1470000000000002</v>
      </c>
      <c r="BL386" s="4">
        <v>4.2569999999999997</v>
      </c>
      <c r="BM386" s="4">
        <v>0.46899999999999997</v>
      </c>
      <c r="BN386" s="4">
        <v>4.726</v>
      </c>
      <c r="BO386" s="4">
        <v>3.5059999999999998</v>
      </c>
      <c r="BP386" s="4">
        <v>0.38600000000000001</v>
      </c>
      <c r="BQ386" s="4">
        <v>3.8919999999999999</v>
      </c>
      <c r="BR386" s="4">
        <v>13.6944</v>
      </c>
      <c r="BU386" s="4">
        <v>10.257999999999999</v>
      </c>
      <c r="BW386" s="4">
        <v>1236.325</v>
      </c>
      <c r="BX386" s="4">
        <v>0.208758</v>
      </c>
      <c r="BY386" s="4">
        <v>-5</v>
      </c>
      <c r="BZ386" s="4">
        <v>1.228138</v>
      </c>
      <c r="CA386" s="4">
        <v>5.1015240000000004</v>
      </c>
      <c r="CB386" s="4">
        <v>24.808388000000001</v>
      </c>
    </row>
    <row r="387" spans="1:80">
      <c r="A387" s="2">
        <v>42440</v>
      </c>
      <c r="B387" s="29">
        <v>0.52311847222222219</v>
      </c>
      <c r="C387" s="4">
        <v>11.175000000000001</v>
      </c>
      <c r="D387" s="4">
        <v>4.1099999999999998E-2</v>
      </c>
      <c r="E387" s="4" t="s">
        <v>155</v>
      </c>
      <c r="F387" s="4">
        <v>411.18307399999998</v>
      </c>
      <c r="G387" s="4">
        <v>118.8</v>
      </c>
      <c r="H387" s="4">
        <v>15.1</v>
      </c>
      <c r="I387" s="4">
        <v>1290.3</v>
      </c>
      <c r="K387" s="4">
        <v>5.76</v>
      </c>
      <c r="L387" s="4">
        <v>185</v>
      </c>
      <c r="M387" s="4">
        <v>0.89829999999999999</v>
      </c>
      <c r="N387" s="4">
        <v>10.0388</v>
      </c>
      <c r="O387" s="4">
        <v>3.6900000000000002E-2</v>
      </c>
      <c r="P387" s="4">
        <v>106.70189999999999</v>
      </c>
      <c r="Q387" s="4">
        <v>13.565</v>
      </c>
      <c r="R387" s="4">
        <v>120.3</v>
      </c>
      <c r="S387" s="4">
        <v>87.933000000000007</v>
      </c>
      <c r="T387" s="4">
        <v>11.178900000000001</v>
      </c>
      <c r="U387" s="4">
        <v>99.1</v>
      </c>
      <c r="V387" s="4">
        <v>1290.2605000000001</v>
      </c>
      <c r="Y387" s="4">
        <v>165.85</v>
      </c>
      <c r="Z387" s="4">
        <v>0</v>
      </c>
      <c r="AA387" s="4">
        <v>5.17</v>
      </c>
      <c r="AB387" s="4" t="s">
        <v>384</v>
      </c>
      <c r="AC387" s="4">
        <v>0</v>
      </c>
      <c r="AD387" s="4">
        <v>11.9</v>
      </c>
      <c r="AE387" s="4">
        <v>847</v>
      </c>
      <c r="AF387" s="4">
        <v>878</v>
      </c>
      <c r="AG387" s="4">
        <v>867</v>
      </c>
      <c r="AH387" s="4">
        <v>88</v>
      </c>
      <c r="AI387" s="4">
        <v>29.59</v>
      </c>
      <c r="AJ387" s="4">
        <v>0.68</v>
      </c>
      <c r="AK387" s="4">
        <v>987</v>
      </c>
      <c r="AL387" s="4">
        <v>3</v>
      </c>
      <c r="AM387" s="4">
        <v>0</v>
      </c>
      <c r="AN387" s="4">
        <v>32</v>
      </c>
      <c r="AO387" s="4">
        <v>192</v>
      </c>
      <c r="AP387" s="4">
        <v>190</v>
      </c>
      <c r="AQ387" s="4">
        <v>1.3</v>
      </c>
      <c r="AR387" s="4">
        <v>195</v>
      </c>
      <c r="AS387" s="4" t="s">
        <v>155</v>
      </c>
      <c r="AT387" s="4">
        <v>2</v>
      </c>
      <c r="AU387" s="5">
        <v>0.73127314814814814</v>
      </c>
      <c r="AV387" s="4">
        <v>47.164225000000002</v>
      </c>
      <c r="AW387" s="4">
        <v>-88.487646999999996</v>
      </c>
      <c r="AX387" s="4">
        <v>318.89999999999998</v>
      </c>
      <c r="AY387" s="4">
        <v>31.3</v>
      </c>
      <c r="AZ387" s="4">
        <v>12</v>
      </c>
      <c r="BA387" s="4">
        <v>10</v>
      </c>
      <c r="BB387" s="4" t="s">
        <v>426</v>
      </c>
      <c r="BC387" s="4">
        <v>1.672228</v>
      </c>
      <c r="BD387" s="4">
        <v>1.024076</v>
      </c>
      <c r="BE387" s="4">
        <v>2.3481519999999998</v>
      </c>
      <c r="BF387" s="4">
        <v>14.063000000000001</v>
      </c>
      <c r="BG387" s="4">
        <v>18.47</v>
      </c>
      <c r="BH387" s="4">
        <v>1.31</v>
      </c>
      <c r="BI387" s="4">
        <v>11.316000000000001</v>
      </c>
      <c r="BJ387" s="4">
        <v>2986.06</v>
      </c>
      <c r="BK387" s="4">
        <v>6.9930000000000003</v>
      </c>
      <c r="BL387" s="4">
        <v>3.3239999999999998</v>
      </c>
      <c r="BM387" s="4">
        <v>0.42299999999999999</v>
      </c>
      <c r="BN387" s="4">
        <v>3.746</v>
      </c>
      <c r="BO387" s="4">
        <v>2.7389999999999999</v>
      </c>
      <c r="BP387" s="4">
        <v>0.34799999999999998</v>
      </c>
      <c r="BQ387" s="4">
        <v>3.0870000000000002</v>
      </c>
      <c r="BR387" s="4">
        <v>12.690799999999999</v>
      </c>
      <c r="BU387" s="4">
        <v>9.7880000000000003</v>
      </c>
      <c r="BW387" s="4">
        <v>1118.1679999999999</v>
      </c>
      <c r="BX387" s="4">
        <v>0.21555199999999999</v>
      </c>
      <c r="BY387" s="4">
        <v>-5</v>
      </c>
      <c r="BZ387" s="4">
        <v>1.227862</v>
      </c>
      <c r="CA387" s="4">
        <v>5.2675520000000002</v>
      </c>
      <c r="CB387" s="4">
        <v>24.802811999999999</v>
      </c>
    </row>
    <row r="388" spans="1:80">
      <c r="A388" s="2">
        <v>42440</v>
      </c>
      <c r="B388" s="29">
        <v>0.52313004629629634</v>
      </c>
      <c r="C388" s="4">
        <v>11.545</v>
      </c>
      <c r="D388" s="4">
        <v>4.8500000000000001E-2</v>
      </c>
      <c r="E388" s="4" t="s">
        <v>155</v>
      </c>
      <c r="F388" s="4">
        <v>485</v>
      </c>
      <c r="G388" s="4">
        <v>95.5</v>
      </c>
      <c r="H388" s="4">
        <v>15</v>
      </c>
      <c r="I388" s="4">
        <v>1280.7</v>
      </c>
      <c r="K388" s="4">
        <v>5.09</v>
      </c>
      <c r="L388" s="4">
        <v>181</v>
      </c>
      <c r="M388" s="4">
        <v>0.89529999999999998</v>
      </c>
      <c r="N388" s="4">
        <v>10.3362</v>
      </c>
      <c r="O388" s="4">
        <v>4.3400000000000001E-2</v>
      </c>
      <c r="P388" s="4">
        <v>85.479399999999998</v>
      </c>
      <c r="Q388" s="4">
        <v>13.462300000000001</v>
      </c>
      <c r="R388" s="4">
        <v>98.9</v>
      </c>
      <c r="S388" s="4">
        <v>70.4435</v>
      </c>
      <c r="T388" s="4">
        <v>11.094200000000001</v>
      </c>
      <c r="U388" s="4">
        <v>81.5</v>
      </c>
      <c r="V388" s="4">
        <v>1280.6722</v>
      </c>
      <c r="Y388" s="4">
        <v>162.06299999999999</v>
      </c>
      <c r="Z388" s="4">
        <v>0</v>
      </c>
      <c r="AA388" s="4">
        <v>4.5541</v>
      </c>
      <c r="AB388" s="4" t="s">
        <v>384</v>
      </c>
      <c r="AC388" s="4">
        <v>0</v>
      </c>
      <c r="AD388" s="4">
        <v>11.9</v>
      </c>
      <c r="AE388" s="4">
        <v>848</v>
      </c>
      <c r="AF388" s="4">
        <v>879</v>
      </c>
      <c r="AG388" s="4">
        <v>867</v>
      </c>
      <c r="AH388" s="4">
        <v>88</v>
      </c>
      <c r="AI388" s="4">
        <v>29.59</v>
      </c>
      <c r="AJ388" s="4">
        <v>0.68</v>
      </c>
      <c r="AK388" s="4">
        <v>987</v>
      </c>
      <c r="AL388" s="4">
        <v>3</v>
      </c>
      <c r="AM388" s="4">
        <v>0</v>
      </c>
      <c r="AN388" s="4">
        <v>32</v>
      </c>
      <c r="AO388" s="4">
        <v>192</v>
      </c>
      <c r="AP388" s="4">
        <v>190</v>
      </c>
      <c r="AQ388" s="4">
        <v>1.4</v>
      </c>
      <c r="AR388" s="4">
        <v>195</v>
      </c>
      <c r="AS388" s="4" t="s">
        <v>155</v>
      </c>
      <c r="AT388" s="4">
        <v>2</v>
      </c>
      <c r="AU388" s="5">
        <v>0.73128472222222218</v>
      </c>
      <c r="AV388" s="4">
        <v>47.164185000000003</v>
      </c>
      <c r="AW388" s="4">
        <v>-88.487812000000005</v>
      </c>
      <c r="AX388" s="4">
        <v>319.10000000000002</v>
      </c>
      <c r="AY388" s="4">
        <v>30.3</v>
      </c>
      <c r="AZ388" s="4">
        <v>12</v>
      </c>
      <c r="BA388" s="4">
        <v>10</v>
      </c>
      <c r="BB388" s="4" t="s">
        <v>426</v>
      </c>
      <c r="BC388" s="4">
        <v>1.6602399999999999</v>
      </c>
      <c r="BD388" s="4">
        <v>1.1000000000000001</v>
      </c>
      <c r="BE388" s="4">
        <v>2.308192</v>
      </c>
      <c r="BF388" s="4">
        <v>14.063000000000001</v>
      </c>
      <c r="BG388" s="4">
        <v>17.899999999999999</v>
      </c>
      <c r="BH388" s="4">
        <v>1.27</v>
      </c>
      <c r="BI388" s="4">
        <v>11.69</v>
      </c>
      <c r="BJ388" s="4">
        <v>2985.55</v>
      </c>
      <c r="BK388" s="4">
        <v>7.9829999999999997</v>
      </c>
      <c r="BL388" s="4">
        <v>2.5859999999999999</v>
      </c>
      <c r="BM388" s="4">
        <v>0.40699999999999997</v>
      </c>
      <c r="BN388" s="4">
        <v>2.9929999999999999</v>
      </c>
      <c r="BO388" s="4">
        <v>2.1309999999999998</v>
      </c>
      <c r="BP388" s="4">
        <v>0.33600000000000002</v>
      </c>
      <c r="BQ388" s="4">
        <v>2.4660000000000002</v>
      </c>
      <c r="BR388" s="4">
        <v>12.231999999999999</v>
      </c>
      <c r="BU388" s="4">
        <v>9.2870000000000008</v>
      </c>
      <c r="BW388" s="4">
        <v>956.44600000000003</v>
      </c>
      <c r="BX388" s="4">
        <v>0.192467</v>
      </c>
      <c r="BY388" s="4">
        <v>-5</v>
      </c>
      <c r="BZ388" s="4">
        <v>1.228569</v>
      </c>
      <c r="CA388" s="4">
        <v>4.7034120000000001</v>
      </c>
      <c r="CB388" s="4">
        <v>24.817094000000001</v>
      </c>
    </row>
    <row r="389" spans="1:80">
      <c r="A389" s="2">
        <v>42440</v>
      </c>
      <c r="B389" s="29">
        <v>0.52314162037037037</v>
      </c>
      <c r="C389" s="4">
        <v>11.984</v>
      </c>
      <c r="D389" s="4">
        <v>0.1041</v>
      </c>
      <c r="E389" s="4" t="s">
        <v>155</v>
      </c>
      <c r="F389" s="4">
        <v>1040.555556</v>
      </c>
      <c r="G389" s="4">
        <v>90.3</v>
      </c>
      <c r="H389" s="4">
        <v>15.1</v>
      </c>
      <c r="I389" s="4">
        <v>1258.5</v>
      </c>
      <c r="K389" s="4">
        <v>4.71</v>
      </c>
      <c r="L389" s="4">
        <v>175</v>
      </c>
      <c r="M389" s="4">
        <v>0.89139999999999997</v>
      </c>
      <c r="N389" s="4">
        <v>10.6821</v>
      </c>
      <c r="O389" s="4">
        <v>9.2799999999999994E-2</v>
      </c>
      <c r="P389" s="4">
        <v>80.522000000000006</v>
      </c>
      <c r="Q389" s="4">
        <v>13.4602</v>
      </c>
      <c r="R389" s="4">
        <v>94</v>
      </c>
      <c r="S389" s="4">
        <v>66.320700000000002</v>
      </c>
      <c r="T389" s="4">
        <v>11.0862</v>
      </c>
      <c r="U389" s="4">
        <v>77.400000000000006</v>
      </c>
      <c r="V389" s="4">
        <v>1258.5041000000001</v>
      </c>
      <c r="Y389" s="4">
        <v>155.774</v>
      </c>
      <c r="Z389" s="4">
        <v>0</v>
      </c>
      <c r="AA389" s="4">
        <v>4.1946000000000003</v>
      </c>
      <c r="AB389" s="4" t="s">
        <v>384</v>
      </c>
      <c r="AC389" s="4">
        <v>0</v>
      </c>
      <c r="AD389" s="4">
        <v>11.9</v>
      </c>
      <c r="AE389" s="4">
        <v>848</v>
      </c>
      <c r="AF389" s="4">
        <v>879</v>
      </c>
      <c r="AG389" s="4">
        <v>867</v>
      </c>
      <c r="AH389" s="4">
        <v>87.6</v>
      </c>
      <c r="AI389" s="4">
        <v>29.44</v>
      </c>
      <c r="AJ389" s="4">
        <v>0.68</v>
      </c>
      <c r="AK389" s="4">
        <v>987</v>
      </c>
      <c r="AL389" s="4">
        <v>3</v>
      </c>
      <c r="AM389" s="4">
        <v>0</v>
      </c>
      <c r="AN389" s="4">
        <v>32</v>
      </c>
      <c r="AO389" s="4">
        <v>192</v>
      </c>
      <c r="AP389" s="4">
        <v>190</v>
      </c>
      <c r="AQ389" s="4">
        <v>1.5</v>
      </c>
      <c r="AR389" s="4">
        <v>195</v>
      </c>
      <c r="AS389" s="4" t="s">
        <v>155</v>
      </c>
      <c r="AT389" s="4">
        <v>2</v>
      </c>
      <c r="AU389" s="5">
        <v>0.73129629629629633</v>
      </c>
      <c r="AV389" s="4">
        <v>47.164152999999999</v>
      </c>
      <c r="AW389" s="4">
        <v>-88.487976000000003</v>
      </c>
      <c r="AX389" s="4">
        <v>319.10000000000002</v>
      </c>
      <c r="AY389" s="4">
        <v>29.3</v>
      </c>
      <c r="AZ389" s="4">
        <v>12</v>
      </c>
      <c r="BA389" s="4">
        <v>10</v>
      </c>
      <c r="BB389" s="4" t="s">
        <v>426</v>
      </c>
      <c r="BC389" s="4">
        <v>0.9</v>
      </c>
      <c r="BD389" s="4">
        <v>1.1238760000000001</v>
      </c>
      <c r="BE389" s="4">
        <v>1.7</v>
      </c>
      <c r="BF389" s="4">
        <v>14.063000000000001</v>
      </c>
      <c r="BG389" s="4">
        <v>17.21</v>
      </c>
      <c r="BH389" s="4">
        <v>1.22</v>
      </c>
      <c r="BI389" s="4">
        <v>12.183</v>
      </c>
      <c r="BJ389" s="4">
        <v>2973.808</v>
      </c>
      <c r="BK389" s="4">
        <v>16.434999999999999</v>
      </c>
      <c r="BL389" s="4">
        <v>2.3479999999999999</v>
      </c>
      <c r="BM389" s="4">
        <v>0.39200000000000002</v>
      </c>
      <c r="BN389" s="4">
        <v>2.74</v>
      </c>
      <c r="BO389" s="4">
        <v>1.9330000000000001</v>
      </c>
      <c r="BP389" s="4">
        <v>0.32300000000000001</v>
      </c>
      <c r="BQ389" s="4">
        <v>2.2570000000000001</v>
      </c>
      <c r="BR389" s="4">
        <v>11.5853</v>
      </c>
      <c r="BU389" s="4">
        <v>8.6039999999999992</v>
      </c>
      <c r="BW389" s="4">
        <v>849.07600000000002</v>
      </c>
      <c r="BX389" s="4">
        <v>0.156363</v>
      </c>
      <c r="BY389" s="4">
        <v>-5</v>
      </c>
      <c r="BZ389" s="4">
        <v>1.226707</v>
      </c>
      <c r="CA389" s="4">
        <v>3.8211210000000002</v>
      </c>
      <c r="CB389" s="4">
        <v>24.779481000000001</v>
      </c>
    </row>
    <row r="390" spans="1:80">
      <c r="A390" s="2">
        <v>42440</v>
      </c>
      <c r="B390" s="29">
        <v>0.52315319444444441</v>
      </c>
      <c r="C390" s="4">
        <v>12.24</v>
      </c>
      <c r="D390" s="4">
        <v>0.12820000000000001</v>
      </c>
      <c r="E390" s="4" t="s">
        <v>155</v>
      </c>
      <c r="F390" s="4">
        <v>1282.3376619999999</v>
      </c>
      <c r="G390" s="4">
        <v>70.7</v>
      </c>
      <c r="H390" s="4">
        <v>15.1</v>
      </c>
      <c r="I390" s="4">
        <v>1209.9000000000001</v>
      </c>
      <c r="K390" s="4">
        <v>4.2</v>
      </c>
      <c r="L390" s="4">
        <v>163</v>
      </c>
      <c r="M390" s="4">
        <v>0.88919999999999999</v>
      </c>
      <c r="N390" s="4">
        <v>10.8833</v>
      </c>
      <c r="O390" s="4">
        <v>0.114</v>
      </c>
      <c r="P390" s="4">
        <v>62.887500000000003</v>
      </c>
      <c r="Q390" s="4">
        <v>13.4267</v>
      </c>
      <c r="R390" s="4">
        <v>76.3</v>
      </c>
      <c r="S390" s="4">
        <v>51.786900000000003</v>
      </c>
      <c r="T390" s="4">
        <v>11.056699999999999</v>
      </c>
      <c r="U390" s="4">
        <v>62.8</v>
      </c>
      <c r="V390" s="4">
        <v>1209.9437</v>
      </c>
      <c r="Y390" s="4">
        <v>144.51300000000001</v>
      </c>
      <c r="Z390" s="4">
        <v>0</v>
      </c>
      <c r="AA390" s="4">
        <v>3.7385999999999999</v>
      </c>
      <c r="AB390" s="4" t="s">
        <v>384</v>
      </c>
      <c r="AC390" s="4">
        <v>0</v>
      </c>
      <c r="AD390" s="4">
        <v>11.8</v>
      </c>
      <c r="AE390" s="4">
        <v>849</v>
      </c>
      <c r="AF390" s="4">
        <v>880</v>
      </c>
      <c r="AG390" s="4">
        <v>868</v>
      </c>
      <c r="AH390" s="4">
        <v>87.4</v>
      </c>
      <c r="AI390" s="4">
        <v>29.39</v>
      </c>
      <c r="AJ390" s="4">
        <v>0.68</v>
      </c>
      <c r="AK390" s="4">
        <v>987</v>
      </c>
      <c r="AL390" s="4">
        <v>3</v>
      </c>
      <c r="AM390" s="4">
        <v>0</v>
      </c>
      <c r="AN390" s="4">
        <v>32</v>
      </c>
      <c r="AO390" s="4">
        <v>192</v>
      </c>
      <c r="AP390" s="4">
        <v>190.4</v>
      </c>
      <c r="AQ390" s="4">
        <v>1.4</v>
      </c>
      <c r="AR390" s="4">
        <v>195</v>
      </c>
      <c r="AS390" s="4" t="s">
        <v>155</v>
      </c>
      <c r="AT390" s="4">
        <v>2</v>
      </c>
      <c r="AU390" s="5">
        <v>0.73130787037037026</v>
      </c>
      <c r="AV390" s="4">
        <v>47.164138000000001</v>
      </c>
      <c r="AW390" s="4">
        <v>-88.488138000000006</v>
      </c>
      <c r="AX390" s="4">
        <v>319.2</v>
      </c>
      <c r="AY390" s="4">
        <v>27.7</v>
      </c>
      <c r="AZ390" s="4">
        <v>12</v>
      </c>
      <c r="BA390" s="4">
        <v>10</v>
      </c>
      <c r="BB390" s="4" t="s">
        <v>426</v>
      </c>
      <c r="BC390" s="4">
        <v>0.9</v>
      </c>
      <c r="BD390" s="4">
        <v>1.2</v>
      </c>
      <c r="BE390" s="4">
        <v>1.7</v>
      </c>
      <c r="BF390" s="4">
        <v>14.063000000000001</v>
      </c>
      <c r="BG390" s="4">
        <v>16.850000000000001</v>
      </c>
      <c r="BH390" s="4">
        <v>1.2</v>
      </c>
      <c r="BI390" s="4">
        <v>12.462</v>
      </c>
      <c r="BJ390" s="4">
        <v>2970.306</v>
      </c>
      <c r="BK390" s="4">
        <v>19.806999999999999</v>
      </c>
      <c r="BL390" s="4">
        <v>1.7969999999999999</v>
      </c>
      <c r="BM390" s="4">
        <v>0.38400000000000001</v>
      </c>
      <c r="BN390" s="4">
        <v>2.181</v>
      </c>
      <c r="BO390" s="4">
        <v>1.48</v>
      </c>
      <c r="BP390" s="4">
        <v>0.316</v>
      </c>
      <c r="BQ390" s="4">
        <v>1.796</v>
      </c>
      <c r="BR390" s="4">
        <v>10.919499999999999</v>
      </c>
      <c r="BU390" s="4">
        <v>7.8250000000000002</v>
      </c>
      <c r="BW390" s="4">
        <v>741.91</v>
      </c>
      <c r="BX390" s="4">
        <v>0.14530599999999999</v>
      </c>
      <c r="BY390" s="4">
        <v>-5</v>
      </c>
      <c r="BZ390" s="4">
        <v>1.2267220000000001</v>
      </c>
      <c r="CA390" s="4">
        <v>3.550907</v>
      </c>
      <c r="CB390" s="4">
        <v>24.779789999999998</v>
      </c>
    </row>
    <row r="391" spans="1:80">
      <c r="A391" s="2">
        <v>42440</v>
      </c>
      <c r="B391" s="29">
        <v>0.52316476851851845</v>
      </c>
      <c r="C391" s="4">
        <v>12.090999999999999</v>
      </c>
      <c r="D391" s="4">
        <v>0.13400000000000001</v>
      </c>
      <c r="E391" s="4" t="s">
        <v>155</v>
      </c>
      <c r="F391" s="4">
        <v>1340</v>
      </c>
      <c r="G391" s="4">
        <v>56.7</v>
      </c>
      <c r="H391" s="4">
        <v>15.1</v>
      </c>
      <c r="I391" s="4">
        <v>1164.9000000000001</v>
      </c>
      <c r="K391" s="4">
        <v>3.55</v>
      </c>
      <c r="L391" s="4">
        <v>161</v>
      </c>
      <c r="M391" s="4">
        <v>0.89029999999999998</v>
      </c>
      <c r="N391" s="4">
        <v>10.7651</v>
      </c>
      <c r="O391" s="4">
        <v>0.1193</v>
      </c>
      <c r="P391" s="4">
        <v>50.4846</v>
      </c>
      <c r="Q391" s="4">
        <v>13.4438</v>
      </c>
      <c r="R391" s="4">
        <v>63.9</v>
      </c>
      <c r="S391" s="4">
        <v>41.604300000000002</v>
      </c>
      <c r="T391" s="4">
        <v>11.079000000000001</v>
      </c>
      <c r="U391" s="4">
        <v>52.7</v>
      </c>
      <c r="V391" s="4">
        <v>1164.9105999999999</v>
      </c>
      <c r="Y391" s="4">
        <v>143.78</v>
      </c>
      <c r="Z391" s="4">
        <v>0</v>
      </c>
      <c r="AA391" s="4">
        <v>3.1633</v>
      </c>
      <c r="AB391" s="4" t="s">
        <v>384</v>
      </c>
      <c r="AC391" s="4">
        <v>0</v>
      </c>
      <c r="AD391" s="4">
        <v>11.9</v>
      </c>
      <c r="AE391" s="4">
        <v>848</v>
      </c>
      <c r="AF391" s="4">
        <v>880</v>
      </c>
      <c r="AG391" s="4">
        <v>867</v>
      </c>
      <c r="AH391" s="4">
        <v>88</v>
      </c>
      <c r="AI391" s="4">
        <v>29.59</v>
      </c>
      <c r="AJ391" s="4">
        <v>0.68</v>
      </c>
      <c r="AK391" s="4">
        <v>987</v>
      </c>
      <c r="AL391" s="4">
        <v>3</v>
      </c>
      <c r="AM391" s="4">
        <v>0</v>
      </c>
      <c r="AN391" s="4">
        <v>32</v>
      </c>
      <c r="AO391" s="4">
        <v>192</v>
      </c>
      <c r="AP391" s="4">
        <v>191</v>
      </c>
      <c r="AQ391" s="4">
        <v>1.4</v>
      </c>
      <c r="AR391" s="4">
        <v>195</v>
      </c>
      <c r="AS391" s="4" t="s">
        <v>155</v>
      </c>
      <c r="AT391" s="4">
        <v>2</v>
      </c>
      <c r="AU391" s="5">
        <v>0.73131944444444441</v>
      </c>
      <c r="AV391" s="4">
        <v>47.164144999999998</v>
      </c>
      <c r="AW391" s="4">
        <v>-88.488296000000005</v>
      </c>
      <c r="AX391" s="4">
        <v>319.3</v>
      </c>
      <c r="AY391" s="4">
        <v>26.5</v>
      </c>
      <c r="AZ391" s="4">
        <v>12</v>
      </c>
      <c r="BA391" s="4">
        <v>10</v>
      </c>
      <c r="BB391" s="4" t="s">
        <v>426</v>
      </c>
      <c r="BC391" s="4">
        <v>0.92467500000000002</v>
      </c>
      <c r="BD391" s="4">
        <v>1.2</v>
      </c>
      <c r="BE391" s="4">
        <v>1.7</v>
      </c>
      <c r="BF391" s="4">
        <v>14.063000000000001</v>
      </c>
      <c r="BG391" s="4">
        <v>17.04</v>
      </c>
      <c r="BH391" s="4">
        <v>1.21</v>
      </c>
      <c r="BI391" s="4">
        <v>12.319000000000001</v>
      </c>
      <c r="BJ391" s="4">
        <v>2969.5210000000002</v>
      </c>
      <c r="BK391" s="4">
        <v>20.946000000000002</v>
      </c>
      <c r="BL391" s="4">
        <v>1.458</v>
      </c>
      <c r="BM391" s="4">
        <v>0.38800000000000001</v>
      </c>
      <c r="BN391" s="4">
        <v>1.847</v>
      </c>
      <c r="BO391" s="4">
        <v>1.202</v>
      </c>
      <c r="BP391" s="4">
        <v>0.32</v>
      </c>
      <c r="BQ391" s="4">
        <v>1.522</v>
      </c>
      <c r="BR391" s="4">
        <v>10.6257</v>
      </c>
      <c r="BU391" s="4">
        <v>7.8689999999999998</v>
      </c>
      <c r="BW391" s="4">
        <v>634.46699999999998</v>
      </c>
      <c r="BX391" s="4">
        <v>0.135074</v>
      </c>
      <c r="BY391" s="4">
        <v>-5</v>
      </c>
      <c r="BZ391" s="4">
        <v>1.2277089999999999</v>
      </c>
      <c r="CA391" s="4">
        <v>3.300872</v>
      </c>
      <c r="CB391" s="4">
        <v>24.799716</v>
      </c>
    </row>
    <row r="392" spans="1:80">
      <c r="A392" s="2">
        <v>42440</v>
      </c>
      <c r="B392" s="29">
        <v>0.5231763425925926</v>
      </c>
      <c r="C392" s="4">
        <v>11.4</v>
      </c>
      <c r="D392" s="4">
        <v>0.125</v>
      </c>
      <c r="E392" s="4" t="s">
        <v>155</v>
      </c>
      <c r="F392" s="4">
        <v>1250.48414</v>
      </c>
      <c r="G392" s="4">
        <v>52.2</v>
      </c>
      <c r="H392" s="4">
        <v>15</v>
      </c>
      <c r="I392" s="4">
        <v>1145.8</v>
      </c>
      <c r="K392" s="4">
        <v>3.3</v>
      </c>
      <c r="L392" s="4">
        <v>161</v>
      </c>
      <c r="M392" s="4">
        <v>0.89600000000000002</v>
      </c>
      <c r="N392" s="4">
        <v>10.214</v>
      </c>
      <c r="O392" s="4">
        <v>0.112</v>
      </c>
      <c r="P392" s="4">
        <v>46.788699999999999</v>
      </c>
      <c r="Q392" s="4">
        <v>13.4399</v>
      </c>
      <c r="R392" s="4">
        <v>60.2</v>
      </c>
      <c r="S392" s="4">
        <v>38.536799999999999</v>
      </c>
      <c r="T392" s="4">
        <v>11.0695</v>
      </c>
      <c r="U392" s="4">
        <v>49.6</v>
      </c>
      <c r="V392" s="4">
        <v>1145.8261</v>
      </c>
      <c r="Y392" s="4">
        <v>144.34</v>
      </c>
      <c r="Z392" s="4">
        <v>0</v>
      </c>
      <c r="AA392" s="4">
        <v>2.9599000000000002</v>
      </c>
      <c r="AB392" s="4" t="s">
        <v>384</v>
      </c>
      <c r="AC392" s="4">
        <v>0</v>
      </c>
      <c r="AD392" s="4">
        <v>11.9</v>
      </c>
      <c r="AE392" s="4">
        <v>848</v>
      </c>
      <c r="AF392" s="4">
        <v>879</v>
      </c>
      <c r="AG392" s="4">
        <v>867</v>
      </c>
      <c r="AH392" s="4">
        <v>87.6</v>
      </c>
      <c r="AI392" s="4">
        <v>29.44</v>
      </c>
      <c r="AJ392" s="4">
        <v>0.68</v>
      </c>
      <c r="AK392" s="4">
        <v>987</v>
      </c>
      <c r="AL392" s="4">
        <v>3</v>
      </c>
      <c r="AM392" s="4">
        <v>0</v>
      </c>
      <c r="AN392" s="4">
        <v>32</v>
      </c>
      <c r="AO392" s="4">
        <v>192</v>
      </c>
      <c r="AP392" s="4">
        <v>191</v>
      </c>
      <c r="AQ392" s="4">
        <v>1.4</v>
      </c>
      <c r="AR392" s="4">
        <v>195</v>
      </c>
      <c r="AS392" s="4" t="s">
        <v>155</v>
      </c>
      <c r="AT392" s="4">
        <v>2</v>
      </c>
      <c r="AU392" s="5">
        <v>0.73133101851851856</v>
      </c>
      <c r="AV392" s="4">
        <v>47.164169000000001</v>
      </c>
      <c r="AW392" s="4">
        <v>-88.488438000000002</v>
      </c>
      <c r="AX392" s="4">
        <v>319.3</v>
      </c>
      <c r="AY392" s="4">
        <v>24.9</v>
      </c>
      <c r="AZ392" s="4">
        <v>12</v>
      </c>
      <c r="BA392" s="4">
        <v>10</v>
      </c>
      <c r="BB392" s="4" t="s">
        <v>426</v>
      </c>
      <c r="BC392" s="4">
        <v>1</v>
      </c>
      <c r="BD392" s="4">
        <v>1.150849</v>
      </c>
      <c r="BE392" s="4">
        <v>1.724575</v>
      </c>
      <c r="BF392" s="4">
        <v>14.063000000000001</v>
      </c>
      <c r="BG392" s="4">
        <v>18.010000000000002</v>
      </c>
      <c r="BH392" s="4">
        <v>1.28</v>
      </c>
      <c r="BI392" s="4">
        <v>11.608000000000001</v>
      </c>
      <c r="BJ392" s="4">
        <v>2969.2730000000001</v>
      </c>
      <c r="BK392" s="4">
        <v>20.731000000000002</v>
      </c>
      <c r="BL392" s="4">
        <v>1.4239999999999999</v>
      </c>
      <c r="BM392" s="4">
        <v>0.40899999999999997</v>
      </c>
      <c r="BN392" s="4">
        <v>1.8340000000000001</v>
      </c>
      <c r="BO392" s="4">
        <v>1.173</v>
      </c>
      <c r="BP392" s="4">
        <v>0.33700000000000002</v>
      </c>
      <c r="BQ392" s="4">
        <v>1.51</v>
      </c>
      <c r="BR392" s="4">
        <v>11.0146</v>
      </c>
      <c r="BU392" s="4">
        <v>8.3249999999999993</v>
      </c>
      <c r="BW392" s="4">
        <v>625.65300000000002</v>
      </c>
      <c r="BX392" s="4">
        <v>0.112707</v>
      </c>
      <c r="BY392" s="4">
        <v>-5</v>
      </c>
      <c r="BZ392" s="4">
        <v>1.2268619999999999</v>
      </c>
      <c r="CA392" s="4">
        <v>2.7542779999999998</v>
      </c>
      <c r="CB392" s="4">
        <v>24.782612</v>
      </c>
    </row>
    <row r="393" spans="1:80">
      <c r="A393" s="2">
        <v>42440</v>
      </c>
      <c r="B393" s="29">
        <v>0.52318791666666664</v>
      </c>
      <c r="C393" s="4">
        <v>11.542</v>
      </c>
      <c r="D393" s="4">
        <v>0.1094</v>
      </c>
      <c r="E393" s="4" t="s">
        <v>155</v>
      </c>
      <c r="F393" s="4">
        <v>1093.916667</v>
      </c>
      <c r="G393" s="4">
        <v>48.8</v>
      </c>
      <c r="H393" s="4">
        <v>14.1</v>
      </c>
      <c r="I393" s="4">
        <v>1172</v>
      </c>
      <c r="K393" s="4">
        <v>3.55</v>
      </c>
      <c r="L393" s="4">
        <v>160</v>
      </c>
      <c r="M393" s="4">
        <v>0.89500000000000002</v>
      </c>
      <c r="N393" s="4">
        <v>10.330299999999999</v>
      </c>
      <c r="O393" s="4">
        <v>9.7900000000000001E-2</v>
      </c>
      <c r="P393" s="4">
        <v>43.682299999999998</v>
      </c>
      <c r="Q393" s="4">
        <v>12.6318</v>
      </c>
      <c r="R393" s="4">
        <v>56.3</v>
      </c>
      <c r="S393" s="4">
        <v>35.971699999999998</v>
      </c>
      <c r="T393" s="4">
        <v>10.402100000000001</v>
      </c>
      <c r="U393" s="4">
        <v>46.4</v>
      </c>
      <c r="V393" s="4">
        <v>1171.9597000000001</v>
      </c>
      <c r="Y393" s="4">
        <v>143.27699999999999</v>
      </c>
      <c r="Z393" s="4">
        <v>0</v>
      </c>
      <c r="AA393" s="4">
        <v>3.1791</v>
      </c>
      <c r="AB393" s="4" t="s">
        <v>384</v>
      </c>
      <c r="AC393" s="4">
        <v>0</v>
      </c>
      <c r="AD393" s="4">
        <v>11.9</v>
      </c>
      <c r="AE393" s="4">
        <v>848</v>
      </c>
      <c r="AF393" s="4">
        <v>878</v>
      </c>
      <c r="AG393" s="4">
        <v>866</v>
      </c>
      <c r="AH393" s="4">
        <v>87.4</v>
      </c>
      <c r="AI393" s="4">
        <v>29.39</v>
      </c>
      <c r="AJ393" s="4">
        <v>0.68</v>
      </c>
      <c r="AK393" s="4">
        <v>987</v>
      </c>
      <c r="AL393" s="4">
        <v>3</v>
      </c>
      <c r="AM393" s="4">
        <v>0</v>
      </c>
      <c r="AN393" s="4">
        <v>32</v>
      </c>
      <c r="AO393" s="4">
        <v>192</v>
      </c>
      <c r="AP393" s="4">
        <v>190.6</v>
      </c>
      <c r="AQ393" s="4">
        <v>1.5</v>
      </c>
      <c r="AR393" s="4">
        <v>195</v>
      </c>
      <c r="AS393" s="4" t="s">
        <v>155</v>
      </c>
      <c r="AT393" s="4">
        <v>2</v>
      </c>
      <c r="AU393" s="5">
        <v>0.7313425925925926</v>
      </c>
      <c r="AV393" s="4">
        <v>47.164203000000001</v>
      </c>
      <c r="AW393" s="4">
        <v>-88.488564999999994</v>
      </c>
      <c r="AX393" s="4">
        <v>319.39999999999998</v>
      </c>
      <c r="AY393" s="4">
        <v>23.8</v>
      </c>
      <c r="AZ393" s="4">
        <v>12</v>
      </c>
      <c r="BA393" s="4">
        <v>10</v>
      </c>
      <c r="BB393" s="4" t="s">
        <v>426</v>
      </c>
      <c r="BC393" s="4">
        <v>1.0244759999999999</v>
      </c>
      <c r="BD393" s="4">
        <v>1.0244759999999999</v>
      </c>
      <c r="BE393" s="4">
        <v>1.8</v>
      </c>
      <c r="BF393" s="4">
        <v>14.063000000000001</v>
      </c>
      <c r="BG393" s="4">
        <v>17.829999999999998</v>
      </c>
      <c r="BH393" s="4">
        <v>1.27</v>
      </c>
      <c r="BI393" s="4">
        <v>11.731</v>
      </c>
      <c r="BJ393" s="4">
        <v>2973.1320000000001</v>
      </c>
      <c r="BK393" s="4">
        <v>17.934000000000001</v>
      </c>
      <c r="BL393" s="4">
        <v>1.3169999999999999</v>
      </c>
      <c r="BM393" s="4">
        <v>0.38100000000000001</v>
      </c>
      <c r="BN393" s="4">
        <v>1.6970000000000001</v>
      </c>
      <c r="BO393" s="4">
        <v>1.0840000000000001</v>
      </c>
      <c r="BP393" s="4">
        <v>0.314</v>
      </c>
      <c r="BQ393" s="4">
        <v>1.3979999999999999</v>
      </c>
      <c r="BR393" s="4">
        <v>11.153499999999999</v>
      </c>
      <c r="BU393" s="4">
        <v>8.1809999999999992</v>
      </c>
      <c r="BW393" s="4">
        <v>665.27800000000002</v>
      </c>
      <c r="BX393" s="4">
        <v>0.123068</v>
      </c>
      <c r="BY393" s="4">
        <v>-5</v>
      </c>
      <c r="BZ393" s="4">
        <v>1.2288619999999999</v>
      </c>
      <c r="CA393" s="4">
        <v>3.0074749999999999</v>
      </c>
      <c r="CB393" s="4">
        <v>24.823011999999999</v>
      </c>
    </row>
    <row r="394" spans="1:80">
      <c r="A394" s="2">
        <v>42440</v>
      </c>
      <c r="B394" s="29">
        <v>0.52319949074074079</v>
      </c>
      <c r="C394" s="4">
        <v>12.002000000000001</v>
      </c>
      <c r="D394" s="4">
        <v>0.12770000000000001</v>
      </c>
      <c r="E394" s="4" t="s">
        <v>155</v>
      </c>
      <c r="F394" s="4">
        <v>1277.25</v>
      </c>
      <c r="G394" s="4">
        <v>47</v>
      </c>
      <c r="H394" s="4">
        <v>12.7</v>
      </c>
      <c r="I394" s="4">
        <v>1157.4000000000001</v>
      </c>
      <c r="K394" s="4">
        <v>4.29</v>
      </c>
      <c r="L394" s="4">
        <v>159</v>
      </c>
      <c r="M394" s="4">
        <v>0.89119999999999999</v>
      </c>
      <c r="N394" s="4">
        <v>10.6959</v>
      </c>
      <c r="O394" s="4">
        <v>0.1138</v>
      </c>
      <c r="P394" s="4">
        <v>41.854900000000001</v>
      </c>
      <c r="Q394" s="4">
        <v>11.318300000000001</v>
      </c>
      <c r="R394" s="4">
        <v>53.2</v>
      </c>
      <c r="S394" s="4">
        <v>34.473100000000002</v>
      </c>
      <c r="T394" s="4">
        <v>9.3222000000000005</v>
      </c>
      <c r="U394" s="4">
        <v>43.8</v>
      </c>
      <c r="V394" s="4">
        <v>1157.3599999999999</v>
      </c>
      <c r="Y394" s="4">
        <v>141.648</v>
      </c>
      <c r="Z394" s="4">
        <v>0</v>
      </c>
      <c r="AA394" s="4">
        <v>3.8256000000000001</v>
      </c>
      <c r="AB394" s="4" t="s">
        <v>384</v>
      </c>
      <c r="AC394" s="4">
        <v>0</v>
      </c>
      <c r="AD394" s="4">
        <v>11.9</v>
      </c>
      <c r="AE394" s="4">
        <v>847</v>
      </c>
      <c r="AF394" s="4">
        <v>877</v>
      </c>
      <c r="AG394" s="4">
        <v>867</v>
      </c>
      <c r="AH394" s="4">
        <v>87.6</v>
      </c>
      <c r="AI394" s="4">
        <v>29.44</v>
      </c>
      <c r="AJ394" s="4">
        <v>0.68</v>
      </c>
      <c r="AK394" s="4">
        <v>987</v>
      </c>
      <c r="AL394" s="4">
        <v>3</v>
      </c>
      <c r="AM394" s="4">
        <v>0</v>
      </c>
      <c r="AN394" s="4">
        <v>32</v>
      </c>
      <c r="AO394" s="4">
        <v>192</v>
      </c>
      <c r="AP394" s="4">
        <v>190</v>
      </c>
      <c r="AQ394" s="4">
        <v>1.6</v>
      </c>
      <c r="AR394" s="4">
        <v>195</v>
      </c>
      <c r="AS394" s="4" t="s">
        <v>155</v>
      </c>
      <c r="AT394" s="4">
        <v>2</v>
      </c>
      <c r="AU394" s="5">
        <v>0.73135416666666664</v>
      </c>
      <c r="AV394" s="4">
        <v>47.164228000000001</v>
      </c>
      <c r="AW394" s="4">
        <v>-88.488695000000007</v>
      </c>
      <c r="AX394" s="4">
        <v>319.39999999999998</v>
      </c>
      <c r="AY394" s="4">
        <v>22.8</v>
      </c>
      <c r="AZ394" s="4">
        <v>12</v>
      </c>
      <c r="BA394" s="4">
        <v>10</v>
      </c>
      <c r="BB394" s="4" t="s">
        <v>426</v>
      </c>
      <c r="BC394" s="4">
        <v>1.1000000000000001</v>
      </c>
      <c r="BD394" s="4">
        <v>1.1000000000000001</v>
      </c>
      <c r="BE394" s="4">
        <v>1.8</v>
      </c>
      <c r="BF394" s="4">
        <v>14.063000000000001</v>
      </c>
      <c r="BG394" s="4">
        <v>17.170000000000002</v>
      </c>
      <c r="BH394" s="4">
        <v>1.22</v>
      </c>
      <c r="BI394" s="4">
        <v>12.207000000000001</v>
      </c>
      <c r="BJ394" s="4">
        <v>2970.8760000000002</v>
      </c>
      <c r="BK394" s="4">
        <v>20.123000000000001</v>
      </c>
      <c r="BL394" s="4">
        <v>1.2170000000000001</v>
      </c>
      <c r="BM394" s="4">
        <v>0.32900000000000001</v>
      </c>
      <c r="BN394" s="4">
        <v>1.5469999999999999</v>
      </c>
      <c r="BO394" s="4">
        <v>1.0029999999999999</v>
      </c>
      <c r="BP394" s="4">
        <v>0.27100000000000002</v>
      </c>
      <c r="BQ394" s="4">
        <v>1.274</v>
      </c>
      <c r="BR394" s="4">
        <v>10.63</v>
      </c>
      <c r="BU394" s="4">
        <v>7.806</v>
      </c>
      <c r="BW394" s="4">
        <v>772.61400000000003</v>
      </c>
      <c r="BX394" s="4">
        <v>0.13900000000000001</v>
      </c>
      <c r="BY394" s="4">
        <v>-5</v>
      </c>
      <c r="BZ394" s="4">
        <v>1.2295689999999999</v>
      </c>
      <c r="CA394" s="4">
        <v>3.3968129999999999</v>
      </c>
      <c r="CB394" s="4">
        <v>24.837294</v>
      </c>
    </row>
    <row r="395" spans="1:80">
      <c r="A395" s="2">
        <v>42440</v>
      </c>
      <c r="B395" s="29">
        <v>0.52321106481481483</v>
      </c>
      <c r="C395" s="4">
        <v>12.151</v>
      </c>
      <c r="D395" s="4">
        <v>9.7100000000000006E-2</v>
      </c>
      <c r="E395" s="4" t="s">
        <v>155</v>
      </c>
      <c r="F395" s="4">
        <v>970.88210300000003</v>
      </c>
      <c r="G395" s="4">
        <v>46.8</v>
      </c>
      <c r="H395" s="4">
        <v>12.7</v>
      </c>
      <c r="I395" s="4">
        <v>1117.7</v>
      </c>
      <c r="K395" s="4">
        <v>4.05</v>
      </c>
      <c r="L395" s="4">
        <v>158</v>
      </c>
      <c r="M395" s="4">
        <v>0.89039999999999997</v>
      </c>
      <c r="N395" s="4">
        <v>10.8185</v>
      </c>
      <c r="O395" s="4">
        <v>8.6400000000000005E-2</v>
      </c>
      <c r="P395" s="4">
        <v>41.694200000000002</v>
      </c>
      <c r="Q395" s="4">
        <v>11.307700000000001</v>
      </c>
      <c r="R395" s="4">
        <v>53</v>
      </c>
      <c r="S395" s="4">
        <v>34.315199999999997</v>
      </c>
      <c r="T395" s="4">
        <v>9.3064999999999998</v>
      </c>
      <c r="U395" s="4">
        <v>43.6</v>
      </c>
      <c r="V395" s="4">
        <v>1117.7445</v>
      </c>
      <c r="Y395" s="4">
        <v>141.10599999999999</v>
      </c>
      <c r="Z395" s="4">
        <v>0</v>
      </c>
      <c r="AA395" s="4">
        <v>3.6067</v>
      </c>
      <c r="AB395" s="4" t="s">
        <v>384</v>
      </c>
      <c r="AC395" s="4">
        <v>0</v>
      </c>
      <c r="AD395" s="4">
        <v>11.9</v>
      </c>
      <c r="AE395" s="4">
        <v>848</v>
      </c>
      <c r="AF395" s="4">
        <v>878</v>
      </c>
      <c r="AG395" s="4">
        <v>868</v>
      </c>
      <c r="AH395" s="4">
        <v>87</v>
      </c>
      <c r="AI395" s="4">
        <v>29.25</v>
      </c>
      <c r="AJ395" s="4">
        <v>0.67</v>
      </c>
      <c r="AK395" s="4">
        <v>987</v>
      </c>
      <c r="AL395" s="4">
        <v>3</v>
      </c>
      <c r="AM395" s="4">
        <v>0</v>
      </c>
      <c r="AN395" s="4">
        <v>32</v>
      </c>
      <c r="AO395" s="4">
        <v>192</v>
      </c>
      <c r="AP395" s="4">
        <v>190</v>
      </c>
      <c r="AQ395" s="4">
        <v>1.7</v>
      </c>
      <c r="AR395" s="4">
        <v>195</v>
      </c>
      <c r="AS395" s="4" t="s">
        <v>155</v>
      </c>
      <c r="AT395" s="4">
        <v>2</v>
      </c>
      <c r="AU395" s="5">
        <v>0.73136574074074068</v>
      </c>
      <c r="AV395" s="4">
        <v>47.164247000000003</v>
      </c>
      <c r="AW395" s="4">
        <v>-88.488823999999994</v>
      </c>
      <c r="AX395" s="4">
        <v>319.3</v>
      </c>
      <c r="AY395" s="4">
        <v>22.5</v>
      </c>
      <c r="AZ395" s="4">
        <v>12</v>
      </c>
      <c r="BA395" s="4">
        <v>10</v>
      </c>
      <c r="BB395" s="4" t="s">
        <v>426</v>
      </c>
      <c r="BC395" s="4">
        <v>1.1000000000000001</v>
      </c>
      <c r="BD395" s="4">
        <v>1.1000000000000001</v>
      </c>
      <c r="BE395" s="4">
        <v>1.8</v>
      </c>
      <c r="BF395" s="4">
        <v>14.063000000000001</v>
      </c>
      <c r="BG395" s="4">
        <v>17.03</v>
      </c>
      <c r="BH395" s="4">
        <v>1.21</v>
      </c>
      <c r="BI395" s="4">
        <v>12.313000000000001</v>
      </c>
      <c r="BJ395" s="4">
        <v>2979.951</v>
      </c>
      <c r="BK395" s="4">
        <v>15.154999999999999</v>
      </c>
      <c r="BL395" s="4">
        <v>1.2030000000000001</v>
      </c>
      <c r="BM395" s="4">
        <v>0.32600000000000001</v>
      </c>
      <c r="BN395" s="4">
        <v>1.5289999999999999</v>
      </c>
      <c r="BO395" s="4">
        <v>0.99</v>
      </c>
      <c r="BP395" s="4">
        <v>0.26800000000000002</v>
      </c>
      <c r="BQ395" s="4">
        <v>1.258</v>
      </c>
      <c r="BR395" s="4">
        <v>10.1808</v>
      </c>
      <c r="BU395" s="4">
        <v>7.7110000000000003</v>
      </c>
      <c r="BW395" s="4">
        <v>722.35500000000002</v>
      </c>
      <c r="BX395" s="4">
        <v>0.15882599999999999</v>
      </c>
      <c r="BY395" s="4">
        <v>-5</v>
      </c>
      <c r="BZ395" s="4">
        <v>1.2307239999999999</v>
      </c>
      <c r="CA395" s="4">
        <v>3.88131</v>
      </c>
      <c r="CB395" s="4">
        <v>24.860624999999999</v>
      </c>
    </row>
    <row r="396" spans="1:80">
      <c r="A396" s="2">
        <v>42440</v>
      </c>
      <c r="B396" s="29">
        <v>0.52322263888888887</v>
      </c>
      <c r="C396" s="4">
        <v>11.679</v>
      </c>
      <c r="D396" s="4">
        <v>6.08E-2</v>
      </c>
      <c r="E396" s="4" t="s">
        <v>155</v>
      </c>
      <c r="F396" s="4">
        <v>607.92163500000004</v>
      </c>
      <c r="G396" s="4">
        <v>48.8</v>
      </c>
      <c r="H396" s="4">
        <v>12.8</v>
      </c>
      <c r="I396" s="4">
        <v>1135.2</v>
      </c>
      <c r="K396" s="4">
        <v>3.51</v>
      </c>
      <c r="L396" s="4">
        <v>159</v>
      </c>
      <c r="M396" s="4">
        <v>0.89439999999999997</v>
      </c>
      <c r="N396" s="4">
        <v>10.4457</v>
      </c>
      <c r="O396" s="4">
        <v>5.4399999999999997E-2</v>
      </c>
      <c r="P396" s="4">
        <v>43.6599</v>
      </c>
      <c r="Q396" s="4">
        <v>11.448</v>
      </c>
      <c r="R396" s="4">
        <v>55.1</v>
      </c>
      <c r="S396" s="4">
        <v>35.953299999999999</v>
      </c>
      <c r="T396" s="4">
        <v>9.4273000000000007</v>
      </c>
      <c r="U396" s="4">
        <v>45.4</v>
      </c>
      <c r="V396" s="4">
        <v>1135.2254</v>
      </c>
      <c r="Y396" s="4">
        <v>142.11199999999999</v>
      </c>
      <c r="Z396" s="4">
        <v>0</v>
      </c>
      <c r="AA396" s="4">
        <v>3.1353</v>
      </c>
      <c r="AB396" s="4" t="s">
        <v>384</v>
      </c>
      <c r="AC396" s="4">
        <v>0</v>
      </c>
      <c r="AD396" s="4">
        <v>12</v>
      </c>
      <c r="AE396" s="4">
        <v>847</v>
      </c>
      <c r="AF396" s="4">
        <v>878</v>
      </c>
      <c r="AG396" s="4">
        <v>867</v>
      </c>
      <c r="AH396" s="4">
        <v>87.4</v>
      </c>
      <c r="AI396" s="4">
        <v>29.39</v>
      </c>
      <c r="AJ396" s="4">
        <v>0.68</v>
      </c>
      <c r="AK396" s="4">
        <v>987</v>
      </c>
      <c r="AL396" s="4">
        <v>3</v>
      </c>
      <c r="AM396" s="4">
        <v>0</v>
      </c>
      <c r="AN396" s="4">
        <v>32</v>
      </c>
      <c r="AO396" s="4">
        <v>191.6</v>
      </c>
      <c r="AP396" s="4">
        <v>190</v>
      </c>
      <c r="AQ396" s="4">
        <v>1.6</v>
      </c>
      <c r="AR396" s="4">
        <v>195</v>
      </c>
      <c r="AS396" s="4" t="s">
        <v>155</v>
      </c>
      <c r="AT396" s="4">
        <v>2</v>
      </c>
      <c r="AU396" s="5">
        <v>0.73137731481481483</v>
      </c>
      <c r="AV396" s="4">
        <v>47.164254999999997</v>
      </c>
      <c r="AW396" s="4">
        <v>-88.488944000000004</v>
      </c>
      <c r="AX396" s="4">
        <v>319.5</v>
      </c>
      <c r="AY396" s="4">
        <v>21.5</v>
      </c>
      <c r="AZ396" s="4">
        <v>12</v>
      </c>
      <c r="BA396" s="4">
        <v>10</v>
      </c>
      <c r="BB396" s="4" t="s">
        <v>426</v>
      </c>
      <c r="BC396" s="4">
        <v>1.1000000000000001</v>
      </c>
      <c r="BD396" s="4">
        <v>1.1241760000000001</v>
      </c>
      <c r="BE396" s="4">
        <v>1.824176</v>
      </c>
      <c r="BF396" s="4">
        <v>14.063000000000001</v>
      </c>
      <c r="BG396" s="4">
        <v>17.72</v>
      </c>
      <c r="BH396" s="4">
        <v>1.26</v>
      </c>
      <c r="BI396" s="4">
        <v>11.81</v>
      </c>
      <c r="BJ396" s="4">
        <v>2986.9589999999998</v>
      </c>
      <c r="BK396" s="4">
        <v>9.8949999999999996</v>
      </c>
      <c r="BL396" s="4">
        <v>1.3069999999999999</v>
      </c>
      <c r="BM396" s="4">
        <v>0.34300000000000003</v>
      </c>
      <c r="BN396" s="4">
        <v>1.65</v>
      </c>
      <c r="BO396" s="4">
        <v>1.077</v>
      </c>
      <c r="BP396" s="4">
        <v>0.28199999999999997</v>
      </c>
      <c r="BQ396" s="4">
        <v>1.359</v>
      </c>
      <c r="BR396" s="4">
        <v>10.7342</v>
      </c>
      <c r="BU396" s="4">
        <v>8.0630000000000006</v>
      </c>
      <c r="BW396" s="4">
        <v>651.87900000000002</v>
      </c>
      <c r="BX396" s="4">
        <v>0.169484</v>
      </c>
      <c r="BY396" s="4">
        <v>-5</v>
      </c>
      <c r="BZ396" s="4">
        <v>1.232569</v>
      </c>
      <c r="CA396" s="4">
        <v>4.1417650000000004</v>
      </c>
      <c r="CB396" s="4">
        <v>24.897894000000001</v>
      </c>
    </row>
    <row r="397" spans="1:80">
      <c r="A397" s="2">
        <v>42440</v>
      </c>
      <c r="B397" s="29">
        <v>0.52323421296296291</v>
      </c>
      <c r="C397" s="4">
        <v>10.714</v>
      </c>
      <c r="D397" s="4">
        <v>3.9399999999999998E-2</v>
      </c>
      <c r="E397" s="4" t="s">
        <v>155</v>
      </c>
      <c r="F397" s="4">
        <v>394.03846199999998</v>
      </c>
      <c r="G397" s="4">
        <v>57.9</v>
      </c>
      <c r="H397" s="4">
        <v>12.7</v>
      </c>
      <c r="I397" s="4">
        <v>1282.8</v>
      </c>
      <c r="K397" s="4">
        <v>3.45</v>
      </c>
      <c r="L397" s="4">
        <v>178</v>
      </c>
      <c r="M397" s="4">
        <v>0.9022</v>
      </c>
      <c r="N397" s="4">
        <v>9.6659000000000006</v>
      </c>
      <c r="O397" s="4">
        <v>3.5499999999999997E-2</v>
      </c>
      <c r="P397" s="4">
        <v>52.206099999999999</v>
      </c>
      <c r="Q397" s="4">
        <v>11.4574</v>
      </c>
      <c r="R397" s="4">
        <v>63.7</v>
      </c>
      <c r="S397" s="4">
        <v>43.023000000000003</v>
      </c>
      <c r="T397" s="4">
        <v>9.4420000000000002</v>
      </c>
      <c r="U397" s="4">
        <v>52.5</v>
      </c>
      <c r="V397" s="4">
        <v>1282.7826</v>
      </c>
      <c r="Y397" s="4">
        <v>160.93799999999999</v>
      </c>
      <c r="Z397" s="4">
        <v>0</v>
      </c>
      <c r="AA397" s="4">
        <v>3.1133000000000002</v>
      </c>
      <c r="AB397" s="4" t="s">
        <v>384</v>
      </c>
      <c r="AC397" s="4">
        <v>0</v>
      </c>
      <c r="AD397" s="4">
        <v>11.9</v>
      </c>
      <c r="AE397" s="4">
        <v>848</v>
      </c>
      <c r="AF397" s="4">
        <v>878</v>
      </c>
      <c r="AG397" s="4">
        <v>867</v>
      </c>
      <c r="AH397" s="4">
        <v>88</v>
      </c>
      <c r="AI397" s="4">
        <v>29.59</v>
      </c>
      <c r="AJ397" s="4">
        <v>0.68</v>
      </c>
      <c r="AK397" s="4">
        <v>987</v>
      </c>
      <c r="AL397" s="4">
        <v>3</v>
      </c>
      <c r="AM397" s="4">
        <v>0</v>
      </c>
      <c r="AN397" s="4">
        <v>32</v>
      </c>
      <c r="AO397" s="4">
        <v>191</v>
      </c>
      <c r="AP397" s="4">
        <v>190</v>
      </c>
      <c r="AQ397" s="4">
        <v>1.5</v>
      </c>
      <c r="AR397" s="4">
        <v>195</v>
      </c>
      <c r="AS397" s="4" t="s">
        <v>155</v>
      </c>
      <c r="AT397" s="4">
        <v>2</v>
      </c>
      <c r="AU397" s="5">
        <v>0.73138888888888898</v>
      </c>
      <c r="AV397" s="4">
        <v>47.164256999999999</v>
      </c>
      <c r="AW397" s="4">
        <v>-88.489067000000006</v>
      </c>
      <c r="AX397" s="4">
        <v>319.39999999999998</v>
      </c>
      <c r="AY397" s="4">
        <v>20.9</v>
      </c>
      <c r="AZ397" s="4">
        <v>12</v>
      </c>
      <c r="BA397" s="4">
        <v>10</v>
      </c>
      <c r="BB397" s="4" t="s">
        <v>426</v>
      </c>
      <c r="BC397" s="4">
        <v>1.1000000000000001</v>
      </c>
      <c r="BD397" s="4">
        <v>1.2</v>
      </c>
      <c r="BE397" s="4">
        <v>1.9</v>
      </c>
      <c r="BF397" s="4">
        <v>14.063000000000001</v>
      </c>
      <c r="BG397" s="4">
        <v>19.21</v>
      </c>
      <c r="BH397" s="4">
        <v>1.37</v>
      </c>
      <c r="BI397" s="4">
        <v>10.845000000000001</v>
      </c>
      <c r="BJ397" s="4">
        <v>2985.2809999999999</v>
      </c>
      <c r="BK397" s="4">
        <v>6.9880000000000004</v>
      </c>
      <c r="BL397" s="4">
        <v>1.6879999999999999</v>
      </c>
      <c r="BM397" s="4">
        <v>0.371</v>
      </c>
      <c r="BN397" s="4">
        <v>2.0590000000000002</v>
      </c>
      <c r="BO397" s="4">
        <v>1.391</v>
      </c>
      <c r="BP397" s="4">
        <v>0.30499999999999999</v>
      </c>
      <c r="BQ397" s="4">
        <v>1.6970000000000001</v>
      </c>
      <c r="BR397" s="4">
        <v>13.1006</v>
      </c>
      <c r="BU397" s="4">
        <v>9.8620000000000001</v>
      </c>
      <c r="BW397" s="4">
        <v>699.13900000000001</v>
      </c>
      <c r="BX397" s="4">
        <v>0.15589600000000001</v>
      </c>
      <c r="BY397" s="4">
        <v>-5</v>
      </c>
      <c r="BZ397" s="4">
        <v>1.232</v>
      </c>
      <c r="CA397" s="4">
        <v>3.8097089999999998</v>
      </c>
      <c r="CB397" s="4">
        <v>24.886399999999998</v>
      </c>
    </row>
    <row r="398" spans="1:80">
      <c r="A398" s="2">
        <v>42440</v>
      </c>
      <c r="B398" s="29">
        <v>0.52324578703703706</v>
      </c>
      <c r="C398" s="4">
        <v>10.201000000000001</v>
      </c>
      <c r="D398" s="4">
        <v>3.0700000000000002E-2</v>
      </c>
      <c r="E398" s="4" t="s">
        <v>155</v>
      </c>
      <c r="F398" s="4">
        <v>307.189324</v>
      </c>
      <c r="G398" s="4">
        <v>78.099999999999994</v>
      </c>
      <c r="H398" s="4">
        <v>12.7</v>
      </c>
      <c r="I398" s="4">
        <v>1426.5</v>
      </c>
      <c r="K398" s="4">
        <v>4.33</v>
      </c>
      <c r="L398" s="4">
        <v>191</v>
      </c>
      <c r="M398" s="4">
        <v>0.90629999999999999</v>
      </c>
      <c r="N398" s="4">
        <v>9.2449999999999992</v>
      </c>
      <c r="O398" s="4">
        <v>2.7799999999999998E-2</v>
      </c>
      <c r="P398" s="4">
        <v>70.797499999999999</v>
      </c>
      <c r="Q398" s="4">
        <v>11.5418</v>
      </c>
      <c r="R398" s="4">
        <v>82.3</v>
      </c>
      <c r="S398" s="4">
        <v>58.344200000000001</v>
      </c>
      <c r="T398" s="4">
        <v>9.5115999999999996</v>
      </c>
      <c r="U398" s="4">
        <v>67.900000000000006</v>
      </c>
      <c r="V398" s="4">
        <v>1426.5228999999999</v>
      </c>
      <c r="Y398" s="4">
        <v>172.762</v>
      </c>
      <c r="Z398" s="4">
        <v>0</v>
      </c>
      <c r="AA398" s="4">
        <v>3.9238</v>
      </c>
      <c r="AB398" s="4" t="s">
        <v>384</v>
      </c>
      <c r="AC398" s="4">
        <v>0</v>
      </c>
      <c r="AD398" s="4">
        <v>11.9</v>
      </c>
      <c r="AE398" s="4">
        <v>849</v>
      </c>
      <c r="AF398" s="4">
        <v>879</v>
      </c>
      <c r="AG398" s="4">
        <v>868</v>
      </c>
      <c r="AH398" s="4">
        <v>88</v>
      </c>
      <c r="AI398" s="4">
        <v>29.59</v>
      </c>
      <c r="AJ398" s="4">
        <v>0.68</v>
      </c>
      <c r="AK398" s="4">
        <v>987</v>
      </c>
      <c r="AL398" s="4">
        <v>3</v>
      </c>
      <c r="AM398" s="4">
        <v>0</v>
      </c>
      <c r="AN398" s="4">
        <v>32</v>
      </c>
      <c r="AO398" s="4">
        <v>191</v>
      </c>
      <c r="AP398" s="4">
        <v>190</v>
      </c>
      <c r="AQ398" s="4">
        <v>1.3</v>
      </c>
      <c r="AR398" s="4">
        <v>195</v>
      </c>
      <c r="AS398" s="4" t="s">
        <v>155</v>
      </c>
      <c r="AT398" s="4">
        <v>2</v>
      </c>
      <c r="AU398" s="5">
        <v>0.73140046296296291</v>
      </c>
      <c r="AV398" s="4">
        <v>47.164251999999998</v>
      </c>
      <c r="AW398" s="4">
        <v>-88.489188999999996</v>
      </c>
      <c r="AX398" s="4">
        <v>319.39999999999998</v>
      </c>
      <c r="AY398" s="4">
        <v>21.1</v>
      </c>
      <c r="AZ398" s="4">
        <v>12</v>
      </c>
      <c r="BA398" s="4">
        <v>10</v>
      </c>
      <c r="BB398" s="4" t="s">
        <v>426</v>
      </c>
      <c r="BC398" s="4">
        <v>1.1239760000000001</v>
      </c>
      <c r="BD398" s="4">
        <v>1.223976</v>
      </c>
      <c r="BE398" s="4">
        <v>1.9239759999999999</v>
      </c>
      <c r="BF398" s="4">
        <v>14.063000000000001</v>
      </c>
      <c r="BG398" s="4">
        <v>20.100000000000001</v>
      </c>
      <c r="BH398" s="4">
        <v>1.43</v>
      </c>
      <c r="BI398" s="4">
        <v>10.345000000000001</v>
      </c>
      <c r="BJ398" s="4">
        <v>2981.4389999999999</v>
      </c>
      <c r="BK398" s="4">
        <v>5.7140000000000004</v>
      </c>
      <c r="BL398" s="4">
        <v>2.391</v>
      </c>
      <c r="BM398" s="4">
        <v>0.39</v>
      </c>
      <c r="BN398" s="4">
        <v>2.7810000000000001</v>
      </c>
      <c r="BO398" s="4">
        <v>1.97</v>
      </c>
      <c r="BP398" s="4">
        <v>0.32100000000000001</v>
      </c>
      <c r="BQ398" s="4">
        <v>2.2919999999999998</v>
      </c>
      <c r="BR398" s="4">
        <v>15.212199999999999</v>
      </c>
      <c r="BU398" s="4">
        <v>11.054</v>
      </c>
      <c r="BW398" s="4">
        <v>920.08399999999995</v>
      </c>
      <c r="BX398" s="4">
        <v>0.163276</v>
      </c>
      <c r="BY398" s="4">
        <v>-5</v>
      </c>
      <c r="BZ398" s="4">
        <v>1.233293</v>
      </c>
      <c r="CA398" s="4">
        <v>3.9900579999999999</v>
      </c>
      <c r="CB398" s="4">
        <v>24.912519</v>
      </c>
    </row>
    <row r="399" spans="1:80">
      <c r="A399" s="2">
        <v>42440</v>
      </c>
      <c r="B399" s="29">
        <v>0.5232573611111111</v>
      </c>
      <c r="C399" s="4">
        <v>9.8710000000000004</v>
      </c>
      <c r="D399" s="4">
        <v>2.9399999999999999E-2</v>
      </c>
      <c r="E399" s="4" t="s">
        <v>155</v>
      </c>
      <c r="F399" s="4">
        <v>293.86344700000001</v>
      </c>
      <c r="G399" s="4">
        <v>105.8</v>
      </c>
      <c r="H399" s="4">
        <v>12.8</v>
      </c>
      <c r="I399" s="4">
        <v>1567.5</v>
      </c>
      <c r="K399" s="4">
        <v>5.34</v>
      </c>
      <c r="L399" s="4">
        <v>204</v>
      </c>
      <c r="M399" s="4">
        <v>0.90890000000000004</v>
      </c>
      <c r="N399" s="4">
        <v>8.9711999999999996</v>
      </c>
      <c r="O399" s="4">
        <v>2.6700000000000002E-2</v>
      </c>
      <c r="P399" s="4">
        <v>96.153899999999993</v>
      </c>
      <c r="Q399" s="4">
        <v>11.6334</v>
      </c>
      <c r="R399" s="4">
        <v>107.8</v>
      </c>
      <c r="S399" s="4">
        <v>79.195599999999999</v>
      </c>
      <c r="T399" s="4">
        <v>9.5816999999999997</v>
      </c>
      <c r="U399" s="4">
        <v>88.8</v>
      </c>
      <c r="V399" s="4">
        <v>1567.5119999999999</v>
      </c>
      <c r="Y399" s="4">
        <v>185.70400000000001</v>
      </c>
      <c r="Z399" s="4">
        <v>0</v>
      </c>
      <c r="AA399" s="4">
        <v>4.8525</v>
      </c>
      <c r="AB399" s="4" t="s">
        <v>384</v>
      </c>
      <c r="AC399" s="4">
        <v>0</v>
      </c>
      <c r="AD399" s="4">
        <v>11.9</v>
      </c>
      <c r="AE399" s="4">
        <v>849</v>
      </c>
      <c r="AF399" s="4">
        <v>879</v>
      </c>
      <c r="AG399" s="4">
        <v>868</v>
      </c>
      <c r="AH399" s="4">
        <v>87.6</v>
      </c>
      <c r="AI399" s="4">
        <v>29.44</v>
      </c>
      <c r="AJ399" s="4">
        <v>0.68</v>
      </c>
      <c r="AK399" s="4">
        <v>987</v>
      </c>
      <c r="AL399" s="4">
        <v>3</v>
      </c>
      <c r="AM399" s="4">
        <v>0</v>
      </c>
      <c r="AN399" s="4">
        <v>32</v>
      </c>
      <c r="AO399" s="4">
        <v>191</v>
      </c>
      <c r="AP399" s="4">
        <v>190</v>
      </c>
      <c r="AQ399" s="4">
        <v>1.2</v>
      </c>
      <c r="AR399" s="4">
        <v>195</v>
      </c>
      <c r="AS399" s="4" t="s">
        <v>155</v>
      </c>
      <c r="AT399" s="4">
        <v>2</v>
      </c>
      <c r="AU399" s="5">
        <v>0.73141203703703705</v>
      </c>
      <c r="AV399" s="4">
        <v>47.164223999999997</v>
      </c>
      <c r="AW399" s="4">
        <v>-88.489311000000001</v>
      </c>
      <c r="AX399" s="4">
        <v>319.39999999999998</v>
      </c>
      <c r="AY399" s="4">
        <v>21.9</v>
      </c>
      <c r="AZ399" s="4">
        <v>12</v>
      </c>
      <c r="BA399" s="4">
        <v>9</v>
      </c>
      <c r="BB399" s="4" t="s">
        <v>428</v>
      </c>
      <c r="BC399" s="4">
        <v>1.2</v>
      </c>
      <c r="BD399" s="4">
        <v>1.3477520000000001</v>
      </c>
      <c r="BE399" s="4">
        <v>2.023876</v>
      </c>
      <c r="BF399" s="4">
        <v>14.063000000000001</v>
      </c>
      <c r="BG399" s="4">
        <v>20.7</v>
      </c>
      <c r="BH399" s="4">
        <v>1.47</v>
      </c>
      <c r="BI399" s="4">
        <v>10.028</v>
      </c>
      <c r="BJ399" s="4">
        <v>2975.931</v>
      </c>
      <c r="BK399" s="4">
        <v>5.6390000000000002</v>
      </c>
      <c r="BL399" s="4">
        <v>3.34</v>
      </c>
      <c r="BM399" s="4">
        <v>0.40400000000000003</v>
      </c>
      <c r="BN399" s="4">
        <v>3.7440000000000002</v>
      </c>
      <c r="BO399" s="4">
        <v>2.7509999999999999</v>
      </c>
      <c r="BP399" s="4">
        <v>0.33300000000000002</v>
      </c>
      <c r="BQ399" s="4">
        <v>3.0840000000000001</v>
      </c>
      <c r="BR399" s="4">
        <v>17.194199999999999</v>
      </c>
      <c r="BU399" s="4">
        <v>12.222</v>
      </c>
      <c r="BW399" s="4">
        <v>1170.412</v>
      </c>
      <c r="BX399" s="4">
        <v>0.16358600000000001</v>
      </c>
      <c r="BY399" s="4">
        <v>-5</v>
      </c>
      <c r="BZ399" s="4">
        <v>1.234138</v>
      </c>
      <c r="CA399" s="4">
        <v>3.997633</v>
      </c>
      <c r="CB399" s="4">
        <v>24.929587999999999</v>
      </c>
    </row>
    <row r="400" spans="1:80">
      <c r="A400" s="2">
        <v>42440</v>
      </c>
      <c r="B400" s="29">
        <v>0.52326893518518525</v>
      </c>
      <c r="C400" s="4">
        <v>9.6159999999999997</v>
      </c>
      <c r="D400" s="4">
        <v>3.6900000000000002E-2</v>
      </c>
      <c r="E400" s="4" t="s">
        <v>155</v>
      </c>
      <c r="F400" s="4">
        <v>368.80099899999999</v>
      </c>
      <c r="G400" s="4">
        <v>143.69999999999999</v>
      </c>
      <c r="H400" s="4">
        <v>12.8</v>
      </c>
      <c r="I400" s="4">
        <v>1704.7</v>
      </c>
      <c r="K400" s="4">
        <v>5.99</v>
      </c>
      <c r="L400" s="4">
        <v>213</v>
      </c>
      <c r="M400" s="4">
        <v>0.91080000000000005</v>
      </c>
      <c r="N400" s="4">
        <v>8.7586999999999993</v>
      </c>
      <c r="O400" s="4">
        <v>3.3599999999999998E-2</v>
      </c>
      <c r="P400" s="4">
        <v>130.89179999999999</v>
      </c>
      <c r="Q400" s="4">
        <v>11.6585</v>
      </c>
      <c r="R400" s="4">
        <v>142.6</v>
      </c>
      <c r="S400" s="4">
        <v>107.78740000000001</v>
      </c>
      <c r="T400" s="4">
        <v>9.6006</v>
      </c>
      <c r="U400" s="4">
        <v>117.4</v>
      </c>
      <c r="V400" s="4">
        <v>1704.6902</v>
      </c>
      <c r="Y400" s="4">
        <v>193.81299999999999</v>
      </c>
      <c r="Z400" s="4">
        <v>0</v>
      </c>
      <c r="AA400" s="4">
        <v>5.4577</v>
      </c>
      <c r="AB400" s="4" t="s">
        <v>384</v>
      </c>
      <c r="AC400" s="4">
        <v>0</v>
      </c>
      <c r="AD400" s="4">
        <v>11.9</v>
      </c>
      <c r="AE400" s="4">
        <v>849</v>
      </c>
      <c r="AF400" s="4">
        <v>880</v>
      </c>
      <c r="AG400" s="4">
        <v>868</v>
      </c>
      <c r="AH400" s="4">
        <v>87.4</v>
      </c>
      <c r="AI400" s="4">
        <v>29.39</v>
      </c>
      <c r="AJ400" s="4">
        <v>0.68</v>
      </c>
      <c r="AK400" s="4">
        <v>987</v>
      </c>
      <c r="AL400" s="4">
        <v>3</v>
      </c>
      <c r="AM400" s="4">
        <v>0</v>
      </c>
      <c r="AN400" s="4">
        <v>32</v>
      </c>
      <c r="AO400" s="4">
        <v>191</v>
      </c>
      <c r="AP400" s="4">
        <v>190</v>
      </c>
      <c r="AQ400" s="4">
        <v>1.3</v>
      </c>
      <c r="AR400" s="4">
        <v>195</v>
      </c>
      <c r="AS400" s="4" t="s">
        <v>155</v>
      </c>
      <c r="AT400" s="4">
        <v>2</v>
      </c>
      <c r="AU400" s="5">
        <v>0.73142361111111109</v>
      </c>
      <c r="AV400" s="4">
        <v>47.164188000000003</v>
      </c>
      <c r="AW400" s="4">
        <v>-88.489430999999996</v>
      </c>
      <c r="AX400" s="4">
        <v>319.3</v>
      </c>
      <c r="AY400" s="4">
        <v>22.2</v>
      </c>
      <c r="AZ400" s="4">
        <v>12</v>
      </c>
      <c r="BA400" s="4">
        <v>9</v>
      </c>
      <c r="BB400" s="4" t="s">
        <v>428</v>
      </c>
      <c r="BC400" s="4">
        <v>1.2</v>
      </c>
      <c r="BD400" s="4">
        <v>1.5</v>
      </c>
      <c r="BE400" s="4">
        <v>2.1</v>
      </c>
      <c r="BF400" s="4">
        <v>14.063000000000001</v>
      </c>
      <c r="BG400" s="4">
        <v>21.17</v>
      </c>
      <c r="BH400" s="4">
        <v>1.51</v>
      </c>
      <c r="BI400" s="4">
        <v>9.7910000000000004</v>
      </c>
      <c r="BJ400" s="4">
        <v>2967.924</v>
      </c>
      <c r="BK400" s="4">
        <v>7.2450000000000001</v>
      </c>
      <c r="BL400" s="4">
        <v>4.6449999999999996</v>
      </c>
      <c r="BM400" s="4">
        <v>0.41399999999999998</v>
      </c>
      <c r="BN400" s="4">
        <v>5.0579999999999998</v>
      </c>
      <c r="BO400" s="4">
        <v>3.8250000000000002</v>
      </c>
      <c r="BP400" s="4">
        <v>0.34100000000000003</v>
      </c>
      <c r="BQ400" s="4">
        <v>4.1660000000000004</v>
      </c>
      <c r="BR400" s="4">
        <v>19.101099999999999</v>
      </c>
      <c r="BU400" s="4">
        <v>13.03</v>
      </c>
      <c r="BW400" s="4">
        <v>1344.6959999999999</v>
      </c>
      <c r="BX400" s="4">
        <v>0.19889399999999999</v>
      </c>
      <c r="BY400" s="4">
        <v>-5</v>
      </c>
      <c r="BZ400" s="4">
        <v>1.233862</v>
      </c>
      <c r="CA400" s="4">
        <v>4.8604719999999997</v>
      </c>
      <c r="CB400" s="4">
        <v>24.924012000000001</v>
      </c>
    </row>
    <row r="401" spans="1:80">
      <c r="A401" s="2">
        <v>42440</v>
      </c>
      <c r="B401" s="29">
        <v>0.52328050925925929</v>
      </c>
      <c r="C401" s="4">
        <v>9.5299999999999994</v>
      </c>
      <c r="D401" s="4">
        <v>3.6200000000000003E-2</v>
      </c>
      <c r="E401" s="4" t="s">
        <v>155</v>
      </c>
      <c r="F401" s="4">
        <v>361.81364400000001</v>
      </c>
      <c r="G401" s="4">
        <v>159.19999999999999</v>
      </c>
      <c r="H401" s="4">
        <v>12.8</v>
      </c>
      <c r="I401" s="4">
        <v>1635</v>
      </c>
      <c r="K401" s="4">
        <v>6.5</v>
      </c>
      <c r="L401" s="4">
        <v>213</v>
      </c>
      <c r="M401" s="4">
        <v>0.91159999999999997</v>
      </c>
      <c r="N401" s="4">
        <v>8.6876999999999995</v>
      </c>
      <c r="O401" s="4">
        <v>3.3000000000000002E-2</v>
      </c>
      <c r="P401" s="4">
        <v>145.1224</v>
      </c>
      <c r="Q401" s="4">
        <v>11.6357</v>
      </c>
      <c r="R401" s="4">
        <v>156.80000000000001</v>
      </c>
      <c r="S401" s="4">
        <v>119.5277</v>
      </c>
      <c r="T401" s="4">
        <v>9.5835000000000008</v>
      </c>
      <c r="U401" s="4">
        <v>129.1</v>
      </c>
      <c r="V401" s="4">
        <v>1634.9829999999999</v>
      </c>
      <c r="Y401" s="4">
        <v>193.74299999999999</v>
      </c>
      <c r="Z401" s="4">
        <v>0</v>
      </c>
      <c r="AA401" s="4">
        <v>5.9283999999999999</v>
      </c>
      <c r="AB401" s="4" t="s">
        <v>384</v>
      </c>
      <c r="AC401" s="4">
        <v>0</v>
      </c>
      <c r="AD401" s="4">
        <v>11.9</v>
      </c>
      <c r="AE401" s="4">
        <v>849</v>
      </c>
      <c r="AF401" s="4">
        <v>880</v>
      </c>
      <c r="AG401" s="4">
        <v>868</v>
      </c>
      <c r="AH401" s="4">
        <v>87.6</v>
      </c>
      <c r="AI401" s="4">
        <v>29.44</v>
      </c>
      <c r="AJ401" s="4">
        <v>0.68</v>
      </c>
      <c r="AK401" s="4">
        <v>987</v>
      </c>
      <c r="AL401" s="4">
        <v>3</v>
      </c>
      <c r="AM401" s="4">
        <v>0</v>
      </c>
      <c r="AN401" s="4">
        <v>32</v>
      </c>
      <c r="AO401" s="4">
        <v>191</v>
      </c>
      <c r="AP401" s="4">
        <v>190</v>
      </c>
      <c r="AQ401" s="4">
        <v>1.4</v>
      </c>
      <c r="AR401" s="4">
        <v>195</v>
      </c>
      <c r="AS401" s="4" t="s">
        <v>155</v>
      </c>
      <c r="AT401" s="4">
        <v>2</v>
      </c>
      <c r="AU401" s="5">
        <v>0.73143518518518524</v>
      </c>
      <c r="AV401" s="4">
        <v>47.164149000000002</v>
      </c>
      <c r="AW401" s="4">
        <v>-88.489553000000001</v>
      </c>
      <c r="AX401" s="4">
        <v>319.10000000000002</v>
      </c>
      <c r="AY401" s="4">
        <v>22.9</v>
      </c>
      <c r="AZ401" s="4">
        <v>12</v>
      </c>
      <c r="BA401" s="4">
        <v>9</v>
      </c>
      <c r="BB401" s="4" t="s">
        <v>428</v>
      </c>
      <c r="BC401" s="4">
        <v>1.2</v>
      </c>
      <c r="BD401" s="4">
        <v>1.5</v>
      </c>
      <c r="BE401" s="4">
        <v>2.1</v>
      </c>
      <c r="BF401" s="4">
        <v>14.063000000000001</v>
      </c>
      <c r="BG401" s="4">
        <v>21.36</v>
      </c>
      <c r="BH401" s="4">
        <v>1.52</v>
      </c>
      <c r="BI401" s="4">
        <v>9.6950000000000003</v>
      </c>
      <c r="BJ401" s="4">
        <v>2970.0210000000002</v>
      </c>
      <c r="BK401" s="4">
        <v>7.1769999999999996</v>
      </c>
      <c r="BL401" s="4">
        <v>5.1950000000000003</v>
      </c>
      <c r="BM401" s="4">
        <v>0.41699999999999998</v>
      </c>
      <c r="BN401" s="4">
        <v>5.6120000000000001</v>
      </c>
      <c r="BO401" s="4">
        <v>4.2789999999999999</v>
      </c>
      <c r="BP401" s="4">
        <v>0.34300000000000003</v>
      </c>
      <c r="BQ401" s="4">
        <v>4.6219999999999999</v>
      </c>
      <c r="BR401" s="4">
        <v>18.482600000000001</v>
      </c>
      <c r="BU401" s="4">
        <v>13.141</v>
      </c>
      <c r="BW401" s="4">
        <v>1473.623</v>
      </c>
      <c r="BX401" s="4">
        <v>0.23582800000000001</v>
      </c>
      <c r="BY401" s="4">
        <v>-5</v>
      </c>
      <c r="BZ401" s="4">
        <v>1.234569</v>
      </c>
      <c r="CA401" s="4">
        <v>5.7630470000000003</v>
      </c>
      <c r="CB401" s="4">
        <v>24.938293999999999</v>
      </c>
    </row>
    <row r="402" spans="1:80">
      <c r="A402" s="2">
        <v>42440</v>
      </c>
      <c r="B402" s="29">
        <v>0.52329208333333332</v>
      </c>
      <c r="C402" s="4">
        <v>9.5299999999999994</v>
      </c>
      <c r="D402" s="4">
        <v>3.4599999999999999E-2</v>
      </c>
      <c r="E402" s="4" t="s">
        <v>155</v>
      </c>
      <c r="F402" s="4">
        <v>346.43538599999999</v>
      </c>
      <c r="G402" s="4">
        <v>190.8</v>
      </c>
      <c r="H402" s="4">
        <v>13.1</v>
      </c>
      <c r="I402" s="4">
        <v>1734.9</v>
      </c>
      <c r="K402" s="4">
        <v>6.89</v>
      </c>
      <c r="L402" s="4">
        <v>222</v>
      </c>
      <c r="M402" s="4">
        <v>0.91149999999999998</v>
      </c>
      <c r="N402" s="4">
        <v>8.6868999999999996</v>
      </c>
      <c r="O402" s="4">
        <v>3.1600000000000003E-2</v>
      </c>
      <c r="P402" s="4">
        <v>173.88740000000001</v>
      </c>
      <c r="Q402" s="4">
        <v>11.9374</v>
      </c>
      <c r="R402" s="4">
        <v>185.8</v>
      </c>
      <c r="S402" s="4">
        <v>143.19370000000001</v>
      </c>
      <c r="T402" s="4">
        <v>9.8302999999999994</v>
      </c>
      <c r="U402" s="4">
        <v>153</v>
      </c>
      <c r="V402" s="4">
        <v>1734.9494</v>
      </c>
      <c r="Y402" s="4">
        <v>202.077</v>
      </c>
      <c r="Z402" s="4">
        <v>0</v>
      </c>
      <c r="AA402" s="4">
        <v>6.2839999999999998</v>
      </c>
      <c r="AB402" s="4" t="s">
        <v>384</v>
      </c>
      <c r="AC402" s="4">
        <v>0</v>
      </c>
      <c r="AD402" s="4">
        <v>11.9</v>
      </c>
      <c r="AE402" s="4">
        <v>849</v>
      </c>
      <c r="AF402" s="4">
        <v>880</v>
      </c>
      <c r="AG402" s="4">
        <v>868</v>
      </c>
      <c r="AH402" s="4">
        <v>87.4</v>
      </c>
      <c r="AI402" s="4">
        <v>29.39</v>
      </c>
      <c r="AJ402" s="4">
        <v>0.68</v>
      </c>
      <c r="AK402" s="4">
        <v>987</v>
      </c>
      <c r="AL402" s="4">
        <v>3</v>
      </c>
      <c r="AM402" s="4">
        <v>0</v>
      </c>
      <c r="AN402" s="4">
        <v>32</v>
      </c>
      <c r="AO402" s="4">
        <v>191</v>
      </c>
      <c r="AP402" s="4">
        <v>189.6</v>
      </c>
      <c r="AQ402" s="4">
        <v>1.4</v>
      </c>
      <c r="AR402" s="4">
        <v>195</v>
      </c>
      <c r="AS402" s="4" t="s">
        <v>155</v>
      </c>
      <c r="AT402" s="4">
        <v>2</v>
      </c>
      <c r="AU402" s="5">
        <v>0.73144675925925917</v>
      </c>
      <c r="AV402" s="4">
        <v>47.164105999999997</v>
      </c>
      <c r="AW402" s="4">
        <v>-88.489678999999995</v>
      </c>
      <c r="AX402" s="4">
        <v>319.2</v>
      </c>
      <c r="AY402" s="4">
        <v>23.5</v>
      </c>
      <c r="AZ402" s="4">
        <v>12</v>
      </c>
      <c r="BA402" s="4">
        <v>9</v>
      </c>
      <c r="BB402" s="4" t="s">
        <v>428</v>
      </c>
      <c r="BC402" s="4">
        <v>1.2</v>
      </c>
      <c r="BD402" s="4">
        <v>1.5</v>
      </c>
      <c r="BE402" s="4">
        <v>2.0753249999999999</v>
      </c>
      <c r="BF402" s="4">
        <v>14.063000000000001</v>
      </c>
      <c r="BG402" s="4">
        <v>21.34</v>
      </c>
      <c r="BH402" s="4">
        <v>1.52</v>
      </c>
      <c r="BI402" s="4">
        <v>9.7050000000000001</v>
      </c>
      <c r="BJ402" s="4">
        <v>2967.1329999999998</v>
      </c>
      <c r="BK402" s="4">
        <v>6.8650000000000002</v>
      </c>
      <c r="BL402" s="4">
        <v>6.22</v>
      </c>
      <c r="BM402" s="4">
        <v>0.42699999999999999</v>
      </c>
      <c r="BN402" s="4">
        <v>6.6470000000000002</v>
      </c>
      <c r="BO402" s="4">
        <v>5.1219999999999999</v>
      </c>
      <c r="BP402" s="4">
        <v>0.35199999999999998</v>
      </c>
      <c r="BQ402" s="4">
        <v>5.4740000000000002</v>
      </c>
      <c r="BR402" s="4">
        <v>19.595500000000001</v>
      </c>
      <c r="BU402" s="4">
        <v>13.694000000000001</v>
      </c>
      <c r="BW402" s="4">
        <v>1560.663</v>
      </c>
      <c r="BX402" s="4">
        <v>0.24365400000000001</v>
      </c>
      <c r="BY402" s="4">
        <v>-5</v>
      </c>
      <c r="BZ402" s="4">
        <v>1.2331380000000001</v>
      </c>
      <c r="CA402" s="4">
        <v>5.9542950000000001</v>
      </c>
      <c r="CB402" s="4">
        <v>24.909388</v>
      </c>
    </row>
    <row r="403" spans="1:80">
      <c r="A403" s="2">
        <v>42440</v>
      </c>
      <c r="B403" s="29">
        <v>0.52330365740740736</v>
      </c>
      <c r="C403" s="4">
        <v>9.5470000000000006</v>
      </c>
      <c r="D403" s="4">
        <v>3.09E-2</v>
      </c>
      <c r="E403" s="4" t="s">
        <v>155</v>
      </c>
      <c r="F403" s="4">
        <v>308.602329</v>
      </c>
      <c r="G403" s="4">
        <v>203.3</v>
      </c>
      <c r="H403" s="4">
        <v>19</v>
      </c>
      <c r="I403" s="4">
        <v>1813.3</v>
      </c>
      <c r="K403" s="4">
        <v>7</v>
      </c>
      <c r="L403" s="4">
        <v>222</v>
      </c>
      <c r="M403" s="4">
        <v>0.9113</v>
      </c>
      <c r="N403" s="4">
        <v>8.6999999999999993</v>
      </c>
      <c r="O403" s="4">
        <v>2.81E-2</v>
      </c>
      <c r="P403" s="4">
        <v>185.29849999999999</v>
      </c>
      <c r="Q403" s="4">
        <v>17.3474</v>
      </c>
      <c r="R403" s="4">
        <v>202.6</v>
      </c>
      <c r="S403" s="4">
        <v>152.70439999999999</v>
      </c>
      <c r="T403" s="4">
        <v>14.2959</v>
      </c>
      <c r="U403" s="4">
        <v>167</v>
      </c>
      <c r="V403" s="4">
        <v>1813.3469</v>
      </c>
      <c r="Y403" s="4">
        <v>202.125</v>
      </c>
      <c r="Z403" s="4">
        <v>0</v>
      </c>
      <c r="AA403" s="4">
        <v>6.3789999999999996</v>
      </c>
      <c r="AB403" s="4" t="s">
        <v>384</v>
      </c>
      <c r="AC403" s="4">
        <v>0</v>
      </c>
      <c r="AD403" s="4">
        <v>11.8</v>
      </c>
      <c r="AE403" s="4">
        <v>850</v>
      </c>
      <c r="AF403" s="4">
        <v>879</v>
      </c>
      <c r="AG403" s="4">
        <v>869</v>
      </c>
      <c r="AH403" s="4">
        <v>88</v>
      </c>
      <c r="AI403" s="4">
        <v>29.59</v>
      </c>
      <c r="AJ403" s="4">
        <v>0.68</v>
      </c>
      <c r="AK403" s="4">
        <v>987</v>
      </c>
      <c r="AL403" s="4">
        <v>3</v>
      </c>
      <c r="AM403" s="4">
        <v>0</v>
      </c>
      <c r="AN403" s="4">
        <v>32</v>
      </c>
      <c r="AO403" s="4">
        <v>191</v>
      </c>
      <c r="AP403" s="4">
        <v>189.4</v>
      </c>
      <c r="AQ403" s="4">
        <v>1.3</v>
      </c>
      <c r="AR403" s="4">
        <v>195</v>
      </c>
      <c r="AS403" s="4" t="s">
        <v>155</v>
      </c>
      <c r="AT403" s="4">
        <v>2</v>
      </c>
      <c r="AU403" s="5">
        <v>0.73145833333333332</v>
      </c>
      <c r="AV403" s="4">
        <v>47.164048999999999</v>
      </c>
      <c r="AW403" s="4">
        <v>-88.489801999999997</v>
      </c>
      <c r="AX403" s="4">
        <v>319.3</v>
      </c>
      <c r="AY403" s="4">
        <v>25.5</v>
      </c>
      <c r="AZ403" s="4">
        <v>12</v>
      </c>
      <c r="BA403" s="4">
        <v>9</v>
      </c>
      <c r="BB403" s="4" t="s">
        <v>428</v>
      </c>
      <c r="BC403" s="4">
        <v>1.2</v>
      </c>
      <c r="BD403" s="4">
        <v>1.524575</v>
      </c>
      <c r="BE403" s="4">
        <v>2</v>
      </c>
      <c r="BF403" s="4">
        <v>14.063000000000001</v>
      </c>
      <c r="BG403" s="4">
        <v>21.3</v>
      </c>
      <c r="BH403" s="4">
        <v>1.51</v>
      </c>
      <c r="BI403" s="4">
        <v>9.734</v>
      </c>
      <c r="BJ403" s="4">
        <v>2965.75</v>
      </c>
      <c r="BK403" s="4">
        <v>6.1020000000000003</v>
      </c>
      <c r="BL403" s="4">
        <v>6.6150000000000002</v>
      </c>
      <c r="BM403" s="4">
        <v>0.61899999999999999</v>
      </c>
      <c r="BN403" s="4">
        <v>7.234</v>
      </c>
      <c r="BO403" s="4">
        <v>5.4509999999999996</v>
      </c>
      <c r="BP403" s="4">
        <v>0.51</v>
      </c>
      <c r="BQ403" s="4">
        <v>5.9619999999999997</v>
      </c>
      <c r="BR403" s="4">
        <v>20.4405</v>
      </c>
      <c r="BU403" s="4">
        <v>13.67</v>
      </c>
      <c r="BW403" s="4">
        <v>1581.13</v>
      </c>
      <c r="BX403" s="4">
        <v>0.25222499999999998</v>
      </c>
      <c r="BY403" s="4">
        <v>-5</v>
      </c>
      <c r="BZ403" s="4">
        <v>1.233724</v>
      </c>
      <c r="CA403" s="4">
        <v>6.163748</v>
      </c>
      <c r="CB403" s="4">
        <v>24.921225</v>
      </c>
    </row>
    <row r="404" spans="1:80">
      <c r="A404" s="2">
        <v>42440</v>
      </c>
      <c r="B404" s="29">
        <v>0.52331523148148151</v>
      </c>
      <c r="C404" s="4">
        <v>9.6379999999999999</v>
      </c>
      <c r="D404" s="4">
        <v>3.1099999999999999E-2</v>
      </c>
      <c r="E404" s="4" t="s">
        <v>155</v>
      </c>
      <c r="F404" s="4">
        <v>310.91713600000003</v>
      </c>
      <c r="G404" s="4">
        <v>200</v>
      </c>
      <c r="H404" s="4">
        <v>19.100000000000001</v>
      </c>
      <c r="I404" s="4">
        <v>1814.8</v>
      </c>
      <c r="K404" s="4">
        <v>7</v>
      </c>
      <c r="L404" s="4">
        <v>222</v>
      </c>
      <c r="M404" s="4">
        <v>0.91049999999999998</v>
      </c>
      <c r="N404" s="4">
        <v>8.7760999999999996</v>
      </c>
      <c r="O404" s="4">
        <v>2.8299999999999999E-2</v>
      </c>
      <c r="P404" s="4">
        <v>182.1096</v>
      </c>
      <c r="Q404" s="4">
        <v>17.391100000000002</v>
      </c>
      <c r="R404" s="4">
        <v>199.5</v>
      </c>
      <c r="S404" s="4">
        <v>150.07640000000001</v>
      </c>
      <c r="T404" s="4">
        <v>14.332000000000001</v>
      </c>
      <c r="U404" s="4">
        <v>164.4</v>
      </c>
      <c r="V404" s="4">
        <v>1814.7791999999999</v>
      </c>
      <c r="Y404" s="4">
        <v>201.95500000000001</v>
      </c>
      <c r="Z404" s="4">
        <v>0</v>
      </c>
      <c r="AA404" s="4">
        <v>6.3737000000000004</v>
      </c>
      <c r="AB404" s="4" t="s">
        <v>384</v>
      </c>
      <c r="AC404" s="4">
        <v>0</v>
      </c>
      <c r="AD404" s="4">
        <v>11.9</v>
      </c>
      <c r="AE404" s="4">
        <v>849</v>
      </c>
      <c r="AF404" s="4">
        <v>880</v>
      </c>
      <c r="AG404" s="4">
        <v>869</v>
      </c>
      <c r="AH404" s="4">
        <v>88</v>
      </c>
      <c r="AI404" s="4">
        <v>29.59</v>
      </c>
      <c r="AJ404" s="4">
        <v>0.68</v>
      </c>
      <c r="AK404" s="4">
        <v>987</v>
      </c>
      <c r="AL404" s="4">
        <v>3</v>
      </c>
      <c r="AM404" s="4">
        <v>0</v>
      </c>
      <c r="AN404" s="4">
        <v>32</v>
      </c>
      <c r="AO404" s="4">
        <v>191</v>
      </c>
      <c r="AP404" s="4">
        <v>190</v>
      </c>
      <c r="AQ404" s="4">
        <v>1.3</v>
      </c>
      <c r="AR404" s="4">
        <v>195</v>
      </c>
      <c r="AS404" s="4" t="s">
        <v>155</v>
      </c>
      <c r="AT404" s="4">
        <v>2</v>
      </c>
      <c r="AU404" s="5">
        <v>0.73146990740740747</v>
      </c>
      <c r="AV404" s="4">
        <v>47.163980000000002</v>
      </c>
      <c r="AW404" s="4">
        <v>-88.489922000000007</v>
      </c>
      <c r="AX404" s="4">
        <v>319.2</v>
      </c>
      <c r="AY404" s="4">
        <v>26.1</v>
      </c>
      <c r="AZ404" s="4">
        <v>12</v>
      </c>
      <c r="BA404" s="4">
        <v>9</v>
      </c>
      <c r="BB404" s="4" t="s">
        <v>428</v>
      </c>
      <c r="BC404" s="4">
        <v>1.2</v>
      </c>
      <c r="BD404" s="4">
        <v>1.624476</v>
      </c>
      <c r="BE404" s="4">
        <v>2.0244759999999999</v>
      </c>
      <c r="BF404" s="4">
        <v>14.063000000000001</v>
      </c>
      <c r="BG404" s="4">
        <v>21.11</v>
      </c>
      <c r="BH404" s="4">
        <v>1.5</v>
      </c>
      <c r="BI404" s="4">
        <v>9.8260000000000005</v>
      </c>
      <c r="BJ404" s="4">
        <v>2966.1320000000001</v>
      </c>
      <c r="BK404" s="4">
        <v>6.09</v>
      </c>
      <c r="BL404" s="4">
        <v>6.4459999999999997</v>
      </c>
      <c r="BM404" s="4">
        <v>0.61599999999999999</v>
      </c>
      <c r="BN404" s="4">
        <v>7.0609999999999999</v>
      </c>
      <c r="BO404" s="4">
        <v>5.3120000000000003</v>
      </c>
      <c r="BP404" s="4">
        <v>0.50700000000000001</v>
      </c>
      <c r="BQ404" s="4">
        <v>5.819</v>
      </c>
      <c r="BR404" s="4">
        <v>20.282</v>
      </c>
      <c r="BU404" s="4">
        <v>13.542</v>
      </c>
      <c r="BW404" s="4">
        <v>1566.319</v>
      </c>
      <c r="BX404" s="4">
        <v>0.226794</v>
      </c>
      <c r="BY404" s="4">
        <v>-5</v>
      </c>
      <c r="BZ404" s="4">
        <v>1.2351380000000001</v>
      </c>
      <c r="CA404" s="4">
        <v>5.5422779999999996</v>
      </c>
      <c r="CB404" s="4">
        <v>24.949788000000002</v>
      </c>
    </row>
    <row r="405" spans="1:80">
      <c r="A405" s="2">
        <v>42440</v>
      </c>
      <c r="B405" s="29">
        <v>0.52332680555555555</v>
      </c>
      <c r="C405" s="4">
        <v>9.64</v>
      </c>
      <c r="D405" s="4">
        <v>3.9699999999999999E-2</v>
      </c>
      <c r="E405" s="4" t="s">
        <v>155</v>
      </c>
      <c r="F405" s="4">
        <v>397.08225099999999</v>
      </c>
      <c r="G405" s="4">
        <v>193.5</v>
      </c>
      <c r="H405" s="4">
        <v>19.2</v>
      </c>
      <c r="I405" s="4">
        <v>1820.9</v>
      </c>
      <c r="K405" s="4">
        <v>6.95</v>
      </c>
      <c r="L405" s="4">
        <v>222</v>
      </c>
      <c r="M405" s="4">
        <v>0.91039999999999999</v>
      </c>
      <c r="N405" s="4">
        <v>8.7766999999999999</v>
      </c>
      <c r="O405" s="4">
        <v>3.6200000000000003E-2</v>
      </c>
      <c r="P405" s="4">
        <v>176.20400000000001</v>
      </c>
      <c r="Q405" s="4">
        <v>17.480599999999999</v>
      </c>
      <c r="R405" s="4">
        <v>193.7</v>
      </c>
      <c r="S405" s="4">
        <v>145.20959999999999</v>
      </c>
      <c r="T405" s="4">
        <v>14.4057</v>
      </c>
      <c r="U405" s="4">
        <v>159.6</v>
      </c>
      <c r="V405" s="4">
        <v>1820.8552999999999</v>
      </c>
      <c r="Y405" s="4">
        <v>201.93700000000001</v>
      </c>
      <c r="Z405" s="4">
        <v>0</v>
      </c>
      <c r="AA405" s="4">
        <v>6.3262999999999998</v>
      </c>
      <c r="AB405" s="4" t="s">
        <v>384</v>
      </c>
      <c r="AC405" s="4">
        <v>0</v>
      </c>
      <c r="AD405" s="4">
        <v>11.9</v>
      </c>
      <c r="AE405" s="4">
        <v>850</v>
      </c>
      <c r="AF405" s="4">
        <v>880</v>
      </c>
      <c r="AG405" s="4">
        <v>870</v>
      </c>
      <c r="AH405" s="4">
        <v>88</v>
      </c>
      <c r="AI405" s="4">
        <v>29.59</v>
      </c>
      <c r="AJ405" s="4">
        <v>0.68</v>
      </c>
      <c r="AK405" s="4">
        <v>987</v>
      </c>
      <c r="AL405" s="4">
        <v>3</v>
      </c>
      <c r="AM405" s="4">
        <v>0</v>
      </c>
      <c r="AN405" s="4">
        <v>32</v>
      </c>
      <c r="AO405" s="4">
        <v>191</v>
      </c>
      <c r="AP405" s="4">
        <v>190.4</v>
      </c>
      <c r="AQ405" s="4">
        <v>1.3</v>
      </c>
      <c r="AR405" s="4">
        <v>195</v>
      </c>
      <c r="AS405" s="4" t="s">
        <v>155</v>
      </c>
      <c r="AT405" s="4">
        <v>2</v>
      </c>
      <c r="AU405" s="5">
        <v>0.73148148148148151</v>
      </c>
      <c r="AV405" s="4">
        <v>47.163904000000002</v>
      </c>
      <c r="AW405" s="4">
        <v>-88.490037999999998</v>
      </c>
      <c r="AX405" s="4">
        <v>319.10000000000002</v>
      </c>
      <c r="AY405" s="4">
        <v>26.9</v>
      </c>
      <c r="AZ405" s="4">
        <v>12</v>
      </c>
      <c r="BA405" s="4">
        <v>9</v>
      </c>
      <c r="BB405" s="4" t="s">
        <v>428</v>
      </c>
      <c r="BC405" s="4">
        <v>1.2243759999999999</v>
      </c>
      <c r="BD405" s="4">
        <v>1.529371</v>
      </c>
      <c r="BE405" s="4">
        <v>2.1</v>
      </c>
      <c r="BF405" s="4">
        <v>14.063000000000001</v>
      </c>
      <c r="BG405" s="4">
        <v>21.08</v>
      </c>
      <c r="BH405" s="4">
        <v>1.5</v>
      </c>
      <c r="BI405" s="4">
        <v>9.8360000000000003</v>
      </c>
      <c r="BJ405" s="4">
        <v>2963.337</v>
      </c>
      <c r="BK405" s="4">
        <v>7.7690000000000001</v>
      </c>
      <c r="BL405" s="4">
        <v>6.23</v>
      </c>
      <c r="BM405" s="4">
        <v>0.61799999999999999</v>
      </c>
      <c r="BN405" s="4">
        <v>6.8479999999999999</v>
      </c>
      <c r="BO405" s="4">
        <v>5.1340000000000003</v>
      </c>
      <c r="BP405" s="4">
        <v>0.50900000000000001</v>
      </c>
      <c r="BQ405" s="4">
        <v>5.6440000000000001</v>
      </c>
      <c r="BR405" s="4">
        <v>20.3293</v>
      </c>
      <c r="BU405" s="4">
        <v>13.526999999999999</v>
      </c>
      <c r="BW405" s="4">
        <v>1553.1030000000001</v>
      </c>
      <c r="BX405" s="4">
        <v>0.212862</v>
      </c>
      <c r="BY405" s="4">
        <v>-5</v>
      </c>
      <c r="BZ405" s="4">
        <v>1.2331380000000001</v>
      </c>
      <c r="CA405" s="4">
        <v>5.2018149999999999</v>
      </c>
      <c r="CB405" s="4">
        <v>24.909388</v>
      </c>
    </row>
    <row r="406" spans="1:80">
      <c r="A406" s="2">
        <v>42440</v>
      </c>
      <c r="B406" s="29">
        <v>0.5233383796296297</v>
      </c>
      <c r="C406" s="4">
        <v>9.5920000000000005</v>
      </c>
      <c r="D406" s="4">
        <v>5.4199999999999998E-2</v>
      </c>
      <c r="E406" s="4" t="s">
        <v>155</v>
      </c>
      <c r="F406" s="4">
        <v>542.09134600000004</v>
      </c>
      <c r="G406" s="4">
        <v>218.2</v>
      </c>
      <c r="H406" s="4">
        <v>28.3</v>
      </c>
      <c r="I406" s="4">
        <v>1796.6</v>
      </c>
      <c r="K406" s="4">
        <v>6.9</v>
      </c>
      <c r="L406" s="4">
        <v>211</v>
      </c>
      <c r="M406" s="4">
        <v>0.91080000000000005</v>
      </c>
      <c r="N406" s="4">
        <v>8.7357999999999993</v>
      </c>
      <c r="O406" s="4">
        <v>4.9399999999999999E-2</v>
      </c>
      <c r="P406" s="4">
        <v>198.71600000000001</v>
      </c>
      <c r="Q406" s="4">
        <v>25.748999999999999</v>
      </c>
      <c r="R406" s="4">
        <v>224.5</v>
      </c>
      <c r="S406" s="4">
        <v>163.76179999999999</v>
      </c>
      <c r="T406" s="4">
        <v>21.219799999999999</v>
      </c>
      <c r="U406" s="4">
        <v>185</v>
      </c>
      <c r="V406" s="4">
        <v>1796.6215</v>
      </c>
      <c r="Y406" s="4">
        <v>192.34700000000001</v>
      </c>
      <c r="Z406" s="4">
        <v>0</v>
      </c>
      <c r="AA406" s="4">
        <v>6.2842000000000002</v>
      </c>
      <c r="AB406" s="4" t="s">
        <v>384</v>
      </c>
      <c r="AC406" s="4">
        <v>0</v>
      </c>
      <c r="AD406" s="4">
        <v>11.9</v>
      </c>
      <c r="AE406" s="4">
        <v>850</v>
      </c>
      <c r="AF406" s="4">
        <v>879</v>
      </c>
      <c r="AG406" s="4">
        <v>870</v>
      </c>
      <c r="AH406" s="4">
        <v>88</v>
      </c>
      <c r="AI406" s="4">
        <v>29.59</v>
      </c>
      <c r="AJ406" s="4">
        <v>0.68</v>
      </c>
      <c r="AK406" s="4">
        <v>987</v>
      </c>
      <c r="AL406" s="4">
        <v>3</v>
      </c>
      <c r="AM406" s="4">
        <v>0</v>
      </c>
      <c r="AN406" s="4">
        <v>32</v>
      </c>
      <c r="AO406" s="4">
        <v>191</v>
      </c>
      <c r="AP406" s="4">
        <v>190.6</v>
      </c>
      <c r="AQ406" s="4">
        <v>1.4</v>
      </c>
      <c r="AR406" s="4">
        <v>195</v>
      </c>
      <c r="AS406" s="4" t="s">
        <v>155</v>
      </c>
      <c r="AT406" s="4">
        <v>2</v>
      </c>
      <c r="AU406" s="5">
        <v>0.73149305555555555</v>
      </c>
      <c r="AV406" s="4">
        <v>47.163820999999999</v>
      </c>
      <c r="AW406" s="4">
        <v>-88.490156999999996</v>
      </c>
      <c r="AX406" s="4">
        <v>319.10000000000002</v>
      </c>
      <c r="AY406" s="4">
        <v>27.8</v>
      </c>
      <c r="AZ406" s="4">
        <v>12</v>
      </c>
      <c r="BA406" s="4">
        <v>11</v>
      </c>
      <c r="BB406" s="4" t="s">
        <v>421</v>
      </c>
      <c r="BC406" s="4">
        <v>1.3485510000000001</v>
      </c>
      <c r="BD406" s="4">
        <v>1</v>
      </c>
      <c r="BE406" s="4">
        <v>2.1242760000000001</v>
      </c>
      <c r="BF406" s="4">
        <v>14.063000000000001</v>
      </c>
      <c r="BG406" s="4">
        <v>21.16</v>
      </c>
      <c r="BH406" s="4">
        <v>1.5</v>
      </c>
      <c r="BI406" s="4">
        <v>9.7989999999999995</v>
      </c>
      <c r="BJ406" s="4">
        <v>2959.4760000000001</v>
      </c>
      <c r="BK406" s="4">
        <v>10.645</v>
      </c>
      <c r="BL406" s="4">
        <v>7.05</v>
      </c>
      <c r="BM406" s="4">
        <v>0.91400000000000003</v>
      </c>
      <c r="BN406" s="4">
        <v>7.9630000000000001</v>
      </c>
      <c r="BO406" s="4">
        <v>5.81</v>
      </c>
      <c r="BP406" s="4">
        <v>0.753</v>
      </c>
      <c r="BQ406" s="4">
        <v>6.5629999999999997</v>
      </c>
      <c r="BR406" s="4">
        <v>20.126300000000001</v>
      </c>
      <c r="BU406" s="4">
        <v>12.928000000000001</v>
      </c>
      <c r="BW406" s="4">
        <v>1547.9670000000001</v>
      </c>
      <c r="BX406" s="4">
        <v>0.249307</v>
      </c>
      <c r="BY406" s="4">
        <v>-5</v>
      </c>
      <c r="BZ406" s="4">
        <v>1.232</v>
      </c>
      <c r="CA406" s="4">
        <v>6.0924319999999996</v>
      </c>
      <c r="CB406" s="4">
        <v>24.886399999999998</v>
      </c>
    </row>
    <row r="407" spans="1:80">
      <c r="A407" s="2">
        <v>42440</v>
      </c>
      <c r="B407" s="29">
        <v>0.52334995370370374</v>
      </c>
      <c r="C407" s="4">
        <v>9.5549999999999997</v>
      </c>
      <c r="D407" s="4">
        <v>6.1400000000000003E-2</v>
      </c>
      <c r="E407" s="4" t="s">
        <v>155</v>
      </c>
      <c r="F407" s="4">
        <v>614.20673099999999</v>
      </c>
      <c r="G407" s="4">
        <v>249.7</v>
      </c>
      <c r="H407" s="4">
        <v>32.6</v>
      </c>
      <c r="I407" s="4">
        <v>1506.9</v>
      </c>
      <c r="K407" s="4">
        <v>6.9</v>
      </c>
      <c r="L407" s="4">
        <v>186</v>
      </c>
      <c r="M407" s="4">
        <v>0.91110000000000002</v>
      </c>
      <c r="N407" s="4">
        <v>8.7056000000000004</v>
      </c>
      <c r="O407" s="4">
        <v>5.6000000000000001E-2</v>
      </c>
      <c r="P407" s="4">
        <v>227.4718</v>
      </c>
      <c r="Q407" s="4">
        <v>29.662199999999999</v>
      </c>
      <c r="R407" s="4">
        <v>257.10000000000002</v>
      </c>
      <c r="S407" s="4">
        <v>188.1317</v>
      </c>
      <c r="T407" s="4">
        <v>24.5322</v>
      </c>
      <c r="U407" s="4">
        <v>212.7</v>
      </c>
      <c r="V407" s="4">
        <v>1506.9274</v>
      </c>
      <c r="Y407" s="4">
        <v>169.916</v>
      </c>
      <c r="Z407" s="4">
        <v>0</v>
      </c>
      <c r="AA407" s="4">
        <v>6.2866999999999997</v>
      </c>
      <c r="AB407" s="4" t="s">
        <v>384</v>
      </c>
      <c r="AC407" s="4">
        <v>0</v>
      </c>
      <c r="AD407" s="4">
        <v>11.8</v>
      </c>
      <c r="AE407" s="4">
        <v>850</v>
      </c>
      <c r="AF407" s="4">
        <v>880</v>
      </c>
      <c r="AG407" s="4">
        <v>871</v>
      </c>
      <c r="AH407" s="4">
        <v>88</v>
      </c>
      <c r="AI407" s="4">
        <v>30.51</v>
      </c>
      <c r="AJ407" s="4">
        <v>0.7</v>
      </c>
      <c r="AK407" s="4">
        <v>987</v>
      </c>
      <c r="AL407" s="4">
        <v>3.4</v>
      </c>
      <c r="AM407" s="4">
        <v>0</v>
      </c>
      <c r="AN407" s="4">
        <v>32</v>
      </c>
      <c r="AO407" s="4">
        <v>191</v>
      </c>
      <c r="AP407" s="4">
        <v>190</v>
      </c>
      <c r="AQ407" s="4">
        <v>1.3</v>
      </c>
      <c r="AR407" s="4">
        <v>195</v>
      </c>
      <c r="AS407" s="4" t="s">
        <v>155</v>
      </c>
      <c r="AT407" s="4">
        <v>2</v>
      </c>
      <c r="AU407" s="5">
        <v>0.73150462962962959</v>
      </c>
      <c r="AV407" s="4">
        <v>47.163760000000003</v>
      </c>
      <c r="AW407" s="4">
        <v>-88.490305000000006</v>
      </c>
      <c r="AX407" s="4">
        <v>319.10000000000002</v>
      </c>
      <c r="AY407" s="4">
        <v>28.4</v>
      </c>
      <c r="AZ407" s="4">
        <v>12</v>
      </c>
      <c r="BA407" s="4">
        <v>11</v>
      </c>
      <c r="BB407" s="4" t="s">
        <v>421</v>
      </c>
      <c r="BC407" s="4">
        <v>1.548352</v>
      </c>
      <c r="BD407" s="4">
        <v>1.048352</v>
      </c>
      <c r="BE407" s="4">
        <v>2.2725270000000002</v>
      </c>
      <c r="BF407" s="4">
        <v>14.063000000000001</v>
      </c>
      <c r="BG407" s="4">
        <v>21.28</v>
      </c>
      <c r="BH407" s="4">
        <v>1.51</v>
      </c>
      <c r="BI407" s="4">
        <v>9.7560000000000002</v>
      </c>
      <c r="BJ407" s="4">
        <v>2966.7190000000001</v>
      </c>
      <c r="BK407" s="4">
        <v>12.138</v>
      </c>
      <c r="BL407" s="4">
        <v>8.1180000000000003</v>
      </c>
      <c r="BM407" s="4">
        <v>1.0589999999999999</v>
      </c>
      <c r="BN407" s="4">
        <v>9.1760000000000002</v>
      </c>
      <c r="BO407" s="4">
        <v>6.7140000000000004</v>
      </c>
      <c r="BP407" s="4">
        <v>0.875</v>
      </c>
      <c r="BQ407" s="4">
        <v>7.5890000000000004</v>
      </c>
      <c r="BR407" s="4">
        <v>16.981200000000001</v>
      </c>
      <c r="BU407" s="4">
        <v>11.488</v>
      </c>
      <c r="BW407" s="4">
        <v>1557.752</v>
      </c>
      <c r="BX407" s="4">
        <v>0.28610000000000002</v>
      </c>
      <c r="BY407" s="4">
        <v>-5</v>
      </c>
      <c r="BZ407" s="4">
        <v>1.2307090000000001</v>
      </c>
      <c r="CA407" s="4">
        <v>6.9915710000000004</v>
      </c>
      <c r="CB407" s="4">
        <v>24.860316000000001</v>
      </c>
    </row>
    <row r="408" spans="1:80">
      <c r="A408" s="2">
        <v>42440</v>
      </c>
      <c r="B408" s="29">
        <v>0.52336152777777778</v>
      </c>
      <c r="C408" s="4">
        <v>9.5210000000000008</v>
      </c>
      <c r="D408" s="4">
        <v>6.3700000000000007E-2</v>
      </c>
      <c r="E408" s="4" t="s">
        <v>155</v>
      </c>
      <c r="F408" s="4">
        <v>636.71539099999995</v>
      </c>
      <c r="G408" s="4">
        <v>287.39999999999998</v>
      </c>
      <c r="H408" s="4">
        <v>33.9</v>
      </c>
      <c r="I408" s="4">
        <v>1284.7</v>
      </c>
      <c r="K408" s="4">
        <v>6.9</v>
      </c>
      <c r="L408" s="4">
        <v>173</v>
      </c>
      <c r="M408" s="4">
        <v>0.91149999999999998</v>
      </c>
      <c r="N408" s="4">
        <v>8.6783999999999999</v>
      </c>
      <c r="O408" s="4">
        <v>5.8000000000000003E-2</v>
      </c>
      <c r="P408" s="4">
        <v>261.97379999999998</v>
      </c>
      <c r="Q408" s="4">
        <v>30.867599999999999</v>
      </c>
      <c r="R408" s="4">
        <v>292.8</v>
      </c>
      <c r="S408" s="4">
        <v>216.92179999999999</v>
      </c>
      <c r="T408" s="4">
        <v>25.5593</v>
      </c>
      <c r="U408" s="4">
        <v>242.5</v>
      </c>
      <c r="V408" s="4">
        <v>1284.7152000000001</v>
      </c>
      <c r="Y408" s="4">
        <v>157.83799999999999</v>
      </c>
      <c r="Z408" s="4">
        <v>0</v>
      </c>
      <c r="AA408" s="4">
        <v>6.2895000000000003</v>
      </c>
      <c r="AB408" s="4" t="s">
        <v>384</v>
      </c>
      <c r="AC408" s="4">
        <v>0</v>
      </c>
      <c r="AD408" s="4">
        <v>11.8</v>
      </c>
      <c r="AE408" s="4">
        <v>851</v>
      </c>
      <c r="AF408" s="4">
        <v>881</v>
      </c>
      <c r="AG408" s="4">
        <v>870</v>
      </c>
      <c r="AH408" s="4">
        <v>88</v>
      </c>
      <c r="AI408" s="4">
        <v>30.81</v>
      </c>
      <c r="AJ408" s="4">
        <v>0.71</v>
      </c>
      <c r="AK408" s="4">
        <v>987</v>
      </c>
      <c r="AL408" s="4">
        <v>3.6</v>
      </c>
      <c r="AM408" s="4">
        <v>0</v>
      </c>
      <c r="AN408" s="4">
        <v>32</v>
      </c>
      <c r="AO408" s="4">
        <v>191</v>
      </c>
      <c r="AP408" s="4">
        <v>190</v>
      </c>
      <c r="AQ408" s="4">
        <v>1.2</v>
      </c>
      <c r="AR408" s="4">
        <v>195</v>
      </c>
      <c r="AS408" s="4" t="s">
        <v>155</v>
      </c>
      <c r="AT408" s="4">
        <v>2</v>
      </c>
      <c r="AU408" s="5">
        <v>0.73151620370370374</v>
      </c>
      <c r="AV408" s="4">
        <v>47.163718000000003</v>
      </c>
      <c r="AW408" s="4">
        <v>-88.490469000000004</v>
      </c>
      <c r="AX408" s="4">
        <v>318.89999999999998</v>
      </c>
      <c r="AY408" s="4">
        <v>28.8</v>
      </c>
      <c r="AZ408" s="4">
        <v>12</v>
      </c>
      <c r="BA408" s="4">
        <v>11</v>
      </c>
      <c r="BB408" s="4" t="s">
        <v>421</v>
      </c>
      <c r="BC408" s="4">
        <v>1.531469</v>
      </c>
      <c r="BD408" s="4">
        <v>1.2</v>
      </c>
      <c r="BE408" s="4">
        <v>2.3314689999999998</v>
      </c>
      <c r="BF408" s="4">
        <v>14.063000000000001</v>
      </c>
      <c r="BG408" s="4">
        <v>21.4</v>
      </c>
      <c r="BH408" s="4">
        <v>1.52</v>
      </c>
      <c r="BI408" s="4">
        <v>9.7070000000000007</v>
      </c>
      <c r="BJ408" s="4">
        <v>2973.3150000000001</v>
      </c>
      <c r="BK408" s="4">
        <v>12.656000000000001</v>
      </c>
      <c r="BL408" s="4">
        <v>9.3989999999999991</v>
      </c>
      <c r="BM408" s="4">
        <v>1.107</v>
      </c>
      <c r="BN408" s="4">
        <v>10.507</v>
      </c>
      <c r="BO408" s="4">
        <v>7.7830000000000004</v>
      </c>
      <c r="BP408" s="4">
        <v>0.91700000000000004</v>
      </c>
      <c r="BQ408" s="4">
        <v>8.6999999999999993</v>
      </c>
      <c r="BR408" s="4">
        <v>14.5548</v>
      </c>
      <c r="BU408" s="4">
        <v>10.728999999999999</v>
      </c>
      <c r="BW408" s="4">
        <v>1566.8030000000001</v>
      </c>
      <c r="BX408" s="4">
        <v>0.26868999999999998</v>
      </c>
      <c r="BY408" s="4">
        <v>-5</v>
      </c>
      <c r="BZ408" s="4">
        <v>1.2307239999999999</v>
      </c>
      <c r="CA408" s="4">
        <v>6.5661120000000004</v>
      </c>
      <c r="CB408" s="4">
        <v>24.860624999999999</v>
      </c>
    </row>
    <row r="409" spans="1:80">
      <c r="A409" s="2">
        <v>42440</v>
      </c>
      <c r="B409" s="29">
        <v>0.52337310185185182</v>
      </c>
      <c r="C409" s="4">
        <v>9.468</v>
      </c>
      <c r="D409" s="4">
        <v>6.0499999999999998E-2</v>
      </c>
      <c r="E409" s="4" t="s">
        <v>155</v>
      </c>
      <c r="F409" s="4">
        <v>605.05654300000003</v>
      </c>
      <c r="G409" s="4">
        <v>298.7</v>
      </c>
      <c r="H409" s="4">
        <v>31.2</v>
      </c>
      <c r="I409" s="4">
        <v>1231.5</v>
      </c>
      <c r="K409" s="4">
        <v>7</v>
      </c>
      <c r="L409" s="4">
        <v>171</v>
      </c>
      <c r="M409" s="4">
        <v>0.91220000000000001</v>
      </c>
      <c r="N409" s="4">
        <v>8.6366999999999994</v>
      </c>
      <c r="O409" s="4">
        <v>5.5199999999999999E-2</v>
      </c>
      <c r="P409" s="4">
        <v>272.46100000000001</v>
      </c>
      <c r="Q409" s="4">
        <v>28.506599999999999</v>
      </c>
      <c r="R409" s="4">
        <v>301</v>
      </c>
      <c r="S409" s="4">
        <v>224.535</v>
      </c>
      <c r="T409" s="4">
        <v>23.4923</v>
      </c>
      <c r="U409" s="4">
        <v>248</v>
      </c>
      <c r="V409" s="4">
        <v>1231.4801</v>
      </c>
      <c r="Y409" s="4">
        <v>156.41900000000001</v>
      </c>
      <c r="Z409" s="4">
        <v>0</v>
      </c>
      <c r="AA409" s="4">
        <v>6.3856999999999999</v>
      </c>
      <c r="AB409" s="4" t="s">
        <v>384</v>
      </c>
      <c r="AC409" s="4">
        <v>0</v>
      </c>
      <c r="AD409" s="4">
        <v>11.8</v>
      </c>
      <c r="AE409" s="4">
        <v>851</v>
      </c>
      <c r="AF409" s="4">
        <v>880</v>
      </c>
      <c r="AG409" s="4">
        <v>869</v>
      </c>
      <c r="AH409" s="4">
        <v>88</v>
      </c>
      <c r="AI409" s="4">
        <v>29.59</v>
      </c>
      <c r="AJ409" s="4">
        <v>0.68</v>
      </c>
      <c r="AK409" s="4">
        <v>987</v>
      </c>
      <c r="AL409" s="4">
        <v>3</v>
      </c>
      <c r="AM409" s="4">
        <v>0</v>
      </c>
      <c r="AN409" s="4">
        <v>32</v>
      </c>
      <c r="AO409" s="4">
        <v>190.6</v>
      </c>
      <c r="AP409" s="4">
        <v>190</v>
      </c>
      <c r="AQ409" s="4">
        <v>1.3</v>
      </c>
      <c r="AR409" s="4">
        <v>195</v>
      </c>
      <c r="AS409" s="4" t="s">
        <v>155</v>
      </c>
      <c r="AT409" s="4">
        <v>2</v>
      </c>
      <c r="AU409" s="5">
        <v>0.73152777777777767</v>
      </c>
      <c r="AV409" s="4">
        <v>47.163682000000001</v>
      </c>
      <c r="AW409" s="4">
        <v>-88.490633000000003</v>
      </c>
      <c r="AX409" s="4">
        <v>318.89999999999998</v>
      </c>
      <c r="AY409" s="4">
        <v>29.2</v>
      </c>
      <c r="AZ409" s="4">
        <v>12</v>
      </c>
      <c r="BA409" s="4">
        <v>11</v>
      </c>
      <c r="BB409" s="4" t="s">
        <v>421</v>
      </c>
      <c r="BC409" s="4">
        <v>1.071928</v>
      </c>
      <c r="BD409" s="4">
        <v>1.223976</v>
      </c>
      <c r="BE409" s="4">
        <v>1.871928</v>
      </c>
      <c r="BF409" s="4">
        <v>14.063000000000001</v>
      </c>
      <c r="BG409" s="4">
        <v>21.54</v>
      </c>
      <c r="BH409" s="4">
        <v>1.53</v>
      </c>
      <c r="BI409" s="4">
        <v>9.6199999999999992</v>
      </c>
      <c r="BJ409" s="4">
        <v>2975.846</v>
      </c>
      <c r="BK409" s="4">
        <v>12.103999999999999</v>
      </c>
      <c r="BL409" s="4">
        <v>9.8309999999999995</v>
      </c>
      <c r="BM409" s="4">
        <v>1.0289999999999999</v>
      </c>
      <c r="BN409" s="4">
        <v>10.86</v>
      </c>
      <c r="BO409" s="4">
        <v>8.1020000000000003</v>
      </c>
      <c r="BP409" s="4">
        <v>0.84799999999999998</v>
      </c>
      <c r="BQ409" s="4">
        <v>8.9499999999999993</v>
      </c>
      <c r="BR409" s="4">
        <v>14.031000000000001</v>
      </c>
      <c r="BU409" s="4">
        <v>10.693</v>
      </c>
      <c r="BW409" s="4">
        <v>1599.8150000000001</v>
      </c>
      <c r="BX409" s="4">
        <v>0.277223</v>
      </c>
      <c r="BY409" s="4">
        <v>-5</v>
      </c>
      <c r="BZ409" s="4">
        <v>1.2317070000000001</v>
      </c>
      <c r="CA409" s="4">
        <v>6.7746370000000002</v>
      </c>
      <c r="CB409" s="4">
        <v>24.880481</v>
      </c>
    </row>
    <row r="410" spans="1:80">
      <c r="A410" s="2">
        <v>42440</v>
      </c>
      <c r="B410" s="29">
        <v>0.52338467592592586</v>
      </c>
      <c r="C410" s="4">
        <v>9.4</v>
      </c>
      <c r="D410" s="4">
        <v>5.7000000000000002E-2</v>
      </c>
      <c r="E410" s="4" t="s">
        <v>155</v>
      </c>
      <c r="F410" s="4">
        <v>570</v>
      </c>
      <c r="G410" s="4">
        <v>300.7</v>
      </c>
      <c r="H410" s="4">
        <v>26.6</v>
      </c>
      <c r="I410" s="4">
        <v>1203.5</v>
      </c>
      <c r="K410" s="4">
        <v>7</v>
      </c>
      <c r="L410" s="4">
        <v>171</v>
      </c>
      <c r="M410" s="4">
        <v>0.91279999999999994</v>
      </c>
      <c r="N410" s="4">
        <v>8.5808</v>
      </c>
      <c r="O410" s="4">
        <v>5.1999999999999998E-2</v>
      </c>
      <c r="P410" s="4">
        <v>274.51310000000001</v>
      </c>
      <c r="Q410" s="4">
        <v>24.281199999999998</v>
      </c>
      <c r="R410" s="4">
        <v>298.8</v>
      </c>
      <c r="S410" s="4">
        <v>226.2261</v>
      </c>
      <c r="T410" s="4">
        <v>20.010200000000001</v>
      </c>
      <c r="U410" s="4">
        <v>246.2</v>
      </c>
      <c r="V410" s="4">
        <v>1203.5479</v>
      </c>
      <c r="Y410" s="4">
        <v>156.21299999999999</v>
      </c>
      <c r="Z410" s="4">
        <v>0</v>
      </c>
      <c r="AA410" s="4">
        <v>6.3898000000000001</v>
      </c>
      <c r="AB410" s="4" t="s">
        <v>384</v>
      </c>
      <c r="AC410" s="4">
        <v>0</v>
      </c>
      <c r="AD410" s="4">
        <v>11.8</v>
      </c>
      <c r="AE410" s="4">
        <v>850</v>
      </c>
      <c r="AF410" s="4">
        <v>880</v>
      </c>
      <c r="AG410" s="4">
        <v>870</v>
      </c>
      <c r="AH410" s="4">
        <v>88</v>
      </c>
      <c r="AI410" s="4">
        <v>29.59</v>
      </c>
      <c r="AJ410" s="4">
        <v>0.68</v>
      </c>
      <c r="AK410" s="4">
        <v>987</v>
      </c>
      <c r="AL410" s="4">
        <v>3</v>
      </c>
      <c r="AM410" s="4">
        <v>0</v>
      </c>
      <c r="AN410" s="4">
        <v>32</v>
      </c>
      <c r="AO410" s="4">
        <v>190</v>
      </c>
      <c r="AP410" s="4">
        <v>190</v>
      </c>
      <c r="AQ410" s="4">
        <v>1.2</v>
      </c>
      <c r="AR410" s="4">
        <v>195</v>
      </c>
      <c r="AS410" s="4" t="s">
        <v>155</v>
      </c>
      <c r="AT410" s="4">
        <v>2</v>
      </c>
      <c r="AU410" s="5">
        <v>0.73153935185185182</v>
      </c>
      <c r="AV410" s="4">
        <v>47.163652999999996</v>
      </c>
      <c r="AW410" s="4">
        <v>-88.490810999999994</v>
      </c>
      <c r="AX410" s="4">
        <v>319.2</v>
      </c>
      <c r="AY410" s="4">
        <v>30.1</v>
      </c>
      <c r="AZ410" s="4">
        <v>12</v>
      </c>
      <c r="BA410" s="4">
        <v>11</v>
      </c>
      <c r="BB410" s="4" t="s">
        <v>421</v>
      </c>
      <c r="BC410" s="4">
        <v>1.3716280000000001</v>
      </c>
      <c r="BD410" s="4">
        <v>1.228372</v>
      </c>
      <c r="BE410" s="4">
        <v>2.1716280000000001</v>
      </c>
      <c r="BF410" s="4">
        <v>14.063000000000001</v>
      </c>
      <c r="BG410" s="4">
        <v>21.7</v>
      </c>
      <c r="BH410" s="4">
        <v>1.54</v>
      </c>
      <c r="BI410" s="4">
        <v>9.5500000000000007</v>
      </c>
      <c r="BJ410" s="4">
        <v>2977.5740000000001</v>
      </c>
      <c r="BK410" s="4">
        <v>11.492000000000001</v>
      </c>
      <c r="BL410" s="4">
        <v>9.9760000000000009</v>
      </c>
      <c r="BM410" s="4">
        <v>0.88200000000000001</v>
      </c>
      <c r="BN410" s="4">
        <v>10.858000000000001</v>
      </c>
      <c r="BO410" s="4">
        <v>8.2210000000000001</v>
      </c>
      <c r="BP410" s="4">
        <v>0.72699999999999998</v>
      </c>
      <c r="BQ410" s="4">
        <v>8.9480000000000004</v>
      </c>
      <c r="BR410" s="4">
        <v>13.8101</v>
      </c>
      <c r="BU410" s="4">
        <v>10.755000000000001</v>
      </c>
      <c r="BW410" s="4">
        <v>1612.212</v>
      </c>
      <c r="BX410" s="4">
        <v>0.29039700000000002</v>
      </c>
      <c r="BY410" s="4">
        <v>-5</v>
      </c>
      <c r="BZ410" s="4">
        <v>1.2295689999999999</v>
      </c>
      <c r="CA410" s="4">
        <v>7.0965759999999998</v>
      </c>
      <c r="CB410" s="4">
        <v>24.837294</v>
      </c>
    </row>
    <row r="411" spans="1:80">
      <c r="A411" s="2">
        <v>42440</v>
      </c>
      <c r="B411" s="29">
        <v>0.52339625000000001</v>
      </c>
      <c r="C411" s="4">
        <v>9.5640000000000001</v>
      </c>
      <c r="D411" s="4">
        <v>6.0199999999999997E-2</v>
      </c>
      <c r="E411" s="4" t="s">
        <v>155</v>
      </c>
      <c r="F411" s="4">
        <v>602.09302300000002</v>
      </c>
      <c r="G411" s="4">
        <v>295.2</v>
      </c>
      <c r="H411" s="4">
        <v>26.7</v>
      </c>
      <c r="I411" s="4">
        <v>1294</v>
      </c>
      <c r="K411" s="4">
        <v>7.1</v>
      </c>
      <c r="L411" s="4">
        <v>170</v>
      </c>
      <c r="M411" s="4">
        <v>0.9113</v>
      </c>
      <c r="N411" s="4">
        <v>8.7159999999999993</v>
      </c>
      <c r="O411" s="4">
        <v>5.4899999999999997E-2</v>
      </c>
      <c r="P411" s="4">
        <v>269.01799999999997</v>
      </c>
      <c r="Q411" s="4">
        <v>24.364699999999999</v>
      </c>
      <c r="R411" s="4">
        <v>293.39999999999998</v>
      </c>
      <c r="S411" s="4">
        <v>221.69759999999999</v>
      </c>
      <c r="T411" s="4">
        <v>20.078900000000001</v>
      </c>
      <c r="U411" s="4">
        <v>241.8</v>
      </c>
      <c r="V411" s="4">
        <v>1293.9622999999999</v>
      </c>
      <c r="Y411" s="4">
        <v>154.77500000000001</v>
      </c>
      <c r="Z411" s="4">
        <v>0</v>
      </c>
      <c r="AA411" s="4">
        <v>6.4702999999999999</v>
      </c>
      <c r="AB411" s="4" t="s">
        <v>384</v>
      </c>
      <c r="AC411" s="4">
        <v>0</v>
      </c>
      <c r="AD411" s="4">
        <v>11.8</v>
      </c>
      <c r="AE411" s="4">
        <v>851</v>
      </c>
      <c r="AF411" s="4">
        <v>880</v>
      </c>
      <c r="AG411" s="4">
        <v>870</v>
      </c>
      <c r="AH411" s="4">
        <v>88</v>
      </c>
      <c r="AI411" s="4">
        <v>29.59</v>
      </c>
      <c r="AJ411" s="4">
        <v>0.68</v>
      </c>
      <c r="AK411" s="4">
        <v>987</v>
      </c>
      <c r="AL411" s="4">
        <v>3</v>
      </c>
      <c r="AM411" s="4">
        <v>0</v>
      </c>
      <c r="AN411" s="4">
        <v>32</v>
      </c>
      <c r="AO411" s="4">
        <v>190</v>
      </c>
      <c r="AP411" s="4">
        <v>190</v>
      </c>
      <c r="AQ411" s="4">
        <v>1.1000000000000001</v>
      </c>
      <c r="AR411" s="4">
        <v>195</v>
      </c>
      <c r="AS411" s="4" t="s">
        <v>155</v>
      </c>
      <c r="AT411" s="4">
        <v>2</v>
      </c>
      <c r="AU411" s="5">
        <v>0.73155092592592597</v>
      </c>
      <c r="AV411" s="4">
        <v>47.163617000000002</v>
      </c>
      <c r="AW411" s="4">
        <v>-88.490983999999997</v>
      </c>
      <c r="AX411" s="4">
        <v>319.3</v>
      </c>
      <c r="AY411" s="4">
        <v>30.5</v>
      </c>
      <c r="AZ411" s="4">
        <v>12</v>
      </c>
      <c r="BA411" s="4">
        <v>11</v>
      </c>
      <c r="BB411" s="4" t="s">
        <v>421</v>
      </c>
      <c r="BC411" s="4">
        <v>1.4317169999999999</v>
      </c>
      <c r="BD411" s="4">
        <v>1</v>
      </c>
      <c r="BE411" s="4">
        <v>2.2317170000000002</v>
      </c>
      <c r="BF411" s="4">
        <v>14.063000000000001</v>
      </c>
      <c r="BG411" s="4">
        <v>21.32</v>
      </c>
      <c r="BH411" s="4">
        <v>1.52</v>
      </c>
      <c r="BI411" s="4">
        <v>9.7319999999999993</v>
      </c>
      <c r="BJ411" s="4">
        <v>2974.2849999999999</v>
      </c>
      <c r="BK411" s="4">
        <v>11.917</v>
      </c>
      <c r="BL411" s="4">
        <v>9.6140000000000008</v>
      </c>
      <c r="BM411" s="4">
        <v>0.871</v>
      </c>
      <c r="BN411" s="4">
        <v>10.484</v>
      </c>
      <c r="BO411" s="4">
        <v>7.923</v>
      </c>
      <c r="BP411" s="4">
        <v>0.71799999999999997</v>
      </c>
      <c r="BQ411" s="4">
        <v>8.64</v>
      </c>
      <c r="BR411" s="4">
        <v>14.601100000000001</v>
      </c>
      <c r="BU411" s="4">
        <v>10.478999999999999</v>
      </c>
      <c r="BW411" s="4">
        <v>1605.42</v>
      </c>
      <c r="BX411" s="4">
        <v>0.30024000000000001</v>
      </c>
      <c r="BY411" s="4">
        <v>-5</v>
      </c>
      <c r="BZ411" s="4">
        <v>1.229862</v>
      </c>
      <c r="CA411" s="4">
        <v>7.3371149999999998</v>
      </c>
      <c r="CB411" s="4">
        <v>24.843212000000001</v>
      </c>
    </row>
    <row r="412" spans="1:80">
      <c r="A412" s="2">
        <v>42440</v>
      </c>
      <c r="B412" s="29">
        <v>0.52340782407407405</v>
      </c>
      <c r="C412" s="4">
        <v>9.6</v>
      </c>
      <c r="D412" s="4">
        <v>7.7700000000000005E-2</v>
      </c>
      <c r="E412" s="4" t="s">
        <v>155</v>
      </c>
      <c r="F412" s="4">
        <v>776.51162799999997</v>
      </c>
      <c r="G412" s="4">
        <v>327.7</v>
      </c>
      <c r="H412" s="4">
        <v>26.8</v>
      </c>
      <c r="I412" s="4">
        <v>1230.4000000000001</v>
      </c>
      <c r="K412" s="4">
        <v>7.2</v>
      </c>
      <c r="L412" s="4">
        <v>163</v>
      </c>
      <c r="M412" s="4">
        <v>0.91090000000000004</v>
      </c>
      <c r="N412" s="4">
        <v>8.7448999999999995</v>
      </c>
      <c r="O412" s="4">
        <v>7.0699999999999999E-2</v>
      </c>
      <c r="P412" s="4">
        <v>298.47719999999998</v>
      </c>
      <c r="Q412" s="4">
        <v>24.445399999999999</v>
      </c>
      <c r="R412" s="4">
        <v>322.89999999999998</v>
      </c>
      <c r="S412" s="4">
        <v>245.97489999999999</v>
      </c>
      <c r="T412" s="4">
        <v>20.145399999999999</v>
      </c>
      <c r="U412" s="4">
        <v>266.10000000000002</v>
      </c>
      <c r="V412" s="4">
        <v>1230.4456</v>
      </c>
      <c r="Y412" s="4">
        <v>148.065</v>
      </c>
      <c r="Z412" s="4">
        <v>0</v>
      </c>
      <c r="AA412" s="4">
        <v>6.5587</v>
      </c>
      <c r="AB412" s="4" t="s">
        <v>384</v>
      </c>
      <c r="AC412" s="4">
        <v>0</v>
      </c>
      <c r="AD412" s="4">
        <v>11.8</v>
      </c>
      <c r="AE412" s="4">
        <v>852</v>
      </c>
      <c r="AF412" s="4">
        <v>880</v>
      </c>
      <c r="AG412" s="4">
        <v>869</v>
      </c>
      <c r="AH412" s="4">
        <v>88</v>
      </c>
      <c r="AI412" s="4">
        <v>29.59</v>
      </c>
      <c r="AJ412" s="4">
        <v>0.68</v>
      </c>
      <c r="AK412" s="4">
        <v>987</v>
      </c>
      <c r="AL412" s="4">
        <v>3</v>
      </c>
      <c r="AM412" s="4">
        <v>0</v>
      </c>
      <c r="AN412" s="4">
        <v>32</v>
      </c>
      <c r="AO412" s="4">
        <v>190</v>
      </c>
      <c r="AP412" s="4">
        <v>190</v>
      </c>
      <c r="AQ412" s="4">
        <v>1.1000000000000001</v>
      </c>
      <c r="AR412" s="4">
        <v>195</v>
      </c>
      <c r="AS412" s="4" t="s">
        <v>155</v>
      </c>
      <c r="AT412" s="4">
        <v>2</v>
      </c>
      <c r="AU412" s="5">
        <v>0.7315625</v>
      </c>
      <c r="AV412" s="4">
        <v>47.163581999999998</v>
      </c>
      <c r="AW412" s="4">
        <v>-88.491159999999994</v>
      </c>
      <c r="AX412" s="4">
        <v>319.39999999999998</v>
      </c>
      <c r="AY412" s="4">
        <v>31.1</v>
      </c>
      <c r="AZ412" s="4">
        <v>12</v>
      </c>
      <c r="BA412" s="4">
        <v>11</v>
      </c>
      <c r="BB412" s="4" t="s">
        <v>421</v>
      </c>
      <c r="BC412" s="4">
        <v>0.9</v>
      </c>
      <c r="BD412" s="4">
        <v>1.024775</v>
      </c>
      <c r="BE412" s="4">
        <v>1.7</v>
      </c>
      <c r="BF412" s="4">
        <v>14.063000000000001</v>
      </c>
      <c r="BG412" s="4">
        <v>21.22</v>
      </c>
      <c r="BH412" s="4">
        <v>1.51</v>
      </c>
      <c r="BI412" s="4">
        <v>9.7780000000000005</v>
      </c>
      <c r="BJ412" s="4">
        <v>2971.2640000000001</v>
      </c>
      <c r="BK412" s="4">
        <v>15.297000000000001</v>
      </c>
      <c r="BL412" s="4">
        <v>10.62</v>
      </c>
      <c r="BM412" s="4">
        <v>0.87</v>
      </c>
      <c r="BN412" s="4">
        <v>11.49</v>
      </c>
      <c r="BO412" s="4">
        <v>8.7520000000000007</v>
      </c>
      <c r="BP412" s="4">
        <v>0.71699999999999997</v>
      </c>
      <c r="BQ412" s="4">
        <v>9.4689999999999994</v>
      </c>
      <c r="BR412" s="4">
        <v>13.824400000000001</v>
      </c>
      <c r="BU412" s="4">
        <v>9.9809999999999999</v>
      </c>
      <c r="BW412" s="4">
        <v>1620.3209999999999</v>
      </c>
      <c r="BX412" s="4">
        <v>0.35618699999999998</v>
      </c>
      <c r="BY412" s="4">
        <v>-5</v>
      </c>
      <c r="BZ412" s="4">
        <v>1.2297070000000001</v>
      </c>
      <c r="CA412" s="4">
        <v>8.7043199999999992</v>
      </c>
      <c r="CB412" s="4">
        <v>24.840081000000001</v>
      </c>
    </row>
    <row r="413" spans="1:80">
      <c r="A413" s="2">
        <v>42440</v>
      </c>
      <c r="B413" s="29">
        <v>0.5234193981481482</v>
      </c>
      <c r="C413" s="4">
        <v>9.6859999999999999</v>
      </c>
      <c r="D413" s="4">
        <v>7.8E-2</v>
      </c>
      <c r="E413" s="4" t="s">
        <v>155</v>
      </c>
      <c r="F413" s="4">
        <v>780</v>
      </c>
      <c r="G413" s="4">
        <v>355.2</v>
      </c>
      <c r="H413" s="4">
        <v>27.8</v>
      </c>
      <c r="I413" s="4">
        <v>1115.4000000000001</v>
      </c>
      <c r="K413" s="4">
        <v>7.05</v>
      </c>
      <c r="L413" s="4">
        <v>151</v>
      </c>
      <c r="M413" s="4">
        <v>0.9103</v>
      </c>
      <c r="N413" s="4">
        <v>8.8171999999999997</v>
      </c>
      <c r="O413" s="4">
        <v>7.0999999999999994E-2</v>
      </c>
      <c r="P413" s="4">
        <v>323.3073</v>
      </c>
      <c r="Q413" s="4">
        <v>25.2683</v>
      </c>
      <c r="R413" s="4">
        <v>348.6</v>
      </c>
      <c r="S413" s="4">
        <v>266.43729999999999</v>
      </c>
      <c r="T413" s="4">
        <v>20.823599999999999</v>
      </c>
      <c r="U413" s="4">
        <v>287.3</v>
      </c>
      <c r="V413" s="4">
        <v>1115.4253000000001</v>
      </c>
      <c r="Y413" s="4">
        <v>137.459</v>
      </c>
      <c r="Z413" s="4">
        <v>0</v>
      </c>
      <c r="AA413" s="4">
        <v>6.4207000000000001</v>
      </c>
      <c r="AB413" s="4" t="s">
        <v>384</v>
      </c>
      <c r="AC413" s="4">
        <v>0</v>
      </c>
      <c r="AD413" s="4">
        <v>11.8</v>
      </c>
      <c r="AE413" s="4">
        <v>851</v>
      </c>
      <c r="AF413" s="4">
        <v>880</v>
      </c>
      <c r="AG413" s="4">
        <v>869</v>
      </c>
      <c r="AH413" s="4">
        <v>88</v>
      </c>
      <c r="AI413" s="4">
        <v>29.59</v>
      </c>
      <c r="AJ413" s="4">
        <v>0.68</v>
      </c>
      <c r="AK413" s="4">
        <v>987</v>
      </c>
      <c r="AL413" s="4">
        <v>3</v>
      </c>
      <c r="AM413" s="4">
        <v>0</v>
      </c>
      <c r="AN413" s="4">
        <v>32</v>
      </c>
      <c r="AO413" s="4">
        <v>190</v>
      </c>
      <c r="AP413" s="4">
        <v>190</v>
      </c>
      <c r="AQ413" s="4">
        <v>1.2</v>
      </c>
      <c r="AR413" s="4">
        <v>195</v>
      </c>
      <c r="AS413" s="4" t="s">
        <v>155</v>
      </c>
      <c r="AT413" s="4">
        <v>2</v>
      </c>
      <c r="AU413" s="5">
        <v>0.73157407407407404</v>
      </c>
      <c r="AV413" s="4">
        <v>47.163545999999997</v>
      </c>
      <c r="AW413" s="4">
        <v>-88.491335000000007</v>
      </c>
      <c r="AX413" s="4">
        <v>319.39999999999998</v>
      </c>
      <c r="AY413" s="4">
        <v>31.3</v>
      </c>
      <c r="AZ413" s="4">
        <v>12</v>
      </c>
      <c r="BA413" s="4">
        <v>11</v>
      </c>
      <c r="BB413" s="4" t="s">
        <v>421</v>
      </c>
      <c r="BC413" s="4">
        <v>0.94935099999999994</v>
      </c>
      <c r="BD413" s="4">
        <v>1.0753250000000001</v>
      </c>
      <c r="BE413" s="4">
        <v>1.7493510000000001</v>
      </c>
      <c r="BF413" s="4">
        <v>14.063000000000001</v>
      </c>
      <c r="BG413" s="4">
        <v>21.07</v>
      </c>
      <c r="BH413" s="4">
        <v>1.5</v>
      </c>
      <c r="BI413" s="4">
        <v>9.8510000000000009</v>
      </c>
      <c r="BJ413" s="4">
        <v>2975.4110000000001</v>
      </c>
      <c r="BK413" s="4">
        <v>15.25</v>
      </c>
      <c r="BL413" s="4">
        <v>11.425000000000001</v>
      </c>
      <c r="BM413" s="4">
        <v>0.89300000000000002</v>
      </c>
      <c r="BN413" s="4">
        <v>12.318</v>
      </c>
      <c r="BO413" s="4">
        <v>9.4160000000000004</v>
      </c>
      <c r="BP413" s="4">
        <v>0.73599999999999999</v>
      </c>
      <c r="BQ413" s="4">
        <v>10.151</v>
      </c>
      <c r="BR413" s="4">
        <v>12.4466</v>
      </c>
      <c r="BU413" s="4">
        <v>9.2029999999999994</v>
      </c>
      <c r="BW413" s="4">
        <v>1575.4169999999999</v>
      </c>
      <c r="BX413" s="4">
        <v>0.34871099999999999</v>
      </c>
      <c r="BY413" s="4">
        <v>-5</v>
      </c>
      <c r="BZ413" s="4">
        <v>1.2288619999999999</v>
      </c>
      <c r="CA413" s="4">
        <v>8.5216250000000002</v>
      </c>
      <c r="CB413" s="4">
        <v>24.823011999999999</v>
      </c>
    </row>
    <row r="414" spans="1:80">
      <c r="A414" s="2">
        <v>42440</v>
      </c>
      <c r="B414" s="29">
        <v>0.52343097222222223</v>
      </c>
      <c r="C414" s="4">
        <v>9.77</v>
      </c>
      <c r="D414" s="4">
        <v>9.0899999999999995E-2</v>
      </c>
      <c r="E414" s="4" t="s">
        <v>155</v>
      </c>
      <c r="F414" s="4">
        <v>908.52458999999999</v>
      </c>
      <c r="G414" s="4">
        <v>400.1</v>
      </c>
      <c r="H414" s="4">
        <v>29.3</v>
      </c>
      <c r="I414" s="4">
        <v>1095.2</v>
      </c>
      <c r="K414" s="4">
        <v>7</v>
      </c>
      <c r="L414" s="4">
        <v>151</v>
      </c>
      <c r="M414" s="4">
        <v>0.90949999999999998</v>
      </c>
      <c r="N414" s="4">
        <v>8.8856000000000002</v>
      </c>
      <c r="O414" s="4">
        <v>8.2600000000000007E-2</v>
      </c>
      <c r="P414" s="4">
        <v>363.8689</v>
      </c>
      <c r="Q414" s="4">
        <v>26.615100000000002</v>
      </c>
      <c r="R414" s="4">
        <v>390.5</v>
      </c>
      <c r="S414" s="4">
        <v>299.86410000000001</v>
      </c>
      <c r="T414" s="4">
        <v>21.933499999999999</v>
      </c>
      <c r="U414" s="4">
        <v>321.8</v>
      </c>
      <c r="V414" s="4">
        <v>1095.1777999999999</v>
      </c>
      <c r="Y414" s="4">
        <v>137.33199999999999</v>
      </c>
      <c r="Z414" s="4">
        <v>0</v>
      </c>
      <c r="AA414" s="4">
        <v>6.3663999999999996</v>
      </c>
      <c r="AB414" s="4" t="s">
        <v>384</v>
      </c>
      <c r="AC414" s="4">
        <v>0</v>
      </c>
      <c r="AD414" s="4">
        <v>11.8</v>
      </c>
      <c r="AE414" s="4">
        <v>851</v>
      </c>
      <c r="AF414" s="4">
        <v>880</v>
      </c>
      <c r="AG414" s="4">
        <v>869</v>
      </c>
      <c r="AH414" s="4">
        <v>88</v>
      </c>
      <c r="AI414" s="4">
        <v>29.59</v>
      </c>
      <c r="AJ414" s="4">
        <v>0.68</v>
      </c>
      <c r="AK414" s="4">
        <v>987</v>
      </c>
      <c r="AL414" s="4">
        <v>3</v>
      </c>
      <c r="AM414" s="4">
        <v>0</v>
      </c>
      <c r="AN414" s="4">
        <v>32</v>
      </c>
      <c r="AO414" s="4">
        <v>190</v>
      </c>
      <c r="AP414" s="4">
        <v>190</v>
      </c>
      <c r="AQ414" s="4">
        <v>1</v>
      </c>
      <c r="AR414" s="4">
        <v>195</v>
      </c>
      <c r="AS414" s="4" t="s">
        <v>155</v>
      </c>
      <c r="AT414" s="4">
        <v>2</v>
      </c>
      <c r="AU414" s="5">
        <v>0.73158564814814808</v>
      </c>
      <c r="AV414" s="4">
        <v>47.163493000000003</v>
      </c>
      <c r="AW414" s="4">
        <v>-88.491506999999999</v>
      </c>
      <c r="AX414" s="4">
        <v>319.39999999999998</v>
      </c>
      <c r="AY414" s="4">
        <v>31.6</v>
      </c>
      <c r="AZ414" s="4">
        <v>12</v>
      </c>
      <c r="BA414" s="4">
        <v>11</v>
      </c>
      <c r="BB414" s="4" t="s">
        <v>421</v>
      </c>
      <c r="BC414" s="4">
        <v>1.149151</v>
      </c>
      <c r="BD414" s="4">
        <v>1</v>
      </c>
      <c r="BE414" s="4">
        <v>1.9</v>
      </c>
      <c r="BF414" s="4">
        <v>14.063000000000001</v>
      </c>
      <c r="BG414" s="4">
        <v>20.88</v>
      </c>
      <c r="BH414" s="4">
        <v>1.48</v>
      </c>
      <c r="BI414" s="4">
        <v>9.9529999999999994</v>
      </c>
      <c r="BJ414" s="4">
        <v>2972.6149999999998</v>
      </c>
      <c r="BK414" s="4">
        <v>17.594000000000001</v>
      </c>
      <c r="BL414" s="4">
        <v>12.747999999999999</v>
      </c>
      <c r="BM414" s="4">
        <v>0.93200000000000005</v>
      </c>
      <c r="BN414" s="4">
        <v>13.68</v>
      </c>
      <c r="BO414" s="4">
        <v>10.505000000000001</v>
      </c>
      <c r="BP414" s="4">
        <v>0.76800000000000002</v>
      </c>
      <c r="BQ414" s="4">
        <v>11.273999999999999</v>
      </c>
      <c r="BR414" s="4">
        <v>12.1152</v>
      </c>
      <c r="BU414" s="4">
        <v>9.1150000000000002</v>
      </c>
      <c r="BW414" s="4">
        <v>1548.605</v>
      </c>
      <c r="BX414" s="4">
        <v>0.32840999999999998</v>
      </c>
      <c r="BY414" s="4">
        <v>-5</v>
      </c>
      <c r="BZ414" s="4">
        <v>1.2291380000000001</v>
      </c>
      <c r="CA414" s="4">
        <v>8.0255200000000002</v>
      </c>
      <c r="CB414" s="4">
        <v>24.828588</v>
      </c>
    </row>
    <row r="415" spans="1:80">
      <c r="A415" s="2">
        <v>42440</v>
      </c>
      <c r="B415" s="29">
        <v>0.52344254629629627</v>
      </c>
      <c r="C415" s="4">
        <v>9.7729999999999997</v>
      </c>
      <c r="D415" s="4">
        <v>9.7000000000000003E-2</v>
      </c>
      <c r="E415" s="4" t="s">
        <v>155</v>
      </c>
      <c r="F415" s="4">
        <v>970</v>
      </c>
      <c r="G415" s="4">
        <v>427.1</v>
      </c>
      <c r="H415" s="4">
        <v>29.2</v>
      </c>
      <c r="I415" s="4">
        <v>1038.5999999999999</v>
      </c>
      <c r="K415" s="4">
        <v>6.85</v>
      </c>
      <c r="L415" s="4">
        <v>144</v>
      </c>
      <c r="M415" s="4">
        <v>0.90939999999999999</v>
      </c>
      <c r="N415" s="4">
        <v>8.8878000000000004</v>
      </c>
      <c r="O415" s="4">
        <v>8.8200000000000001E-2</v>
      </c>
      <c r="P415" s="4">
        <v>388.3809</v>
      </c>
      <c r="Q415" s="4">
        <v>26.5549</v>
      </c>
      <c r="R415" s="4">
        <v>414.9</v>
      </c>
      <c r="S415" s="4">
        <v>320.06450000000001</v>
      </c>
      <c r="T415" s="4">
        <v>21.883900000000001</v>
      </c>
      <c r="U415" s="4">
        <v>341.9</v>
      </c>
      <c r="V415" s="4">
        <v>1038.6192000000001</v>
      </c>
      <c r="Y415" s="4">
        <v>130.55199999999999</v>
      </c>
      <c r="Z415" s="4">
        <v>0</v>
      </c>
      <c r="AA415" s="4">
        <v>6.2272999999999996</v>
      </c>
      <c r="AB415" s="4" t="s">
        <v>384</v>
      </c>
      <c r="AC415" s="4">
        <v>0</v>
      </c>
      <c r="AD415" s="4">
        <v>11.8</v>
      </c>
      <c r="AE415" s="4">
        <v>851</v>
      </c>
      <c r="AF415" s="4">
        <v>880</v>
      </c>
      <c r="AG415" s="4">
        <v>869</v>
      </c>
      <c r="AH415" s="4">
        <v>88</v>
      </c>
      <c r="AI415" s="4">
        <v>29.59</v>
      </c>
      <c r="AJ415" s="4">
        <v>0.68</v>
      </c>
      <c r="AK415" s="4">
        <v>987</v>
      </c>
      <c r="AL415" s="4">
        <v>3</v>
      </c>
      <c r="AM415" s="4">
        <v>0</v>
      </c>
      <c r="AN415" s="4">
        <v>32</v>
      </c>
      <c r="AO415" s="4">
        <v>190</v>
      </c>
      <c r="AP415" s="4">
        <v>190</v>
      </c>
      <c r="AQ415" s="4">
        <v>0.9</v>
      </c>
      <c r="AR415" s="4">
        <v>195</v>
      </c>
      <c r="AS415" s="4" t="s">
        <v>155</v>
      </c>
      <c r="AT415" s="4">
        <v>2</v>
      </c>
      <c r="AU415" s="5">
        <v>0.73159722222222223</v>
      </c>
      <c r="AV415" s="4">
        <v>47.163415000000001</v>
      </c>
      <c r="AW415" s="4">
        <v>-88.491668000000004</v>
      </c>
      <c r="AX415" s="4">
        <v>319.5</v>
      </c>
      <c r="AY415" s="4">
        <v>32.5</v>
      </c>
      <c r="AZ415" s="4">
        <v>12</v>
      </c>
      <c r="BA415" s="4">
        <v>11</v>
      </c>
      <c r="BB415" s="4" t="s">
        <v>421</v>
      </c>
      <c r="BC415" s="4">
        <v>1.3</v>
      </c>
      <c r="BD415" s="4">
        <v>1.0244759999999999</v>
      </c>
      <c r="BE415" s="4">
        <v>1.9244760000000001</v>
      </c>
      <c r="BF415" s="4">
        <v>14.063000000000001</v>
      </c>
      <c r="BG415" s="4">
        <v>20.87</v>
      </c>
      <c r="BH415" s="4">
        <v>1.48</v>
      </c>
      <c r="BI415" s="4">
        <v>9.9610000000000003</v>
      </c>
      <c r="BJ415" s="4">
        <v>2972.65</v>
      </c>
      <c r="BK415" s="4">
        <v>18.779</v>
      </c>
      <c r="BL415" s="4">
        <v>13.603</v>
      </c>
      <c r="BM415" s="4">
        <v>0.93</v>
      </c>
      <c r="BN415" s="4">
        <v>14.532999999999999</v>
      </c>
      <c r="BO415" s="4">
        <v>11.211</v>
      </c>
      <c r="BP415" s="4">
        <v>0.76700000000000002</v>
      </c>
      <c r="BQ415" s="4">
        <v>11.977</v>
      </c>
      <c r="BR415" s="4">
        <v>11.4869</v>
      </c>
      <c r="BU415" s="4">
        <v>8.6630000000000003</v>
      </c>
      <c r="BW415" s="4">
        <v>1514.4290000000001</v>
      </c>
      <c r="BX415" s="4">
        <v>0.35608899999999999</v>
      </c>
      <c r="BY415" s="4">
        <v>-5</v>
      </c>
      <c r="BZ415" s="4">
        <v>1.2275689999999999</v>
      </c>
      <c r="CA415" s="4">
        <v>8.7019249999999992</v>
      </c>
      <c r="CB415" s="4">
        <v>24.796894000000002</v>
      </c>
    </row>
    <row r="416" spans="1:80">
      <c r="A416" s="2">
        <v>42440</v>
      </c>
      <c r="B416" s="29">
        <v>0.52345412037037031</v>
      </c>
      <c r="C416" s="4">
        <v>9.7899999999999991</v>
      </c>
      <c r="D416" s="4">
        <v>0.1028</v>
      </c>
      <c r="E416" s="4" t="s">
        <v>155</v>
      </c>
      <c r="F416" s="4">
        <v>1027.54591</v>
      </c>
      <c r="G416" s="4">
        <v>432.5</v>
      </c>
      <c r="H416" s="4">
        <v>29.2</v>
      </c>
      <c r="I416" s="4">
        <v>1026.5999999999999</v>
      </c>
      <c r="K416" s="4">
        <v>6.7</v>
      </c>
      <c r="L416" s="4">
        <v>142</v>
      </c>
      <c r="M416" s="4">
        <v>0.9093</v>
      </c>
      <c r="N416" s="4">
        <v>8.9014000000000006</v>
      </c>
      <c r="O416" s="4">
        <v>9.3399999999999997E-2</v>
      </c>
      <c r="P416" s="4">
        <v>393.25749999999999</v>
      </c>
      <c r="Q416" s="4">
        <v>26.550599999999999</v>
      </c>
      <c r="R416" s="4">
        <v>419.8</v>
      </c>
      <c r="S416" s="4">
        <v>324.08330000000001</v>
      </c>
      <c r="T416" s="4">
        <v>21.880299999999998</v>
      </c>
      <c r="U416" s="4">
        <v>346</v>
      </c>
      <c r="V416" s="4">
        <v>1026.5771</v>
      </c>
      <c r="Y416" s="4">
        <v>129.51499999999999</v>
      </c>
      <c r="Z416" s="4">
        <v>0</v>
      </c>
      <c r="AA416" s="4">
        <v>6.0961999999999996</v>
      </c>
      <c r="AB416" s="4" t="s">
        <v>384</v>
      </c>
      <c r="AC416" s="4">
        <v>0</v>
      </c>
      <c r="AD416" s="4">
        <v>11.7</v>
      </c>
      <c r="AE416" s="4">
        <v>851</v>
      </c>
      <c r="AF416" s="4">
        <v>880</v>
      </c>
      <c r="AG416" s="4">
        <v>869</v>
      </c>
      <c r="AH416" s="4">
        <v>88</v>
      </c>
      <c r="AI416" s="4">
        <v>29.59</v>
      </c>
      <c r="AJ416" s="4">
        <v>0.68</v>
      </c>
      <c r="AK416" s="4">
        <v>987</v>
      </c>
      <c r="AL416" s="4">
        <v>3</v>
      </c>
      <c r="AM416" s="4">
        <v>0</v>
      </c>
      <c r="AN416" s="4">
        <v>32</v>
      </c>
      <c r="AO416" s="4">
        <v>190</v>
      </c>
      <c r="AP416" s="4">
        <v>189.6</v>
      </c>
      <c r="AQ416" s="4">
        <v>1</v>
      </c>
      <c r="AR416" s="4">
        <v>195</v>
      </c>
      <c r="AS416" s="4" t="s">
        <v>155</v>
      </c>
      <c r="AT416" s="4">
        <v>2</v>
      </c>
      <c r="AU416" s="5">
        <v>0.73160879629629638</v>
      </c>
      <c r="AV416" s="4">
        <v>47.163333000000002</v>
      </c>
      <c r="AW416" s="4">
        <v>-88.491826000000003</v>
      </c>
      <c r="AX416" s="4">
        <v>319.5</v>
      </c>
      <c r="AY416" s="4">
        <v>33.5</v>
      </c>
      <c r="AZ416" s="4">
        <v>12</v>
      </c>
      <c r="BA416" s="4">
        <v>11</v>
      </c>
      <c r="BB416" s="4" t="s">
        <v>421</v>
      </c>
      <c r="BC416" s="4">
        <v>1.3</v>
      </c>
      <c r="BD416" s="4">
        <v>1.1000000000000001</v>
      </c>
      <c r="BE416" s="4">
        <v>2</v>
      </c>
      <c r="BF416" s="4">
        <v>14.063000000000001</v>
      </c>
      <c r="BG416" s="4">
        <v>20.83</v>
      </c>
      <c r="BH416" s="4">
        <v>1.48</v>
      </c>
      <c r="BI416" s="4">
        <v>9.9789999999999992</v>
      </c>
      <c r="BJ416" s="4">
        <v>2971.41</v>
      </c>
      <c r="BK416" s="4">
        <v>19.850999999999999</v>
      </c>
      <c r="BL416" s="4">
        <v>13.747</v>
      </c>
      <c r="BM416" s="4">
        <v>0.92800000000000005</v>
      </c>
      <c r="BN416" s="4">
        <v>14.675000000000001</v>
      </c>
      <c r="BO416" s="4">
        <v>11.329000000000001</v>
      </c>
      <c r="BP416" s="4">
        <v>0.76500000000000001</v>
      </c>
      <c r="BQ416" s="4">
        <v>12.093999999999999</v>
      </c>
      <c r="BR416" s="4">
        <v>11.3316</v>
      </c>
      <c r="BU416" s="4">
        <v>8.5779999999999994</v>
      </c>
      <c r="BW416" s="4">
        <v>1479.645</v>
      </c>
      <c r="BX416" s="4">
        <v>0.33025700000000002</v>
      </c>
      <c r="BY416" s="4">
        <v>-5</v>
      </c>
      <c r="BZ416" s="4">
        <v>1.227862</v>
      </c>
      <c r="CA416" s="4">
        <v>8.0706550000000004</v>
      </c>
      <c r="CB416" s="4">
        <v>24.802811999999999</v>
      </c>
    </row>
    <row r="417" spans="1:80">
      <c r="A417" s="2">
        <v>42440</v>
      </c>
      <c r="B417" s="29">
        <v>0.52346569444444446</v>
      </c>
      <c r="C417" s="4">
        <v>10.41</v>
      </c>
      <c r="D417" s="4">
        <v>0.1152</v>
      </c>
      <c r="E417" s="4" t="s">
        <v>155</v>
      </c>
      <c r="F417" s="4">
        <v>1151.533997</v>
      </c>
      <c r="G417" s="4">
        <v>484.9</v>
      </c>
      <c r="H417" s="4">
        <v>27.3</v>
      </c>
      <c r="I417" s="4">
        <v>1168.8</v>
      </c>
      <c r="K417" s="4">
        <v>6.7</v>
      </c>
      <c r="L417" s="4">
        <v>152</v>
      </c>
      <c r="M417" s="4">
        <v>0.90390000000000004</v>
      </c>
      <c r="N417" s="4">
        <v>9.4100999999999999</v>
      </c>
      <c r="O417" s="4">
        <v>0.1041</v>
      </c>
      <c r="P417" s="4">
        <v>438.35120000000001</v>
      </c>
      <c r="Q417" s="4">
        <v>24.645</v>
      </c>
      <c r="R417" s="4">
        <v>463</v>
      </c>
      <c r="S417" s="4">
        <v>361.245</v>
      </c>
      <c r="T417" s="4">
        <v>20.309899999999999</v>
      </c>
      <c r="U417" s="4">
        <v>381.6</v>
      </c>
      <c r="V417" s="4">
        <v>1168.8441</v>
      </c>
      <c r="Y417" s="4">
        <v>137.458</v>
      </c>
      <c r="Z417" s="4">
        <v>0</v>
      </c>
      <c r="AA417" s="4">
        <v>6.0564999999999998</v>
      </c>
      <c r="AB417" s="4" t="s">
        <v>384</v>
      </c>
      <c r="AC417" s="4">
        <v>0</v>
      </c>
      <c r="AD417" s="4">
        <v>11.8</v>
      </c>
      <c r="AE417" s="4">
        <v>851</v>
      </c>
      <c r="AF417" s="4">
        <v>880</v>
      </c>
      <c r="AG417" s="4">
        <v>868</v>
      </c>
      <c r="AH417" s="4">
        <v>88</v>
      </c>
      <c r="AI417" s="4">
        <v>29.59</v>
      </c>
      <c r="AJ417" s="4">
        <v>0.68</v>
      </c>
      <c r="AK417" s="4">
        <v>987</v>
      </c>
      <c r="AL417" s="4">
        <v>3</v>
      </c>
      <c r="AM417" s="4">
        <v>0</v>
      </c>
      <c r="AN417" s="4">
        <v>32</v>
      </c>
      <c r="AO417" s="4">
        <v>190</v>
      </c>
      <c r="AP417" s="4">
        <v>189</v>
      </c>
      <c r="AQ417" s="4">
        <v>1.1000000000000001</v>
      </c>
      <c r="AR417" s="4">
        <v>195</v>
      </c>
      <c r="AS417" s="4" t="s">
        <v>155</v>
      </c>
      <c r="AT417" s="4">
        <v>2</v>
      </c>
      <c r="AU417" s="5">
        <v>0.73162037037037031</v>
      </c>
      <c r="AV417" s="4">
        <v>47.163241999999997</v>
      </c>
      <c r="AW417" s="4">
        <v>-88.491968</v>
      </c>
      <c r="AX417" s="4">
        <v>319.60000000000002</v>
      </c>
      <c r="AY417" s="4">
        <v>33.700000000000003</v>
      </c>
      <c r="AZ417" s="4">
        <v>12</v>
      </c>
      <c r="BA417" s="4">
        <v>11</v>
      </c>
      <c r="BB417" s="4" t="s">
        <v>421</v>
      </c>
      <c r="BC417" s="4">
        <v>1.251449</v>
      </c>
      <c r="BD417" s="4">
        <v>1.1000000000000001</v>
      </c>
      <c r="BE417" s="4">
        <v>1.975724</v>
      </c>
      <c r="BF417" s="4">
        <v>14.063000000000001</v>
      </c>
      <c r="BG417" s="4">
        <v>19.61</v>
      </c>
      <c r="BH417" s="4">
        <v>1.39</v>
      </c>
      <c r="BI417" s="4">
        <v>10.625999999999999</v>
      </c>
      <c r="BJ417" s="4">
        <v>2966.4670000000001</v>
      </c>
      <c r="BK417" s="4">
        <v>20.885000000000002</v>
      </c>
      <c r="BL417" s="4">
        <v>14.471</v>
      </c>
      <c r="BM417" s="4">
        <v>0.81399999999999995</v>
      </c>
      <c r="BN417" s="4">
        <v>15.285</v>
      </c>
      <c r="BO417" s="4">
        <v>11.926</v>
      </c>
      <c r="BP417" s="4">
        <v>0.67</v>
      </c>
      <c r="BQ417" s="4">
        <v>12.596</v>
      </c>
      <c r="BR417" s="4">
        <v>12.184200000000001</v>
      </c>
      <c r="BU417" s="4">
        <v>8.5969999999999995</v>
      </c>
      <c r="BW417" s="4">
        <v>1388.2280000000001</v>
      </c>
      <c r="BX417" s="4">
        <v>0.38630799999999998</v>
      </c>
      <c r="BY417" s="4">
        <v>-5</v>
      </c>
      <c r="BZ417" s="4">
        <v>1.228569</v>
      </c>
      <c r="CA417" s="4">
        <v>9.4404009999999996</v>
      </c>
      <c r="CB417" s="4">
        <v>24.817094000000001</v>
      </c>
    </row>
    <row r="418" spans="1:80">
      <c r="A418" s="2">
        <v>42440</v>
      </c>
      <c r="B418" s="29">
        <v>0.5234772685185185</v>
      </c>
      <c r="C418" s="4">
        <v>11.064</v>
      </c>
      <c r="D418" s="4">
        <v>0.11600000000000001</v>
      </c>
      <c r="E418" s="4" t="s">
        <v>155</v>
      </c>
      <c r="F418" s="4">
        <v>1159.825871</v>
      </c>
      <c r="G418" s="4">
        <v>653.29999999999995</v>
      </c>
      <c r="H418" s="4">
        <v>23.7</v>
      </c>
      <c r="I418" s="4">
        <v>1387.4</v>
      </c>
      <c r="K418" s="4">
        <v>6.32</v>
      </c>
      <c r="L418" s="4">
        <v>168</v>
      </c>
      <c r="M418" s="4">
        <v>0.89839999999999998</v>
      </c>
      <c r="N418" s="4">
        <v>9.9397000000000002</v>
      </c>
      <c r="O418" s="4">
        <v>0.1042</v>
      </c>
      <c r="P418" s="4">
        <v>586.96849999999995</v>
      </c>
      <c r="Q418" s="4">
        <v>21.26</v>
      </c>
      <c r="R418" s="4">
        <v>608.20000000000005</v>
      </c>
      <c r="S418" s="4">
        <v>483.72039999999998</v>
      </c>
      <c r="T418" s="4">
        <v>17.520399999999999</v>
      </c>
      <c r="U418" s="4">
        <v>501.2</v>
      </c>
      <c r="V418" s="4">
        <v>1387.4340999999999</v>
      </c>
      <c r="Y418" s="4">
        <v>150.77699999999999</v>
      </c>
      <c r="Z418" s="4">
        <v>0</v>
      </c>
      <c r="AA418" s="4">
        <v>5.6740000000000004</v>
      </c>
      <c r="AB418" s="4" t="s">
        <v>384</v>
      </c>
      <c r="AC418" s="4">
        <v>0</v>
      </c>
      <c r="AD418" s="4">
        <v>11.8</v>
      </c>
      <c r="AE418" s="4">
        <v>851</v>
      </c>
      <c r="AF418" s="4">
        <v>881</v>
      </c>
      <c r="AG418" s="4">
        <v>869</v>
      </c>
      <c r="AH418" s="4">
        <v>88</v>
      </c>
      <c r="AI418" s="4">
        <v>29.59</v>
      </c>
      <c r="AJ418" s="4">
        <v>0.68</v>
      </c>
      <c r="AK418" s="4">
        <v>987</v>
      </c>
      <c r="AL418" s="4">
        <v>3</v>
      </c>
      <c r="AM418" s="4">
        <v>0</v>
      </c>
      <c r="AN418" s="4">
        <v>32</v>
      </c>
      <c r="AO418" s="4">
        <v>190</v>
      </c>
      <c r="AP418" s="4">
        <v>189.4</v>
      </c>
      <c r="AQ418" s="4">
        <v>1.1000000000000001</v>
      </c>
      <c r="AR418" s="4">
        <v>195</v>
      </c>
      <c r="AS418" s="4" t="s">
        <v>155</v>
      </c>
      <c r="AT418" s="4">
        <v>2</v>
      </c>
      <c r="AU418" s="5">
        <v>0.73163194444444446</v>
      </c>
      <c r="AV418" s="4">
        <v>47.163113000000003</v>
      </c>
      <c r="AW418" s="4">
        <v>-88.492046999999999</v>
      </c>
      <c r="AX418" s="4">
        <v>319.39999999999998</v>
      </c>
      <c r="AY418" s="4">
        <v>34.5</v>
      </c>
      <c r="AZ418" s="4">
        <v>12</v>
      </c>
      <c r="BA418" s="4">
        <v>11</v>
      </c>
      <c r="BB418" s="4" t="s">
        <v>421</v>
      </c>
      <c r="BC418" s="4">
        <v>1.172455</v>
      </c>
      <c r="BD418" s="4">
        <v>1.24491</v>
      </c>
      <c r="BE418" s="4">
        <v>2.0449099999999998</v>
      </c>
      <c r="BF418" s="4">
        <v>14.063000000000001</v>
      </c>
      <c r="BG418" s="4">
        <v>18.489999999999998</v>
      </c>
      <c r="BH418" s="4">
        <v>1.32</v>
      </c>
      <c r="BI418" s="4">
        <v>11.308</v>
      </c>
      <c r="BJ418" s="4">
        <v>2963.0259999999998</v>
      </c>
      <c r="BK418" s="4">
        <v>19.77</v>
      </c>
      <c r="BL418" s="4">
        <v>18.324000000000002</v>
      </c>
      <c r="BM418" s="4">
        <v>0.66400000000000003</v>
      </c>
      <c r="BN418" s="4">
        <v>18.986999999999998</v>
      </c>
      <c r="BO418" s="4">
        <v>15.101000000000001</v>
      </c>
      <c r="BP418" s="4">
        <v>0.54700000000000004</v>
      </c>
      <c r="BQ418" s="4">
        <v>15.648</v>
      </c>
      <c r="BR418" s="4">
        <v>13.676399999999999</v>
      </c>
      <c r="BU418" s="4">
        <v>8.9179999999999993</v>
      </c>
      <c r="BW418" s="4">
        <v>1229.847</v>
      </c>
      <c r="BX418" s="4">
        <v>0.45042900000000002</v>
      </c>
      <c r="BY418" s="4">
        <v>-5</v>
      </c>
      <c r="BZ418" s="4">
        <v>1.228</v>
      </c>
      <c r="CA418" s="4">
        <v>11.007358</v>
      </c>
      <c r="CB418" s="4">
        <v>24.805599999999998</v>
      </c>
    </row>
    <row r="419" spans="1:80">
      <c r="A419" s="2">
        <v>42440</v>
      </c>
      <c r="B419" s="29">
        <v>0.52348884259259265</v>
      </c>
      <c r="C419" s="4">
        <v>11.305</v>
      </c>
      <c r="D419" s="4">
        <v>8.7999999999999995E-2</v>
      </c>
      <c r="E419" s="4" t="s">
        <v>155</v>
      </c>
      <c r="F419" s="4">
        <v>879.80052000000001</v>
      </c>
      <c r="G419" s="4">
        <v>766.5</v>
      </c>
      <c r="H419" s="4">
        <v>23.6</v>
      </c>
      <c r="I419" s="4">
        <v>1682</v>
      </c>
      <c r="K419" s="4">
        <v>5.69</v>
      </c>
      <c r="L419" s="4">
        <v>181</v>
      </c>
      <c r="M419" s="4">
        <v>0.89649999999999996</v>
      </c>
      <c r="N419" s="4">
        <v>10.134499999999999</v>
      </c>
      <c r="O419" s="4">
        <v>7.8899999999999998E-2</v>
      </c>
      <c r="P419" s="4">
        <v>687.13559999999995</v>
      </c>
      <c r="Q419" s="4">
        <v>21.156500000000001</v>
      </c>
      <c r="R419" s="4">
        <v>708.3</v>
      </c>
      <c r="S419" s="4">
        <v>566.26800000000003</v>
      </c>
      <c r="T419" s="4">
        <v>17.435099999999998</v>
      </c>
      <c r="U419" s="4">
        <v>583.70000000000005</v>
      </c>
      <c r="V419" s="4">
        <v>1681.9969000000001</v>
      </c>
      <c r="Y419" s="4">
        <v>162.69399999999999</v>
      </c>
      <c r="Z419" s="4">
        <v>0</v>
      </c>
      <c r="AA419" s="4">
        <v>5.1043000000000003</v>
      </c>
      <c r="AB419" s="4" t="s">
        <v>384</v>
      </c>
      <c r="AC419" s="4">
        <v>0</v>
      </c>
      <c r="AD419" s="4">
        <v>11.8</v>
      </c>
      <c r="AE419" s="4">
        <v>852</v>
      </c>
      <c r="AF419" s="4">
        <v>881</v>
      </c>
      <c r="AG419" s="4">
        <v>870</v>
      </c>
      <c r="AH419" s="4">
        <v>88</v>
      </c>
      <c r="AI419" s="4">
        <v>29.59</v>
      </c>
      <c r="AJ419" s="4">
        <v>0.68</v>
      </c>
      <c r="AK419" s="4">
        <v>987</v>
      </c>
      <c r="AL419" s="4">
        <v>3</v>
      </c>
      <c r="AM419" s="4">
        <v>0</v>
      </c>
      <c r="AN419" s="4">
        <v>32</v>
      </c>
      <c r="AO419" s="4">
        <v>190</v>
      </c>
      <c r="AP419" s="4">
        <v>189.6</v>
      </c>
      <c r="AQ419" s="4">
        <v>1.2</v>
      </c>
      <c r="AR419" s="4">
        <v>195</v>
      </c>
      <c r="AS419" s="4" t="s">
        <v>155</v>
      </c>
      <c r="AT419" s="4">
        <v>2</v>
      </c>
      <c r="AU419" s="5">
        <v>0.7316435185185185</v>
      </c>
      <c r="AV419" s="4">
        <v>47.162976</v>
      </c>
      <c r="AW419" s="4">
        <v>-88.492091000000002</v>
      </c>
      <c r="AX419" s="4">
        <v>319.2</v>
      </c>
      <c r="AY419" s="4">
        <v>34.299999999999997</v>
      </c>
      <c r="AZ419" s="4">
        <v>12</v>
      </c>
      <c r="BA419" s="4">
        <v>11</v>
      </c>
      <c r="BB419" s="4" t="s">
        <v>421</v>
      </c>
      <c r="BC419" s="4">
        <v>1.4</v>
      </c>
      <c r="BD419" s="4">
        <v>1.7</v>
      </c>
      <c r="BE419" s="4">
        <v>2.5</v>
      </c>
      <c r="BF419" s="4">
        <v>14.063000000000001</v>
      </c>
      <c r="BG419" s="4">
        <v>18.12</v>
      </c>
      <c r="BH419" s="4">
        <v>1.29</v>
      </c>
      <c r="BI419" s="4">
        <v>11.548999999999999</v>
      </c>
      <c r="BJ419" s="4">
        <v>2962.9859999999999</v>
      </c>
      <c r="BK419" s="4">
        <v>14.676</v>
      </c>
      <c r="BL419" s="4">
        <v>21.038</v>
      </c>
      <c r="BM419" s="4">
        <v>0.64800000000000002</v>
      </c>
      <c r="BN419" s="4">
        <v>21.686</v>
      </c>
      <c r="BO419" s="4">
        <v>17.337</v>
      </c>
      <c r="BP419" s="4">
        <v>0.53400000000000003</v>
      </c>
      <c r="BQ419" s="4">
        <v>17.870999999999999</v>
      </c>
      <c r="BR419" s="4">
        <v>16.261099999999999</v>
      </c>
      <c r="BU419" s="4">
        <v>9.4369999999999994</v>
      </c>
      <c r="BW419" s="4">
        <v>1085.0909999999999</v>
      </c>
      <c r="BX419" s="4">
        <v>0.51029100000000005</v>
      </c>
      <c r="BY419" s="4">
        <v>-5</v>
      </c>
      <c r="BZ419" s="4">
        <v>1.2271380000000001</v>
      </c>
      <c r="CA419" s="4">
        <v>12.470236999999999</v>
      </c>
      <c r="CB419" s="4">
        <v>24.788188000000002</v>
      </c>
    </row>
    <row r="420" spans="1:80">
      <c r="A420" s="2">
        <v>42440</v>
      </c>
      <c r="B420" s="29">
        <v>0.52350041666666669</v>
      </c>
      <c r="C420" s="4">
        <v>11.179</v>
      </c>
      <c r="D420" s="4">
        <v>6.3100000000000003E-2</v>
      </c>
      <c r="E420" s="4" t="s">
        <v>155</v>
      </c>
      <c r="F420" s="4">
        <v>631.44230800000003</v>
      </c>
      <c r="G420" s="4">
        <v>944</v>
      </c>
      <c r="H420" s="4">
        <v>23.6</v>
      </c>
      <c r="I420" s="4">
        <v>1706.6</v>
      </c>
      <c r="K420" s="4">
        <v>4.8899999999999997</v>
      </c>
      <c r="L420" s="4">
        <v>181</v>
      </c>
      <c r="M420" s="4">
        <v>0.89770000000000005</v>
      </c>
      <c r="N420" s="4">
        <v>10.0358</v>
      </c>
      <c r="O420" s="4">
        <v>5.67E-2</v>
      </c>
      <c r="P420" s="4">
        <v>847.43690000000004</v>
      </c>
      <c r="Q420" s="4">
        <v>21.2179</v>
      </c>
      <c r="R420" s="4">
        <v>868.7</v>
      </c>
      <c r="S420" s="4">
        <v>698.3723</v>
      </c>
      <c r="T420" s="4">
        <v>17.485600000000002</v>
      </c>
      <c r="U420" s="4">
        <v>715.9</v>
      </c>
      <c r="V420" s="4">
        <v>1706.6322</v>
      </c>
      <c r="Y420" s="4">
        <v>162.815</v>
      </c>
      <c r="Z420" s="4">
        <v>0</v>
      </c>
      <c r="AA420" s="4">
        <v>4.3875999999999999</v>
      </c>
      <c r="AB420" s="4" t="s">
        <v>384</v>
      </c>
      <c r="AC420" s="4">
        <v>0</v>
      </c>
      <c r="AD420" s="4">
        <v>11.8</v>
      </c>
      <c r="AE420" s="4">
        <v>852</v>
      </c>
      <c r="AF420" s="4">
        <v>880</v>
      </c>
      <c r="AG420" s="4">
        <v>870</v>
      </c>
      <c r="AH420" s="4">
        <v>88</v>
      </c>
      <c r="AI420" s="4">
        <v>29.59</v>
      </c>
      <c r="AJ420" s="4">
        <v>0.68</v>
      </c>
      <c r="AK420" s="4">
        <v>987</v>
      </c>
      <c r="AL420" s="4">
        <v>3</v>
      </c>
      <c r="AM420" s="4">
        <v>0</v>
      </c>
      <c r="AN420" s="4">
        <v>32</v>
      </c>
      <c r="AO420" s="4">
        <v>190</v>
      </c>
      <c r="AP420" s="4">
        <v>189</v>
      </c>
      <c r="AQ420" s="4">
        <v>1.3</v>
      </c>
      <c r="AR420" s="4">
        <v>195</v>
      </c>
      <c r="AS420" s="4" t="s">
        <v>155</v>
      </c>
      <c r="AT420" s="4">
        <v>2</v>
      </c>
      <c r="AU420" s="5">
        <v>0.73165509259259265</v>
      </c>
      <c r="AV420" s="4">
        <v>47.162841</v>
      </c>
      <c r="AW420" s="4">
        <v>-88.492138999999995</v>
      </c>
      <c r="AX420" s="4">
        <v>319.10000000000002</v>
      </c>
      <c r="AY420" s="4">
        <v>34.9</v>
      </c>
      <c r="AZ420" s="4">
        <v>12</v>
      </c>
      <c r="BA420" s="4">
        <v>11</v>
      </c>
      <c r="BB420" s="4" t="s">
        <v>421</v>
      </c>
      <c r="BC420" s="4">
        <v>1.4</v>
      </c>
      <c r="BD420" s="4">
        <v>1.6283719999999999</v>
      </c>
      <c r="BE420" s="4">
        <v>2.3806189999999998</v>
      </c>
      <c r="BF420" s="4">
        <v>14.063000000000001</v>
      </c>
      <c r="BG420" s="4">
        <v>18.350000000000001</v>
      </c>
      <c r="BH420" s="4">
        <v>1.3</v>
      </c>
      <c r="BI420" s="4">
        <v>11.396000000000001</v>
      </c>
      <c r="BJ420" s="4">
        <v>2968.1190000000001</v>
      </c>
      <c r="BK420" s="4">
        <v>10.67</v>
      </c>
      <c r="BL420" s="4">
        <v>26.247</v>
      </c>
      <c r="BM420" s="4">
        <v>0.65700000000000003</v>
      </c>
      <c r="BN420" s="4">
        <v>26.904</v>
      </c>
      <c r="BO420" s="4">
        <v>21.63</v>
      </c>
      <c r="BP420" s="4">
        <v>0.54200000000000004</v>
      </c>
      <c r="BQ420" s="4">
        <v>22.170999999999999</v>
      </c>
      <c r="BR420" s="4">
        <v>16.690300000000001</v>
      </c>
      <c r="BU420" s="4">
        <v>9.5540000000000003</v>
      </c>
      <c r="BW420" s="4">
        <v>943.51700000000005</v>
      </c>
      <c r="BX420" s="4">
        <v>0.51914000000000005</v>
      </c>
      <c r="BY420" s="4">
        <v>-5</v>
      </c>
      <c r="BZ420" s="4">
        <v>1.2255689999999999</v>
      </c>
      <c r="CA420" s="4">
        <v>12.686484</v>
      </c>
      <c r="CB420" s="4">
        <v>24.756494</v>
      </c>
    </row>
    <row r="421" spans="1:80">
      <c r="A421" s="2">
        <v>42440</v>
      </c>
      <c r="B421" s="29">
        <v>0.52351199074074073</v>
      </c>
      <c r="C421" s="4">
        <v>10.917999999999999</v>
      </c>
      <c r="D421" s="4">
        <v>5.16E-2</v>
      </c>
      <c r="E421" s="4" t="s">
        <v>155</v>
      </c>
      <c r="F421" s="4">
        <v>515.54999999999995</v>
      </c>
      <c r="G421" s="4">
        <v>992.6</v>
      </c>
      <c r="H421" s="4">
        <v>29.6</v>
      </c>
      <c r="I421" s="4">
        <v>1642.9</v>
      </c>
      <c r="K421" s="4">
        <v>4.5999999999999996</v>
      </c>
      <c r="L421" s="4">
        <v>180</v>
      </c>
      <c r="M421" s="4">
        <v>0.9</v>
      </c>
      <c r="N421" s="4">
        <v>9.8270999999999997</v>
      </c>
      <c r="O421" s="4">
        <v>4.6399999999999997E-2</v>
      </c>
      <c r="P421" s="4">
        <v>893.38170000000002</v>
      </c>
      <c r="Q421" s="4">
        <v>26.6449</v>
      </c>
      <c r="R421" s="4">
        <v>920</v>
      </c>
      <c r="S421" s="4">
        <v>735.81960000000004</v>
      </c>
      <c r="T421" s="4">
        <v>21.945699999999999</v>
      </c>
      <c r="U421" s="4">
        <v>757.8</v>
      </c>
      <c r="V421" s="4">
        <v>1642.9275</v>
      </c>
      <c r="Y421" s="4">
        <v>162.26400000000001</v>
      </c>
      <c r="Z421" s="4">
        <v>0</v>
      </c>
      <c r="AA421" s="4">
        <v>4.1402000000000001</v>
      </c>
      <c r="AB421" s="4" t="s">
        <v>384</v>
      </c>
      <c r="AC421" s="4">
        <v>0</v>
      </c>
      <c r="AD421" s="4">
        <v>11.8</v>
      </c>
      <c r="AE421" s="4">
        <v>852</v>
      </c>
      <c r="AF421" s="4">
        <v>880</v>
      </c>
      <c r="AG421" s="4">
        <v>871</v>
      </c>
      <c r="AH421" s="4">
        <v>87.6</v>
      </c>
      <c r="AI421" s="4">
        <v>29.44</v>
      </c>
      <c r="AJ421" s="4">
        <v>0.68</v>
      </c>
      <c r="AK421" s="4">
        <v>987</v>
      </c>
      <c r="AL421" s="4">
        <v>3</v>
      </c>
      <c r="AM421" s="4">
        <v>0</v>
      </c>
      <c r="AN421" s="4">
        <v>32</v>
      </c>
      <c r="AO421" s="4">
        <v>190</v>
      </c>
      <c r="AP421" s="4">
        <v>189</v>
      </c>
      <c r="AQ421" s="4">
        <v>1.4</v>
      </c>
      <c r="AR421" s="4">
        <v>195</v>
      </c>
      <c r="AS421" s="4" t="s">
        <v>155</v>
      </c>
      <c r="AT421" s="4">
        <v>2</v>
      </c>
      <c r="AU421" s="5">
        <v>0.73166666666666658</v>
      </c>
      <c r="AV421" s="4">
        <v>47.162686000000001</v>
      </c>
      <c r="AW421" s="4">
        <v>-88.492113000000003</v>
      </c>
      <c r="AX421" s="4">
        <v>318.89999999999998</v>
      </c>
      <c r="AY421" s="4">
        <v>37.299999999999997</v>
      </c>
      <c r="AZ421" s="4">
        <v>12</v>
      </c>
      <c r="BA421" s="4">
        <v>11</v>
      </c>
      <c r="BB421" s="4" t="s">
        <v>421</v>
      </c>
      <c r="BC421" s="4">
        <v>1.472121</v>
      </c>
      <c r="BD421" s="4">
        <v>1.496162</v>
      </c>
      <c r="BE421" s="4">
        <v>2.1202019999999999</v>
      </c>
      <c r="BF421" s="4">
        <v>14.063000000000001</v>
      </c>
      <c r="BG421" s="4">
        <v>18.79</v>
      </c>
      <c r="BH421" s="4">
        <v>1.34</v>
      </c>
      <c r="BI421" s="4">
        <v>11.105</v>
      </c>
      <c r="BJ421" s="4">
        <v>2971.9050000000002</v>
      </c>
      <c r="BK421" s="4">
        <v>8.9309999999999992</v>
      </c>
      <c r="BL421" s="4">
        <v>28.292999999999999</v>
      </c>
      <c r="BM421" s="4">
        <v>0.84399999999999997</v>
      </c>
      <c r="BN421" s="4">
        <v>29.137</v>
      </c>
      <c r="BO421" s="4">
        <v>23.303000000000001</v>
      </c>
      <c r="BP421" s="4">
        <v>0.69499999999999995</v>
      </c>
      <c r="BQ421" s="4">
        <v>23.998000000000001</v>
      </c>
      <c r="BR421" s="4">
        <v>16.429500000000001</v>
      </c>
      <c r="BU421" s="4">
        <v>9.7360000000000007</v>
      </c>
      <c r="BW421" s="4">
        <v>910.39400000000001</v>
      </c>
      <c r="BX421" s="4">
        <v>0.50137799999999999</v>
      </c>
      <c r="BY421" s="4">
        <v>-5</v>
      </c>
      <c r="BZ421" s="4">
        <v>1.2254309999999999</v>
      </c>
      <c r="CA421" s="4">
        <v>12.252425000000001</v>
      </c>
      <c r="CB421" s="4">
        <v>24.753706000000001</v>
      </c>
    </row>
    <row r="422" spans="1:80">
      <c r="A422" s="2">
        <v>42440</v>
      </c>
      <c r="B422" s="29">
        <v>0.52352356481481477</v>
      </c>
      <c r="C422" s="4">
        <v>10.91</v>
      </c>
      <c r="D422" s="4">
        <v>5.1299999999999998E-2</v>
      </c>
      <c r="E422" s="4" t="s">
        <v>155</v>
      </c>
      <c r="F422" s="4">
        <v>512.97854099999995</v>
      </c>
      <c r="G422" s="4">
        <v>874.4</v>
      </c>
      <c r="H422" s="4">
        <v>40.1</v>
      </c>
      <c r="I422" s="4">
        <v>1647</v>
      </c>
      <c r="K422" s="4">
        <v>4.79</v>
      </c>
      <c r="L422" s="4">
        <v>180</v>
      </c>
      <c r="M422" s="4">
        <v>0.9002</v>
      </c>
      <c r="N422" s="4">
        <v>9.8209999999999997</v>
      </c>
      <c r="O422" s="4">
        <v>4.6199999999999998E-2</v>
      </c>
      <c r="P422" s="4">
        <v>787.0829</v>
      </c>
      <c r="Q422" s="4">
        <v>36.096800000000002</v>
      </c>
      <c r="R422" s="4">
        <v>823.2</v>
      </c>
      <c r="S422" s="4">
        <v>648.15070000000003</v>
      </c>
      <c r="T422" s="4">
        <v>29.725200000000001</v>
      </c>
      <c r="U422" s="4">
        <v>677.9</v>
      </c>
      <c r="V422" s="4">
        <v>1646.9603999999999</v>
      </c>
      <c r="Y422" s="4">
        <v>162.245</v>
      </c>
      <c r="Z422" s="4">
        <v>0</v>
      </c>
      <c r="AA422" s="4">
        <v>4.3163</v>
      </c>
      <c r="AB422" s="4" t="s">
        <v>384</v>
      </c>
      <c r="AC422" s="4">
        <v>0</v>
      </c>
      <c r="AD422" s="4">
        <v>11.9</v>
      </c>
      <c r="AE422" s="4">
        <v>851</v>
      </c>
      <c r="AF422" s="4">
        <v>881</v>
      </c>
      <c r="AG422" s="4">
        <v>871</v>
      </c>
      <c r="AH422" s="4">
        <v>87.4</v>
      </c>
      <c r="AI422" s="4">
        <v>29.39</v>
      </c>
      <c r="AJ422" s="4">
        <v>0.68</v>
      </c>
      <c r="AK422" s="4">
        <v>987</v>
      </c>
      <c r="AL422" s="4">
        <v>3</v>
      </c>
      <c r="AM422" s="4">
        <v>0</v>
      </c>
      <c r="AN422" s="4">
        <v>32</v>
      </c>
      <c r="AO422" s="4">
        <v>190</v>
      </c>
      <c r="AP422" s="4">
        <v>189</v>
      </c>
      <c r="AQ422" s="4">
        <v>1.5</v>
      </c>
      <c r="AR422" s="4">
        <v>195</v>
      </c>
      <c r="AS422" s="4" t="s">
        <v>155</v>
      </c>
      <c r="AT422" s="4">
        <v>2</v>
      </c>
      <c r="AU422" s="5">
        <v>0.73167824074074073</v>
      </c>
      <c r="AV422" s="4">
        <v>47.162520000000001</v>
      </c>
      <c r="AW422" s="4">
        <v>-88.492052999999999</v>
      </c>
      <c r="AX422" s="4">
        <v>318.8</v>
      </c>
      <c r="AY422" s="4">
        <v>39</v>
      </c>
      <c r="AZ422" s="4">
        <v>12</v>
      </c>
      <c r="BA422" s="4">
        <v>11</v>
      </c>
      <c r="BB422" s="4" t="s">
        <v>421</v>
      </c>
      <c r="BC422" s="4">
        <v>1.65045</v>
      </c>
      <c r="BD422" s="4">
        <v>1.7256739999999999</v>
      </c>
      <c r="BE422" s="4">
        <v>2.4008989999999999</v>
      </c>
      <c r="BF422" s="4">
        <v>14.063000000000001</v>
      </c>
      <c r="BG422" s="4">
        <v>18.8</v>
      </c>
      <c r="BH422" s="4">
        <v>1.34</v>
      </c>
      <c r="BI422" s="4">
        <v>11.09</v>
      </c>
      <c r="BJ422" s="4">
        <v>2971.8209999999999</v>
      </c>
      <c r="BK422" s="4">
        <v>8.8930000000000007</v>
      </c>
      <c r="BL422" s="4">
        <v>24.942</v>
      </c>
      <c r="BM422" s="4">
        <v>1.1439999999999999</v>
      </c>
      <c r="BN422" s="4">
        <v>26.085000000000001</v>
      </c>
      <c r="BO422" s="4">
        <v>20.539000000000001</v>
      </c>
      <c r="BP422" s="4">
        <v>0.94199999999999995</v>
      </c>
      <c r="BQ422" s="4">
        <v>21.481000000000002</v>
      </c>
      <c r="BR422" s="4">
        <v>16.479600000000001</v>
      </c>
      <c r="BU422" s="4">
        <v>9.7409999999999997</v>
      </c>
      <c r="BW422" s="4">
        <v>949.678</v>
      </c>
      <c r="BX422" s="4">
        <v>0.49845800000000001</v>
      </c>
      <c r="BY422" s="4">
        <v>-5</v>
      </c>
      <c r="BZ422" s="4">
        <v>1.2247079999999999</v>
      </c>
      <c r="CA422" s="4">
        <v>12.181056</v>
      </c>
      <c r="CB422" s="4">
        <v>24.739107000000001</v>
      </c>
    </row>
    <row r="423" spans="1:80">
      <c r="A423" s="2">
        <v>42440</v>
      </c>
      <c r="B423" s="29">
        <v>0.52353513888888892</v>
      </c>
      <c r="C423" s="4">
        <v>11.007999999999999</v>
      </c>
      <c r="D423" s="4">
        <v>5.2600000000000001E-2</v>
      </c>
      <c r="E423" s="4" t="s">
        <v>155</v>
      </c>
      <c r="F423" s="4">
        <v>526.19124799999997</v>
      </c>
      <c r="G423" s="4">
        <v>813</v>
      </c>
      <c r="H423" s="4">
        <v>37.799999999999997</v>
      </c>
      <c r="I423" s="4">
        <v>1751</v>
      </c>
      <c r="K423" s="4">
        <v>5</v>
      </c>
      <c r="L423" s="4">
        <v>188</v>
      </c>
      <c r="M423" s="4">
        <v>0.8992</v>
      </c>
      <c r="N423" s="4">
        <v>9.8984000000000005</v>
      </c>
      <c r="O423" s="4">
        <v>4.7300000000000002E-2</v>
      </c>
      <c r="P423" s="4">
        <v>731.03300000000002</v>
      </c>
      <c r="Q423" s="4">
        <v>33.957700000000003</v>
      </c>
      <c r="R423" s="4">
        <v>765</v>
      </c>
      <c r="S423" s="4">
        <v>602.44389999999999</v>
      </c>
      <c r="T423" s="4">
        <v>27.9846</v>
      </c>
      <c r="U423" s="4">
        <v>630.4</v>
      </c>
      <c r="V423" s="4">
        <v>1750.9835</v>
      </c>
      <c r="Y423" s="4">
        <v>168.76900000000001</v>
      </c>
      <c r="Z423" s="4">
        <v>0</v>
      </c>
      <c r="AA423" s="4">
        <v>4.4960000000000004</v>
      </c>
      <c r="AB423" s="4" t="s">
        <v>384</v>
      </c>
      <c r="AC423" s="4">
        <v>0</v>
      </c>
      <c r="AD423" s="4">
        <v>11.8</v>
      </c>
      <c r="AE423" s="4">
        <v>852</v>
      </c>
      <c r="AF423" s="4">
        <v>881</v>
      </c>
      <c r="AG423" s="4">
        <v>872</v>
      </c>
      <c r="AH423" s="4">
        <v>88</v>
      </c>
      <c r="AI423" s="4">
        <v>29.59</v>
      </c>
      <c r="AJ423" s="4">
        <v>0.68</v>
      </c>
      <c r="AK423" s="4">
        <v>987</v>
      </c>
      <c r="AL423" s="4">
        <v>3</v>
      </c>
      <c r="AM423" s="4">
        <v>0</v>
      </c>
      <c r="AN423" s="4">
        <v>32</v>
      </c>
      <c r="AO423" s="4">
        <v>189.6</v>
      </c>
      <c r="AP423" s="4">
        <v>189.4</v>
      </c>
      <c r="AQ423" s="4">
        <v>1.4</v>
      </c>
      <c r="AR423" s="4">
        <v>195</v>
      </c>
      <c r="AS423" s="4" t="s">
        <v>155</v>
      </c>
      <c r="AT423" s="4">
        <v>2</v>
      </c>
      <c r="AU423" s="5">
        <v>0.73168981481481488</v>
      </c>
      <c r="AV423" s="4">
        <v>47.162346999999997</v>
      </c>
      <c r="AW423" s="4">
        <v>-88.491979999999998</v>
      </c>
      <c r="AX423" s="4">
        <v>318.5</v>
      </c>
      <c r="AY423" s="4">
        <v>41.3</v>
      </c>
      <c r="AZ423" s="4">
        <v>12</v>
      </c>
      <c r="BA423" s="4">
        <v>11</v>
      </c>
      <c r="BB423" s="4" t="s">
        <v>421</v>
      </c>
      <c r="BC423" s="4">
        <v>1.5</v>
      </c>
      <c r="BD423" s="4">
        <v>1.5</v>
      </c>
      <c r="BE423" s="4">
        <v>2.1</v>
      </c>
      <c r="BF423" s="4">
        <v>14.063000000000001</v>
      </c>
      <c r="BG423" s="4">
        <v>18.62</v>
      </c>
      <c r="BH423" s="4">
        <v>1.32</v>
      </c>
      <c r="BI423" s="4">
        <v>11.21</v>
      </c>
      <c r="BJ423" s="4">
        <v>2968.8159999999998</v>
      </c>
      <c r="BK423" s="4">
        <v>9.032</v>
      </c>
      <c r="BL423" s="4">
        <v>22.960999999999999</v>
      </c>
      <c r="BM423" s="4">
        <v>1.0669999999999999</v>
      </c>
      <c r="BN423" s="4">
        <v>24.027999999999999</v>
      </c>
      <c r="BO423" s="4">
        <v>18.922000000000001</v>
      </c>
      <c r="BP423" s="4">
        <v>0.879</v>
      </c>
      <c r="BQ423" s="4">
        <v>19.800999999999998</v>
      </c>
      <c r="BR423" s="4">
        <v>17.3658</v>
      </c>
      <c r="BU423" s="4">
        <v>10.042999999999999</v>
      </c>
      <c r="BW423" s="4">
        <v>980.49099999999999</v>
      </c>
      <c r="BX423" s="4">
        <v>0.46987400000000001</v>
      </c>
      <c r="BY423" s="4">
        <v>-5</v>
      </c>
      <c r="BZ423" s="4">
        <v>1.2230000000000001</v>
      </c>
      <c r="CA423" s="4">
        <v>11.482543</v>
      </c>
      <c r="CB423" s="4">
        <v>24.704599999999999</v>
      </c>
    </row>
    <row r="424" spans="1:80">
      <c r="A424" s="2">
        <v>42440</v>
      </c>
      <c r="B424" s="29">
        <v>0.52354671296296296</v>
      </c>
      <c r="C424" s="4">
        <v>10.861000000000001</v>
      </c>
      <c r="D424" s="4">
        <v>4.6100000000000002E-2</v>
      </c>
      <c r="E424" s="4" t="s">
        <v>155</v>
      </c>
      <c r="F424" s="4">
        <v>461.36142599999999</v>
      </c>
      <c r="G424" s="4">
        <v>793.2</v>
      </c>
      <c r="H424" s="4">
        <v>37.700000000000003</v>
      </c>
      <c r="I424" s="4">
        <v>1829.4</v>
      </c>
      <c r="K424" s="4">
        <v>5</v>
      </c>
      <c r="L424" s="4">
        <v>205</v>
      </c>
      <c r="M424" s="4">
        <v>0.90039999999999998</v>
      </c>
      <c r="N424" s="4">
        <v>9.7797999999999998</v>
      </c>
      <c r="O424" s="4">
        <v>4.1500000000000002E-2</v>
      </c>
      <c r="P424" s="4">
        <v>714.20820000000003</v>
      </c>
      <c r="Q424" s="4">
        <v>33.913699999999999</v>
      </c>
      <c r="R424" s="4">
        <v>748.1</v>
      </c>
      <c r="S424" s="4">
        <v>588.57860000000005</v>
      </c>
      <c r="T424" s="4">
        <v>27.9483</v>
      </c>
      <c r="U424" s="4">
        <v>616.5</v>
      </c>
      <c r="V424" s="4">
        <v>1829.3676</v>
      </c>
      <c r="Y424" s="4">
        <v>184.28100000000001</v>
      </c>
      <c r="Z424" s="4">
        <v>0</v>
      </c>
      <c r="AA424" s="4">
        <v>4.5021000000000004</v>
      </c>
      <c r="AB424" s="4" t="s">
        <v>384</v>
      </c>
      <c r="AC424" s="4">
        <v>0</v>
      </c>
      <c r="AD424" s="4">
        <v>11.8</v>
      </c>
      <c r="AE424" s="4">
        <v>852</v>
      </c>
      <c r="AF424" s="4">
        <v>882</v>
      </c>
      <c r="AG424" s="4">
        <v>871</v>
      </c>
      <c r="AH424" s="4">
        <v>88</v>
      </c>
      <c r="AI424" s="4">
        <v>29.59</v>
      </c>
      <c r="AJ424" s="4">
        <v>0.68</v>
      </c>
      <c r="AK424" s="4">
        <v>987</v>
      </c>
      <c r="AL424" s="4">
        <v>3</v>
      </c>
      <c r="AM424" s="4">
        <v>0</v>
      </c>
      <c r="AN424" s="4">
        <v>32</v>
      </c>
      <c r="AO424" s="4">
        <v>189</v>
      </c>
      <c r="AP424" s="4">
        <v>190</v>
      </c>
      <c r="AQ424" s="4">
        <v>1.6</v>
      </c>
      <c r="AR424" s="4">
        <v>195</v>
      </c>
      <c r="AS424" s="4" t="s">
        <v>155</v>
      </c>
      <c r="AT424" s="4">
        <v>2</v>
      </c>
      <c r="AU424" s="5">
        <v>0.73170138888888892</v>
      </c>
      <c r="AV424" s="4">
        <v>47.162174</v>
      </c>
      <c r="AW424" s="4">
        <v>-88.491890999999995</v>
      </c>
      <c r="AX424" s="4">
        <v>318.2</v>
      </c>
      <c r="AY424" s="4">
        <v>42.9</v>
      </c>
      <c r="AZ424" s="4">
        <v>12</v>
      </c>
      <c r="BA424" s="4">
        <v>11</v>
      </c>
      <c r="BB424" s="4" t="s">
        <v>421</v>
      </c>
      <c r="BC424" s="4">
        <v>1.524575</v>
      </c>
      <c r="BD424" s="4">
        <v>1.524575</v>
      </c>
      <c r="BE424" s="4">
        <v>2.1491509999999998</v>
      </c>
      <c r="BF424" s="4">
        <v>14.063000000000001</v>
      </c>
      <c r="BG424" s="4">
        <v>18.850000000000001</v>
      </c>
      <c r="BH424" s="4">
        <v>1.34</v>
      </c>
      <c r="BI424" s="4">
        <v>11.058</v>
      </c>
      <c r="BJ424" s="4">
        <v>2967.5479999999998</v>
      </c>
      <c r="BK424" s="4">
        <v>8.0229999999999997</v>
      </c>
      <c r="BL424" s="4">
        <v>22.695</v>
      </c>
      <c r="BM424" s="4">
        <v>1.0780000000000001</v>
      </c>
      <c r="BN424" s="4">
        <v>23.773</v>
      </c>
      <c r="BO424" s="4">
        <v>18.702999999999999</v>
      </c>
      <c r="BP424" s="4">
        <v>0.88800000000000001</v>
      </c>
      <c r="BQ424" s="4">
        <v>19.591000000000001</v>
      </c>
      <c r="BR424" s="4">
        <v>18.355399999999999</v>
      </c>
      <c r="BU424" s="4">
        <v>11.093999999999999</v>
      </c>
      <c r="BW424" s="4">
        <v>993.30799999999999</v>
      </c>
      <c r="BX424" s="4">
        <v>0.47155200000000003</v>
      </c>
      <c r="BY424" s="4">
        <v>-5</v>
      </c>
      <c r="BZ424" s="4">
        <v>1.2217070000000001</v>
      </c>
      <c r="CA424" s="4">
        <v>11.523552</v>
      </c>
      <c r="CB424" s="4">
        <v>24.678481000000001</v>
      </c>
    </row>
    <row r="425" spans="1:80">
      <c r="A425" s="2">
        <v>42440</v>
      </c>
      <c r="B425" s="29">
        <v>0.52355828703703711</v>
      </c>
      <c r="C425" s="4">
        <v>10.930999999999999</v>
      </c>
      <c r="D425" s="4">
        <v>4.9399999999999999E-2</v>
      </c>
      <c r="E425" s="4" t="s">
        <v>155</v>
      </c>
      <c r="F425" s="4">
        <v>493.81692600000002</v>
      </c>
      <c r="G425" s="4">
        <v>757.4</v>
      </c>
      <c r="H425" s="4">
        <v>35.700000000000003</v>
      </c>
      <c r="I425" s="4">
        <v>2053.6999999999998</v>
      </c>
      <c r="K425" s="4">
        <v>5</v>
      </c>
      <c r="L425" s="4">
        <v>220</v>
      </c>
      <c r="M425" s="4">
        <v>0.89959999999999996</v>
      </c>
      <c r="N425" s="4">
        <v>9.8337000000000003</v>
      </c>
      <c r="O425" s="4">
        <v>4.4400000000000002E-2</v>
      </c>
      <c r="P425" s="4">
        <v>681.36369999999999</v>
      </c>
      <c r="Q425" s="4">
        <v>32.142600000000002</v>
      </c>
      <c r="R425" s="4">
        <v>713.5</v>
      </c>
      <c r="S425" s="4">
        <v>561.51149999999996</v>
      </c>
      <c r="T425" s="4">
        <v>26.488700000000001</v>
      </c>
      <c r="U425" s="4">
        <v>588</v>
      </c>
      <c r="V425" s="4">
        <v>2053.7150000000001</v>
      </c>
      <c r="Y425" s="4">
        <v>197.67699999999999</v>
      </c>
      <c r="Z425" s="4">
        <v>0</v>
      </c>
      <c r="AA425" s="4">
        <v>4.4981999999999998</v>
      </c>
      <c r="AB425" s="4" t="s">
        <v>384</v>
      </c>
      <c r="AC425" s="4">
        <v>0</v>
      </c>
      <c r="AD425" s="4">
        <v>11.8</v>
      </c>
      <c r="AE425" s="4">
        <v>852</v>
      </c>
      <c r="AF425" s="4">
        <v>882</v>
      </c>
      <c r="AG425" s="4">
        <v>871</v>
      </c>
      <c r="AH425" s="4">
        <v>88</v>
      </c>
      <c r="AI425" s="4">
        <v>29.59</v>
      </c>
      <c r="AJ425" s="4">
        <v>0.68</v>
      </c>
      <c r="AK425" s="4">
        <v>987</v>
      </c>
      <c r="AL425" s="4">
        <v>3</v>
      </c>
      <c r="AM425" s="4">
        <v>0</v>
      </c>
      <c r="AN425" s="4">
        <v>32</v>
      </c>
      <c r="AO425" s="4">
        <v>189.4</v>
      </c>
      <c r="AP425" s="4">
        <v>190</v>
      </c>
      <c r="AQ425" s="4">
        <v>1.7</v>
      </c>
      <c r="AR425" s="4">
        <v>195</v>
      </c>
      <c r="AS425" s="4" t="s">
        <v>155</v>
      </c>
      <c r="AT425" s="4">
        <v>2</v>
      </c>
      <c r="AU425" s="5">
        <v>0.73171296296296295</v>
      </c>
      <c r="AV425" s="4">
        <v>47.161999000000002</v>
      </c>
      <c r="AW425" s="4">
        <v>-88.491798000000003</v>
      </c>
      <c r="AX425" s="4">
        <v>317.8</v>
      </c>
      <c r="AY425" s="4">
        <v>44</v>
      </c>
      <c r="AZ425" s="4">
        <v>12</v>
      </c>
      <c r="BA425" s="4">
        <v>11</v>
      </c>
      <c r="BB425" s="4" t="s">
        <v>421</v>
      </c>
      <c r="BC425" s="4">
        <v>1.673427</v>
      </c>
      <c r="BD425" s="4">
        <v>1.697902</v>
      </c>
      <c r="BE425" s="4">
        <v>2.3979020000000002</v>
      </c>
      <c r="BF425" s="4">
        <v>14.063000000000001</v>
      </c>
      <c r="BG425" s="4">
        <v>18.690000000000001</v>
      </c>
      <c r="BH425" s="4">
        <v>1.33</v>
      </c>
      <c r="BI425" s="4">
        <v>11.154999999999999</v>
      </c>
      <c r="BJ425" s="4">
        <v>2960.3690000000001</v>
      </c>
      <c r="BK425" s="4">
        <v>8.5120000000000005</v>
      </c>
      <c r="BL425" s="4">
        <v>21.48</v>
      </c>
      <c r="BM425" s="4">
        <v>1.0129999999999999</v>
      </c>
      <c r="BN425" s="4">
        <v>22.494</v>
      </c>
      <c r="BO425" s="4">
        <v>17.702000000000002</v>
      </c>
      <c r="BP425" s="4">
        <v>0.83499999999999996</v>
      </c>
      <c r="BQ425" s="4">
        <v>18.536999999999999</v>
      </c>
      <c r="BR425" s="4">
        <v>20.443899999999999</v>
      </c>
      <c r="BU425" s="4">
        <v>11.807</v>
      </c>
      <c r="BW425" s="4">
        <v>984.61699999999996</v>
      </c>
      <c r="BX425" s="4">
        <v>0.46743099999999999</v>
      </c>
      <c r="BY425" s="4">
        <v>-5</v>
      </c>
      <c r="BZ425" s="4">
        <v>1.218707</v>
      </c>
      <c r="CA425" s="4">
        <v>11.422845000000001</v>
      </c>
      <c r="CB425" s="4">
        <v>24.617881000000001</v>
      </c>
    </row>
    <row r="426" spans="1:80">
      <c r="A426" s="2">
        <v>42440</v>
      </c>
      <c r="B426" s="29">
        <v>0.52356986111111115</v>
      </c>
      <c r="C426" s="4">
        <v>11.154999999999999</v>
      </c>
      <c r="D426" s="4">
        <v>7.3999999999999996E-2</v>
      </c>
      <c r="E426" s="4" t="s">
        <v>155</v>
      </c>
      <c r="F426" s="4">
        <v>740.05848000000003</v>
      </c>
      <c r="G426" s="4">
        <v>642.4</v>
      </c>
      <c r="H426" s="4">
        <v>27.3</v>
      </c>
      <c r="I426" s="4">
        <v>1918.7</v>
      </c>
      <c r="K426" s="4">
        <v>5.0999999999999996</v>
      </c>
      <c r="L426" s="4">
        <v>189</v>
      </c>
      <c r="M426" s="4">
        <v>0.89770000000000005</v>
      </c>
      <c r="N426" s="4">
        <v>10.0143</v>
      </c>
      <c r="O426" s="4">
        <v>6.6400000000000001E-2</v>
      </c>
      <c r="P426" s="4">
        <v>576.6934</v>
      </c>
      <c r="Q426" s="4">
        <v>24.519500000000001</v>
      </c>
      <c r="R426" s="4">
        <v>601.20000000000005</v>
      </c>
      <c r="S426" s="4">
        <v>475.2527</v>
      </c>
      <c r="T426" s="4">
        <v>20.206499999999998</v>
      </c>
      <c r="U426" s="4">
        <v>495.5</v>
      </c>
      <c r="V426" s="4">
        <v>1918.6688999999999</v>
      </c>
      <c r="Y426" s="4">
        <v>169.578</v>
      </c>
      <c r="Z426" s="4">
        <v>0</v>
      </c>
      <c r="AA426" s="4">
        <v>4.5782999999999996</v>
      </c>
      <c r="AB426" s="4" t="s">
        <v>384</v>
      </c>
      <c r="AC426" s="4">
        <v>0</v>
      </c>
      <c r="AD426" s="4">
        <v>11.8</v>
      </c>
      <c r="AE426" s="4">
        <v>853</v>
      </c>
      <c r="AF426" s="4">
        <v>881</v>
      </c>
      <c r="AG426" s="4">
        <v>871</v>
      </c>
      <c r="AH426" s="4">
        <v>88</v>
      </c>
      <c r="AI426" s="4">
        <v>29.59</v>
      </c>
      <c r="AJ426" s="4">
        <v>0.68</v>
      </c>
      <c r="AK426" s="4">
        <v>987</v>
      </c>
      <c r="AL426" s="4">
        <v>3</v>
      </c>
      <c r="AM426" s="4">
        <v>0</v>
      </c>
      <c r="AN426" s="4">
        <v>32</v>
      </c>
      <c r="AO426" s="4">
        <v>190</v>
      </c>
      <c r="AP426" s="4">
        <v>190</v>
      </c>
      <c r="AQ426" s="4">
        <v>1.6</v>
      </c>
      <c r="AR426" s="4">
        <v>195</v>
      </c>
      <c r="AS426" s="4" t="s">
        <v>155</v>
      </c>
      <c r="AT426" s="4">
        <v>2</v>
      </c>
      <c r="AU426" s="5">
        <v>0.73172453703703699</v>
      </c>
      <c r="AV426" s="4">
        <v>47.161825999999998</v>
      </c>
      <c r="AW426" s="4">
        <v>-88.491695000000007</v>
      </c>
      <c r="AX426" s="4">
        <v>317.5</v>
      </c>
      <c r="AY426" s="4">
        <v>45</v>
      </c>
      <c r="AZ426" s="4">
        <v>12</v>
      </c>
      <c r="BA426" s="4">
        <v>11</v>
      </c>
      <c r="BB426" s="4" t="s">
        <v>421</v>
      </c>
      <c r="BC426" s="4">
        <v>1.778122</v>
      </c>
      <c r="BD426" s="4">
        <v>1.8537459999999999</v>
      </c>
      <c r="BE426" s="4">
        <v>2.5293709999999998</v>
      </c>
      <c r="BF426" s="4">
        <v>14.063000000000001</v>
      </c>
      <c r="BG426" s="4">
        <v>18.329999999999998</v>
      </c>
      <c r="BH426" s="4">
        <v>1.3</v>
      </c>
      <c r="BI426" s="4">
        <v>11.394</v>
      </c>
      <c r="BJ426" s="4">
        <v>2959.0230000000001</v>
      </c>
      <c r="BK426" s="4">
        <v>12.494</v>
      </c>
      <c r="BL426" s="4">
        <v>17.844999999999999</v>
      </c>
      <c r="BM426" s="4">
        <v>0.75900000000000001</v>
      </c>
      <c r="BN426" s="4">
        <v>18.603000000000002</v>
      </c>
      <c r="BO426" s="4">
        <v>14.706</v>
      </c>
      <c r="BP426" s="4">
        <v>0.625</v>
      </c>
      <c r="BQ426" s="4">
        <v>15.331</v>
      </c>
      <c r="BR426" s="4">
        <v>18.746600000000001</v>
      </c>
      <c r="BU426" s="4">
        <v>9.9410000000000007</v>
      </c>
      <c r="BW426" s="4">
        <v>983.63499999999999</v>
      </c>
      <c r="BX426" s="4">
        <v>0.410246</v>
      </c>
      <c r="BY426" s="4">
        <v>-5</v>
      </c>
      <c r="BZ426" s="4">
        <v>1.2174309999999999</v>
      </c>
      <c r="CA426" s="4">
        <v>10.025387</v>
      </c>
      <c r="CB426" s="4">
        <v>24.592106000000001</v>
      </c>
    </row>
    <row r="427" spans="1:80">
      <c r="A427" s="2">
        <v>42440</v>
      </c>
      <c r="B427" s="29">
        <v>0.52358143518518518</v>
      </c>
      <c r="C427" s="4">
        <v>11.43</v>
      </c>
      <c r="D427" s="4">
        <v>9.1999999999999998E-2</v>
      </c>
      <c r="E427" s="4" t="s">
        <v>155</v>
      </c>
      <c r="F427" s="4">
        <v>920.28157699999997</v>
      </c>
      <c r="G427" s="4">
        <v>484</v>
      </c>
      <c r="H427" s="4">
        <v>14.3</v>
      </c>
      <c r="I427" s="4">
        <v>1492.5</v>
      </c>
      <c r="K427" s="4">
        <v>5.05</v>
      </c>
      <c r="L427" s="4">
        <v>159</v>
      </c>
      <c r="M427" s="4">
        <v>0.89570000000000005</v>
      </c>
      <c r="N427" s="4">
        <v>10.238200000000001</v>
      </c>
      <c r="O427" s="4">
        <v>8.2400000000000001E-2</v>
      </c>
      <c r="P427" s="4">
        <v>433.50099999999998</v>
      </c>
      <c r="Q427" s="4">
        <v>12.7729</v>
      </c>
      <c r="R427" s="4">
        <v>446.3</v>
      </c>
      <c r="S427" s="4">
        <v>357.24790000000002</v>
      </c>
      <c r="T427" s="4">
        <v>10.526199999999999</v>
      </c>
      <c r="U427" s="4">
        <v>367.8</v>
      </c>
      <c r="V427" s="4">
        <v>1492.5</v>
      </c>
      <c r="Y427" s="4">
        <v>142.57499999999999</v>
      </c>
      <c r="Z427" s="4">
        <v>0</v>
      </c>
      <c r="AA427" s="4">
        <v>4.5221999999999998</v>
      </c>
      <c r="AB427" s="4" t="s">
        <v>384</v>
      </c>
      <c r="AC427" s="4">
        <v>0</v>
      </c>
      <c r="AD427" s="4">
        <v>11.8</v>
      </c>
      <c r="AE427" s="4">
        <v>852</v>
      </c>
      <c r="AF427" s="4">
        <v>882</v>
      </c>
      <c r="AG427" s="4">
        <v>870</v>
      </c>
      <c r="AH427" s="4">
        <v>88</v>
      </c>
      <c r="AI427" s="4">
        <v>29.59</v>
      </c>
      <c r="AJ427" s="4">
        <v>0.68</v>
      </c>
      <c r="AK427" s="4">
        <v>987</v>
      </c>
      <c r="AL427" s="4">
        <v>3</v>
      </c>
      <c r="AM427" s="4">
        <v>0</v>
      </c>
      <c r="AN427" s="4">
        <v>32</v>
      </c>
      <c r="AO427" s="4">
        <v>190</v>
      </c>
      <c r="AP427" s="4">
        <v>190</v>
      </c>
      <c r="AQ427" s="4">
        <v>1.6</v>
      </c>
      <c r="AR427" s="4">
        <v>195</v>
      </c>
      <c r="AS427" s="4" t="s">
        <v>155</v>
      </c>
      <c r="AT427" s="4">
        <v>2</v>
      </c>
      <c r="AU427" s="5">
        <v>0.73173611111111114</v>
      </c>
      <c r="AV427" s="4">
        <v>47.161653999999999</v>
      </c>
      <c r="AW427" s="4">
        <v>-88.491568999999998</v>
      </c>
      <c r="AX427" s="4">
        <v>317.3</v>
      </c>
      <c r="AY427" s="4">
        <v>46.7</v>
      </c>
      <c r="AZ427" s="4">
        <v>12</v>
      </c>
      <c r="BA427" s="4">
        <v>11</v>
      </c>
      <c r="BB427" s="4" t="s">
        <v>421</v>
      </c>
      <c r="BC427" s="4">
        <v>1.4242760000000001</v>
      </c>
      <c r="BD427" s="4">
        <v>1.4242760000000001</v>
      </c>
      <c r="BE427" s="4">
        <v>2.024276</v>
      </c>
      <c r="BF427" s="4">
        <v>14.063000000000001</v>
      </c>
      <c r="BG427" s="4">
        <v>17.96</v>
      </c>
      <c r="BH427" s="4">
        <v>1.28</v>
      </c>
      <c r="BI427" s="4">
        <v>11.641</v>
      </c>
      <c r="BJ427" s="4">
        <v>2967.9609999999998</v>
      </c>
      <c r="BK427" s="4">
        <v>15.209</v>
      </c>
      <c r="BL427" s="4">
        <v>13.16</v>
      </c>
      <c r="BM427" s="4">
        <v>0.38800000000000001</v>
      </c>
      <c r="BN427" s="4">
        <v>13.548</v>
      </c>
      <c r="BO427" s="4">
        <v>10.845000000000001</v>
      </c>
      <c r="BP427" s="4">
        <v>0.32</v>
      </c>
      <c r="BQ427" s="4">
        <v>11.164999999999999</v>
      </c>
      <c r="BR427" s="4">
        <v>14.306900000000001</v>
      </c>
      <c r="BU427" s="4">
        <v>8.1999999999999993</v>
      </c>
      <c r="BW427" s="4">
        <v>953.18799999999999</v>
      </c>
      <c r="BX427" s="4">
        <v>0.27840100000000001</v>
      </c>
      <c r="BY427" s="4">
        <v>-5</v>
      </c>
      <c r="BZ427" s="4">
        <v>1.2162759999999999</v>
      </c>
      <c r="CA427" s="4">
        <v>6.8034249999999998</v>
      </c>
      <c r="CB427" s="4">
        <v>24.568774999999999</v>
      </c>
    </row>
    <row r="428" spans="1:80">
      <c r="A428" s="2">
        <v>42440</v>
      </c>
      <c r="B428" s="29">
        <v>0.52359300925925922</v>
      </c>
      <c r="C428" s="4">
        <v>12.023999999999999</v>
      </c>
      <c r="D428" s="4">
        <v>0.1057</v>
      </c>
      <c r="E428" s="4" t="s">
        <v>155</v>
      </c>
      <c r="F428" s="4">
        <v>1056.8421049999999</v>
      </c>
      <c r="G428" s="4">
        <v>246.8</v>
      </c>
      <c r="H428" s="4">
        <v>4.3</v>
      </c>
      <c r="I428" s="4">
        <v>1264.7</v>
      </c>
      <c r="K428" s="4">
        <v>4.79</v>
      </c>
      <c r="L428" s="4">
        <v>154</v>
      </c>
      <c r="M428" s="4">
        <v>0.8911</v>
      </c>
      <c r="N428" s="4">
        <v>10.7143</v>
      </c>
      <c r="O428" s="4">
        <v>9.4200000000000006E-2</v>
      </c>
      <c r="P428" s="4">
        <v>219.87979999999999</v>
      </c>
      <c r="Q428" s="4">
        <v>3.7946</v>
      </c>
      <c r="R428" s="4">
        <v>223.7</v>
      </c>
      <c r="S428" s="4">
        <v>181.2028</v>
      </c>
      <c r="T428" s="4">
        <v>3.1272000000000002</v>
      </c>
      <c r="U428" s="4">
        <v>184.3</v>
      </c>
      <c r="V428" s="4">
        <v>1264.6632</v>
      </c>
      <c r="Y428" s="4">
        <v>137.04499999999999</v>
      </c>
      <c r="Z428" s="4">
        <v>0</v>
      </c>
      <c r="AA428" s="4">
        <v>4.2713000000000001</v>
      </c>
      <c r="AB428" s="4" t="s">
        <v>384</v>
      </c>
      <c r="AC428" s="4">
        <v>0</v>
      </c>
      <c r="AD428" s="4">
        <v>11.8</v>
      </c>
      <c r="AE428" s="4">
        <v>852</v>
      </c>
      <c r="AF428" s="4">
        <v>882</v>
      </c>
      <c r="AG428" s="4">
        <v>870</v>
      </c>
      <c r="AH428" s="4">
        <v>88</v>
      </c>
      <c r="AI428" s="4">
        <v>29.59</v>
      </c>
      <c r="AJ428" s="4">
        <v>0.68</v>
      </c>
      <c r="AK428" s="4">
        <v>987</v>
      </c>
      <c r="AL428" s="4">
        <v>3</v>
      </c>
      <c r="AM428" s="4">
        <v>0</v>
      </c>
      <c r="AN428" s="4">
        <v>32</v>
      </c>
      <c r="AO428" s="4">
        <v>190</v>
      </c>
      <c r="AP428" s="4">
        <v>190</v>
      </c>
      <c r="AQ428" s="4">
        <v>1.5</v>
      </c>
      <c r="AR428" s="4">
        <v>195</v>
      </c>
      <c r="AS428" s="4" t="s">
        <v>155</v>
      </c>
      <c r="AT428" s="4">
        <v>2</v>
      </c>
      <c r="AU428" s="5">
        <v>0.73174768518518529</v>
      </c>
      <c r="AV428" s="4">
        <v>47.161482999999997</v>
      </c>
      <c r="AW428" s="4">
        <v>-88.491427000000002</v>
      </c>
      <c r="AX428" s="4">
        <v>317</v>
      </c>
      <c r="AY428" s="4">
        <v>48</v>
      </c>
      <c r="AZ428" s="4">
        <v>12</v>
      </c>
      <c r="BA428" s="4">
        <v>11</v>
      </c>
      <c r="BB428" s="4" t="s">
        <v>421</v>
      </c>
      <c r="BC428" s="4">
        <v>1.3307690000000001</v>
      </c>
      <c r="BD428" s="4">
        <v>1.427473</v>
      </c>
      <c r="BE428" s="4">
        <v>1.930769</v>
      </c>
      <c r="BF428" s="4">
        <v>14.063000000000001</v>
      </c>
      <c r="BG428" s="4">
        <v>17.16</v>
      </c>
      <c r="BH428" s="4">
        <v>1.22</v>
      </c>
      <c r="BI428" s="4">
        <v>12.226000000000001</v>
      </c>
      <c r="BJ428" s="4">
        <v>2973.4</v>
      </c>
      <c r="BK428" s="4">
        <v>16.634</v>
      </c>
      <c r="BL428" s="4">
        <v>6.39</v>
      </c>
      <c r="BM428" s="4">
        <v>0.11</v>
      </c>
      <c r="BN428" s="4">
        <v>6.5</v>
      </c>
      <c r="BO428" s="4">
        <v>5.266</v>
      </c>
      <c r="BP428" s="4">
        <v>9.0999999999999998E-2</v>
      </c>
      <c r="BQ428" s="4">
        <v>5.3570000000000002</v>
      </c>
      <c r="BR428" s="4">
        <v>11.605499999999999</v>
      </c>
      <c r="BU428" s="4">
        <v>7.5460000000000003</v>
      </c>
      <c r="BW428" s="4">
        <v>861.87599999999998</v>
      </c>
      <c r="BX428" s="4">
        <v>0.20586199999999999</v>
      </c>
      <c r="BY428" s="4">
        <v>-5</v>
      </c>
      <c r="BZ428" s="4">
        <v>1.213138</v>
      </c>
      <c r="CA428" s="4">
        <v>5.0307529999999998</v>
      </c>
      <c r="CB428" s="4">
        <v>24.505388</v>
      </c>
    </row>
    <row r="429" spans="1:80">
      <c r="A429" s="2">
        <v>42440</v>
      </c>
      <c r="B429" s="29">
        <v>0.52360458333333326</v>
      </c>
      <c r="C429" s="4">
        <v>12.324999999999999</v>
      </c>
      <c r="D429" s="4">
        <v>0.1205</v>
      </c>
      <c r="E429" s="4" t="s">
        <v>155</v>
      </c>
      <c r="F429" s="4">
        <v>1204.5885290000001</v>
      </c>
      <c r="G429" s="4">
        <v>118</v>
      </c>
      <c r="H429" s="4">
        <v>18.3</v>
      </c>
      <c r="I429" s="4">
        <v>1224.5</v>
      </c>
      <c r="K429" s="4">
        <v>4.16</v>
      </c>
      <c r="L429" s="4">
        <v>152</v>
      </c>
      <c r="M429" s="4">
        <v>0.88859999999999995</v>
      </c>
      <c r="N429" s="4">
        <v>10.9512</v>
      </c>
      <c r="O429" s="4">
        <v>0.107</v>
      </c>
      <c r="P429" s="4">
        <v>104.8612</v>
      </c>
      <c r="Q429" s="4">
        <v>16.2925</v>
      </c>
      <c r="R429" s="4">
        <v>121.2</v>
      </c>
      <c r="S429" s="4">
        <v>86.4161</v>
      </c>
      <c r="T429" s="4">
        <v>13.4267</v>
      </c>
      <c r="U429" s="4">
        <v>99.8</v>
      </c>
      <c r="V429" s="4">
        <v>1224.4735000000001</v>
      </c>
      <c r="Y429" s="4">
        <v>135.012</v>
      </c>
      <c r="Z429" s="4">
        <v>0</v>
      </c>
      <c r="AA429" s="4">
        <v>3.6987999999999999</v>
      </c>
      <c r="AB429" s="4" t="s">
        <v>384</v>
      </c>
      <c r="AC429" s="4">
        <v>0</v>
      </c>
      <c r="AD429" s="4">
        <v>11.8</v>
      </c>
      <c r="AE429" s="4">
        <v>852</v>
      </c>
      <c r="AF429" s="4">
        <v>883</v>
      </c>
      <c r="AG429" s="4">
        <v>869</v>
      </c>
      <c r="AH429" s="4">
        <v>88</v>
      </c>
      <c r="AI429" s="4">
        <v>29.59</v>
      </c>
      <c r="AJ429" s="4">
        <v>0.68</v>
      </c>
      <c r="AK429" s="4">
        <v>987</v>
      </c>
      <c r="AL429" s="4">
        <v>3</v>
      </c>
      <c r="AM429" s="4">
        <v>0</v>
      </c>
      <c r="AN429" s="4">
        <v>32</v>
      </c>
      <c r="AO429" s="4">
        <v>190</v>
      </c>
      <c r="AP429" s="4">
        <v>189.6</v>
      </c>
      <c r="AQ429" s="4">
        <v>1.5</v>
      </c>
      <c r="AR429" s="4">
        <v>195</v>
      </c>
      <c r="AS429" s="4" t="s">
        <v>155</v>
      </c>
      <c r="AT429" s="4">
        <v>2</v>
      </c>
      <c r="AU429" s="5">
        <v>0.73175925925925922</v>
      </c>
      <c r="AV429" s="4">
        <v>47.161338000000001</v>
      </c>
      <c r="AW429" s="4">
        <v>-88.491271999999995</v>
      </c>
      <c r="AX429" s="4">
        <v>316.60000000000002</v>
      </c>
      <c r="AY429" s="4">
        <v>44.4</v>
      </c>
      <c r="AZ429" s="4">
        <v>12</v>
      </c>
      <c r="BA429" s="4">
        <v>11</v>
      </c>
      <c r="BB429" s="4" t="s">
        <v>421</v>
      </c>
      <c r="BC429" s="4">
        <v>0.84815200000000002</v>
      </c>
      <c r="BD429" s="4">
        <v>1.2240759999999999</v>
      </c>
      <c r="BE429" s="4">
        <v>1.4481520000000001</v>
      </c>
      <c r="BF429" s="4">
        <v>14.063000000000001</v>
      </c>
      <c r="BG429" s="4">
        <v>16.75</v>
      </c>
      <c r="BH429" s="4">
        <v>1.19</v>
      </c>
      <c r="BI429" s="4">
        <v>12.54</v>
      </c>
      <c r="BJ429" s="4">
        <v>2972.1060000000002</v>
      </c>
      <c r="BK429" s="4">
        <v>18.489000000000001</v>
      </c>
      <c r="BL429" s="4">
        <v>2.98</v>
      </c>
      <c r="BM429" s="4">
        <v>0.46300000000000002</v>
      </c>
      <c r="BN429" s="4">
        <v>3.4430000000000001</v>
      </c>
      <c r="BO429" s="4">
        <v>2.456</v>
      </c>
      <c r="BP429" s="4">
        <v>0.38200000000000001</v>
      </c>
      <c r="BQ429" s="4">
        <v>2.8380000000000001</v>
      </c>
      <c r="BR429" s="4">
        <v>10.9887</v>
      </c>
      <c r="BU429" s="4">
        <v>7.27</v>
      </c>
      <c r="BW429" s="4">
        <v>729.90499999999997</v>
      </c>
      <c r="BX429" s="4">
        <v>0.18501899999999999</v>
      </c>
      <c r="BY429" s="4">
        <v>-5</v>
      </c>
      <c r="BZ429" s="4">
        <v>1.2128620000000001</v>
      </c>
      <c r="CA429" s="4">
        <v>4.5214020000000001</v>
      </c>
      <c r="CB429" s="4">
        <v>24.499811999999999</v>
      </c>
    </row>
    <row r="430" spans="1:80">
      <c r="A430" s="2">
        <v>42440</v>
      </c>
      <c r="B430" s="29">
        <v>0.52361615740740741</v>
      </c>
      <c r="C430" s="4">
        <v>12.159000000000001</v>
      </c>
      <c r="D430" s="4">
        <v>0.123</v>
      </c>
      <c r="E430" s="4" t="s">
        <v>155</v>
      </c>
      <c r="F430" s="4">
        <v>1229.5261849999999</v>
      </c>
      <c r="G430" s="4">
        <v>81.2</v>
      </c>
      <c r="H430" s="4">
        <v>15.8</v>
      </c>
      <c r="I430" s="4">
        <v>1188.7</v>
      </c>
      <c r="K430" s="4">
        <v>3.51</v>
      </c>
      <c r="L430" s="4">
        <v>147</v>
      </c>
      <c r="M430" s="4">
        <v>0.88980000000000004</v>
      </c>
      <c r="N430" s="4">
        <v>10.819699999999999</v>
      </c>
      <c r="O430" s="4">
        <v>0.1094</v>
      </c>
      <c r="P430" s="4">
        <v>72.221599999999995</v>
      </c>
      <c r="Q430" s="4">
        <v>14.073399999999999</v>
      </c>
      <c r="R430" s="4">
        <v>86.3</v>
      </c>
      <c r="S430" s="4">
        <v>59.517800000000001</v>
      </c>
      <c r="T430" s="4">
        <v>11.597899999999999</v>
      </c>
      <c r="U430" s="4">
        <v>71.099999999999994</v>
      </c>
      <c r="V430" s="4">
        <v>1188.6539</v>
      </c>
      <c r="Y430" s="4">
        <v>130.85</v>
      </c>
      <c r="Z430" s="4">
        <v>0</v>
      </c>
      <c r="AA430" s="4">
        <v>3.1269</v>
      </c>
      <c r="AB430" s="4" t="s">
        <v>384</v>
      </c>
      <c r="AC430" s="4">
        <v>0</v>
      </c>
      <c r="AD430" s="4">
        <v>11.8</v>
      </c>
      <c r="AE430" s="4">
        <v>852</v>
      </c>
      <c r="AF430" s="4">
        <v>882</v>
      </c>
      <c r="AG430" s="4">
        <v>868</v>
      </c>
      <c r="AH430" s="4">
        <v>88</v>
      </c>
      <c r="AI430" s="4">
        <v>29.59</v>
      </c>
      <c r="AJ430" s="4">
        <v>0.68</v>
      </c>
      <c r="AK430" s="4">
        <v>987</v>
      </c>
      <c r="AL430" s="4">
        <v>3</v>
      </c>
      <c r="AM430" s="4">
        <v>0</v>
      </c>
      <c r="AN430" s="4">
        <v>32</v>
      </c>
      <c r="AO430" s="4">
        <v>190</v>
      </c>
      <c r="AP430" s="4">
        <v>189.4</v>
      </c>
      <c r="AQ430" s="4">
        <v>1.3</v>
      </c>
      <c r="AR430" s="4">
        <v>195</v>
      </c>
      <c r="AS430" s="4" t="s">
        <v>155</v>
      </c>
      <c r="AT430" s="4">
        <v>2</v>
      </c>
      <c r="AU430" s="5">
        <v>0.73177083333333337</v>
      </c>
      <c r="AV430" s="4">
        <v>47.161212999999996</v>
      </c>
      <c r="AW430" s="4">
        <v>-88.491107</v>
      </c>
      <c r="AX430" s="4">
        <v>316</v>
      </c>
      <c r="AY430" s="4">
        <v>42.4</v>
      </c>
      <c r="AZ430" s="4">
        <v>12</v>
      </c>
      <c r="BA430" s="4">
        <v>11</v>
      </c>
      <c r="BB430" s="4" t="s">
        <v>421</v>
      </c>
      <c r="BC430" s="4">
        <v>1</v>
      </c>
      <c r="BD430" s="4">
        <v>1.3</v>
      </c>
      <c r="BE430" s="4">
        <v>1.6239760000000001</v>
      </c>
      <c r="BF430" s="4">
        <v>14.063000000000001</v>
      </c>
      <c r="BG430" s="4">
        <v>16.97</v>
      </c>
      <c r="BH430" s="4">
        <v>1.21</v>
      </c>
      <c r="BI430" s="4">
        <v>12.382</v>
      </c>
      <c r="BJ430" s="4">
        <v>2971.8180000000002</v>
      </c>
      <c r="BK430" s="4">
        <v>19.126000000000001</v>
      </c>
      <c r="BL430" s="4">
        <v>2.077</v>
      </c>
      <c r="BM430" s="4">
        <v>0.40500000000000003</v>
      </c>
      <c r="BN430" s="4">
        <v>2.4820000000000002</v>
      </c>
      <c r="BO430" s="4">
        <v>1.712</v>
      </c>
      <c r="BP430" s="4">
        <v>0.33400000000000002</v>
      </c>
      <c r="BQ430" s="4">
        <v>2.0459999999999998</v>
      </c>
      <c r="BR430" s="4">
        <v>10.7959</v>
      </c>
      <c r="BU430" s="4">
        <v>7.1310000000000002</v>
      </c>
      <c r="BW430" s="4">
        <v>624.48699999999997</v>
      </c>
      <c r="BX430" s="4">
        <v>0.14910399999999999</v>
      </c>
      <c r="BY430" s="4">
        <v>-5</v>
      </c>
      <c r="BZ430" s="4">
        <v>1.2122759999999999</v>
      </c>
      <c r="CA430" s="4">
        <v>3.643729</v>
      </c>
      <c r="CB430" s="4">
        <v>24.487974999999999</v>
      </c>
    </row>
    <row r="431" spans="1:80">
      <c r="A431" s="2">
        <v>42440</v>
      </c>
      <c r="B431" s="29">
        <v>0.52362773148148145</v>
      </c>
      <c r="C431" s="4">
        <v>11.766</v>
      </c>
      <c r="D431" s="4">
        <v>0.1181</v>
      </c>
      <c r="E431" s="4" t="s">
        <v>155</v>
      </c>
      <c r="F431" s="4">
        <v>1180.990841</v>
      </c>
      <c r="G431" s="4">
        <v>75.2</v>
      </c>
      <c r="H431" s="4">
        <v>11.4</v>
      </c>
      <c r="I431" s="4">
        <v>1120.7</v>
      </c>
      <c r="K431" s="4">
        <v>3.2</v>
      </c>
      <c r="L431" s="4">
        <v>140</v>
      </c>
      <c r="M431" s="4">
        <v>0.8931</v>
      </c>
      <c r="N431" s="4">
        <v>10.5077</v>
      </c>
      <c r="O431" s="4">
        <v>0.1055</v>
      </c>
      <c r="P431" s="4">
        <v>67.167500000000004</v>
      </c>
      <c r="Q431" s="4">
        <v>10.1808</v>
      </c>
      <c r="R431" s="4">
        <v>77.3</v>
      </c>
      <c r="S431" s="4">
        <v>55.352699999999999</v>
      </c>
      <c r="T431" s="4">
        <v>8.39</v>
      </c>
      <c r="U431" s="4">
        <v>63.7</v>
      </c>
      <c r="V431" s="4">
        <v>1120.6657</v>
      </c>
      <c r="Y431" s="4">
        <v>124.988</v>
      </c>
      <c r="Z431" s="4">
        <v>0</v>
      </c>
      <c r="AA431" s="4">
        <v>2.8578000000000001</v>
      </c>
      <c r="AB431" s="4" t="s">
        <v>384</v>
      </c>
      <c r="AC431" s="4">
        <v>0</v>
      </c>
      <c r="AD431" s="4">
        <v>11.7</v>
      </c>
      <c r="AE431" s="4">
        <v>853</v>
      </c>
      <c r="AF431" s="4">
        <v>882</v>
      </c>
      <c r="AG431" s="4">
        <v>869</v>
      </c>
      <c r="AH431" s="4">
        <v>88</v>
      </c>
      <c r="AI431" s="4">
        <v>29.59</v>
      </c>
      <c r="AJ431" s="4">
        <v>0.68</v>
      </c>
      <c r="AK431" s="4">
        <v>987</v>
      </c>
      <c r="AL431" s="4">
        <v>3</v>
      </c>
      <c r="AM431" s="4">
        <v>0</v>
      </c>
      <c r="AN431" s="4">
        <v>32</v>
      </c>
      <c r="AO431" s="4">
        <v>190</v>
      </c>
      <c r="AP431" s="4">
        <v>190</v>
      </c>
      <c r="AQ431" s="4">
        <v>1.3</v>
      </c>
      <c r="AR431" s="4">
        <v>195</v>
      </c>
      <c r="AS431" s="4" t="s">
        <v>155</v>
      </c>
      <c r="AT431" s="4">
        <v>2</v>
      </c>
      <c r="AU431" s="5">
        <v>0.73178240740740741</v>
      </c>
      <c r="AV431" s="4">
        <v>47.161082999999998</v>
      </c>
      <c r="AW431" s="4">
        <v>-88.490961999999996</v>
      </c>
      <c r="AX431" s="4">
        <v>315.7</v>
      </c>
      <c r="AY431" s="4">
        <v>39.9</v>
      </c>
      <c r="AZ431" s="4">
        <v>12</v>
      </c>
      <c r="BA431" s="4">
        <v>11</v>
      </c>
      <c r="BB431" s="4" t="s">
        <v>421</v>
      </c>
      <c r="BC431" s="4">
        <v>1.023876</v>
      </c>
      <c r="BD431" s="4">
        <v>1.3477520000000001</v>
      </c>
      <c r="BE431" s="4">
        <v>1.747752</v>
      </c>
      <c r="BF431" s="4">
        <v>14.063000000000001</v>
      </c>
      <c r="BG431" s="4">
        <v>17.510000000000002</v>
      </c>
      <c r="BH431" s="4">
        <v>1.25</v>
      </c>
      <c r="BI431" s="4">
        <v>11.975</v>
      </c>
      <c r="BJ431" s="4">
        <v>2973.2919999999999</v>
      </c>
      <c r="BK431" s="4">
        <v>18.995000000000001</v>
      </c>
      <c r="BL431" s="4">
        <v>1.99</v>
      </c>
      <c r="BM431" s="4">
        <v>0.30199999999999999</v>
      </c>
      <c r="BN431" s="4">
        <v>2.2919999999999998</v>
      </c>
      <c r="BO431" s="4">
        <v>1.64</v>
      </c>
      <c r="BP431" s="4">
        <v>0.249</v>
      </c>
      <c r="BQ431" s="4">
        <v>1.889</v>
      </c>
      <c r="BR431" s="4">
        <v>10.485799999999999</v>
      </c>
      <c r="BU431" s="4">
        <v>7.0170000000000003</v>
      </c>
      <c r="BW431" s="4">
        <v>587.97400000000005</v>
      </c>
      <c r="BX431" s="4">
        <v>0.133966</v>
      </c>
      <c r="BY431" s="4">
        <v>-5</v>
      </c>
      <c r="BZ431" s="4">
        <v>1.210431</v>
      </c>
      <c r="CA431" s="4">
        <v>3.2737940000000001</v>
      </c>
      <c r="CB431" s="4">
        <v>24.450706</v>
      </c>
    </row>
    <row r="432" spans="1:80">
      <c r="A432" s="2">
        <v>42440</v>
      </c>
      <c r="B432" s="29">
        <v>0.5236393055555556</v>
      </c>
      <c r="C432" s="4">
        <v>11.537000000000001</v>
      </c>
      <c r="D432" s="4">
        <v>0.11119999999999999</v>
      </c>
      <c r="E432" s="4" t="s">
        <v>155</v>
      </c>
      <c r="F432" s="4">
        <v>1111.5487089999999</v>
      </c>
      <c r="G432" s="4">
        <v>62</v>
      </c>
      <c r="H432" s="4">
        <v>11.4</v>
      </c>
      <c r="I432" s="4">
        <v>1061.5</v>
      </c>
      <c r="K432" s="4">
        <v>3.4</v>
      </c>
      <c r="L432" s="4">
        <v>137</v>
      </c>
      <c r="M432" s="4">
        <v>0.89500000000000002</v>
      </c>
      <c r="N432" s="4">
        <v>10.3261</v>
      </c>
      <c r="O432" s="4">
        <v>9.9500000000000005E-2</v>
      </c>
      <c r="P432" s="4">
        <v>55.513500000000001</v>
      </c>
      <c r="Q432" s="4">
        <v>10.171099999999999</v>
      </c>
      <c r="R432" s="4">
        <v>65.7</v>
      </c>
      <c r="S432" s="4">
        <v>45.748600000000003</v>
      </c>
      <c r="T432" s="4">
        <v>8.3819999999999997</v>
      </c>
      <c r="U432" s="4">
        <v>54.1</v>
      </c>
      <c r="V432" s="4">
        <v>1061.4851000000001</v>
      </c>
      <c r="Y432" s="4">
        <v>122.173</v>
      </c>
      <c r="Z432" s="4">
        <v>0</v>
      </c>
      <c r="AA432" s="4">
        <v>3.0468999999999999</v>
      </c>
      <c r="AB432" s="4" t="s">
        <v>384</v>
      </c>
      <c r="AC432" s="4">
        <v>0</v>
      </c>
      <c r="AD432" s="4">
        <v>11.8</v>
      </c>
      <c r="AE432" s="4">
        <v>853</v>
      </c>
      <c r="AF432" s="4">
        <v>883</v>
      </c>
      <c r="AG432" s="4">
        <v>868</v>
      </c>
      <c r="AH432" s="4">
        <v>88</v>
      </c>
      <c r="AI432" s="4">
        <v>29.59</v>
      </c>
      <c r="AJ432" s="4">
        <v>0.68</v>
      </c>
      <c r="AK432" s="4">
        <v>987</v>
      </c>
      <c r="AL432" s="4">
        <v>3</v>
      </c>
      <c r="AM432" s="4">
        <v>0</v>
      </c>
      <c r="AN432" s="4">
        <v>32</v>
      </c>
      <c r="AO432" s="4">
        <v>190</v>
      </c>
      <c r="AP432" s="4">
        <v>190</v>
      </c>
      <c r="AQ432" s="4">
        <v>1.4</v>
      </c>
      <c r="AR432" s="4">
        <v>195</v>
      </c>
      <c r="AS432" s="4" t="s">
        <v>155</v>
      </c>
      <c r="AT432" s="4">
        <v>2</v>
      </c>
      <c r="AU432" s="5">
        <v>0.73179398148148145</v>
      </c>
      <c r="AV432" s="4">
        <v>47.160957000000003</v>
      </c>
      <c r="AW432" s="4">
        <v>-88.490843999999996</v>
      </c>
      <c r="AX432" s="4">
        <v>315.39999999999998</v>
      </c>
      <c r="AY432" s="4">
        <v>36.9</v>
      </c>
      <c r="AZ432" s="4">
        <v>12</v>
      </c>
      <c r="BA432" s="4">
        <v>11</v>
      </c>
      <c r="BB432" s="4" t="s">
        <v>421</v>
      </c>
      <c r="BC432" s="4">
        <v>1.1000000000000001</v>
      </c>
      <c r="BD432" s="4">
        <v>1.451919</v>
      </c>
      <c r="BE432" s="4">
        <v>1.8759600000000001</v>
      </c>
      <c r="BF432" s="4">
        <v>14.063000000000001</v>
      </c>
      <c r="BG432" s="4">
        <v>17.850000000000001</v>
      </c>
      <c r="BH432" s="4">
        <v>1.27</v>
      </c>
      <c r="BI432" s="4">
        <v>11.728</v>
      </c>
      <c r="BJ432" s="4">
        <v>2975.7939999999999</v>
      </c>
      <c r="BK432" s="4">
        <v>18.248000000000001</v>
      </c>
      <c r="BL432" s="4">
        <v>1.675</v>
      </c>
      <c r="BM432" s="4">
        <v>0.307</v>
      </c>
      <c r="BN432" s="4">
        <v>1.982</v>
      </c>
      <c r="BO432" s="4">
        <v>1.381</v>
      </c>
      <c r="BP432" s="4">
        <v>0.253</v>
      </c>
      <c r="BQ432" s="4">
        <v>1.6339999999999999</v>
      </c>
      <c r="BR432" s="4">
        <v>10.1152</v>
      </c>
      <c r="BU432" s="4">
        <v>6.9850000000000003</v>
      </c>
      <c r="BW432" s="4">
        <v>638.43499999999995</v>
      </c>
      <c r="BX432" s="4">
        <v>0.126862</v>
      </c>
      <c r="BY432" s="4">
        <v>-5</v>
      </c>
      <c r="BZ432" s="4">
        <v>1.210569</v>
      </c>
      <c r="CA432" s="4">
        <v>3.10019</v>
      </c>
      <c r="CB432" s="4">
        <v>24.453493999999999</v>
      </c>
    </row>
    <row r="433" spans="1:80">
      <c r="A433" s="2">
        <v>42440</v>
      </c>
      <c r="B433" s="29">
        <v>0.52365087962962964</v>
      </c>
      <c r="C433" s="4">
        <v>11.576000000000001</v>
      </c>
      <c r="D433" s="4">
        <v>8.9899999999999994E-2</v>
      </c>
      <c r="E433" s="4" t="s">
        <v>155</v>
      </c>
      <c r="F433" s="4">
        <v>898.75634500000001</v>
      </c>
      <c r="G433" s="4">
        <v>53.7</v>
      </c>
      <c r="H433" s="4">
        <v>11.3</v>
      </c>
      <c r="I433" s="4">
        <v>1055.9000000000001</v>
      </c>
      <c r="K433" s="4">
        <v>3.89</v>
      </c>
      <c r="L433" s="4">
        <v>137</v>
      </c>
      <c r="M433" s="4">
        <v>0.89490000000000003</v>
      </c>
      <c r="N433" s="4">
        <v>10.3592</v>
      </c>
      <c r="O433" s="4">
        <v>8.0399999999999999E-2</v>
      </c>
      <c r="P433" s="4">
        <v>48.0989</v>
      </c>
      <c r="Q433" s="4">
        <v>10.144600000000001</v>
      </c>
      <c r="R433" s="4">
        <v>58.2</v>
      </c>
      <c r="S433" s="4">
        <v>39.638300000000001</v>
      </c>
      <c r="T433" s="4">
        <v>8.3600999999999992</v>
      </c>
      <c r="U433" s="4">
        <v>48</v>
      </c>
      <c r="V433" s="4">
        <v>1055.8696</v>
      </c>
      <c r="Y433" s="4">
        <v>122.227</v>
      </c>
      <c r="Z433" s="4">
        <v>0</v>
      </c>
      <c r="AA433" s="4">
        <v>3.4836</v>
      </c>
      <c r="AB433" s="4" t="s">
        <v>384</v>
      </c>
      <c r="AC433" s="4">
        <v>0</v>
      </c>
      <c r="AD433" s="4">
        <v>11.8</v>
      </c>
      <c r="AE433" s="4">
        <v>852</v>
      </c>
      <c r="AF433" s="4">
        <v>883</v>
      </c>
      <c r="AG433" s="4">
        <v>869</v>
      </c>
      <c r="AH433" s="4">
        <v>88</v>
      </c>
      <c r="AI433" s="4">
        <v>29.59</v>
      </c>
      <c r="AJ433" s="4">
        <v>0.68</v>
      </c>
      <c r="AK433" s="4">
        <v>987</v>
      </c>
      <c r="AL433" s="4">
        <v>3</v>
      </c>
      <c r="AM433" s="4">
        <v>0</v>
      </c>
      <c r="AN433" s="4">
        <v>32</v>
      </c>
      <c r="AO433" s="4">
        <v>190</v>
      </c>
      <c r="AP433" s="4">
        <v>189.6</v>
      </c>
      <c r="AQ433" s="4">
        <v>1.3</v>
      </c>
      <c r="AR433" s="4">
        <v>195</v>
      </c>
      <c r="AS433" s="4" t="s">
        <v>155</v>
      </c>
      <c r="AT433" s="4">
        <v>2</v>
      </c>
      <c r="AU433" s="5">
        <v>0.73180555555555549</v>
      </c>
      <c r="AV433" s="4">
        <v>47.160826999999998</v>
      </c>
      <c r="AW433" s="4">
        <v>-88.490770999999995</v>
      </c>
      <c r="AX433" s="4">
        <v>315.2</v>
      </c>
      <c r="AY433" s="4">
        <v>34.799999999999997</v>
      </c>
      <c r="AZ433" s="4">
        <v>12</v>
      </c>
      <c r="BA433" s="4">
        <v>11</v>
      </c>
      <c r="BB433" s="4" t="s">
        <v>421</v>
      </c>
      <c r="BC433" s="4">
        <v>1.1247750000000001</v>
      </c>
      <c r="BD433" s="4">
        <v>1.2256739999999999</v>
      </c>
      <c r="BE433" s="4">
        <v>1.824775</v>
      </c>
      <c r="BF433" s="4">
        <v>14.063000000000001</v>
      </c>
      <c r="BG433" s="4">
        <v>17.829999999999998</v>
      </c>
      <c r="BH433" s="4">
        <v>1.27</v>
      </c>
      <c r="BI433" s="4">
        <v>11.744999999999999</v>
      </c>
      <c r="BJ433" s="4">
        <v>2981.5030000000002</v>
      </c>
      <c r="BK433" s="4">
        <v>14.733000000000001</v>
      </c>
      <c r="BL433" s="4">
        <v>1.45</v>
      </c>
      <c r="BM433" s="4">
        <v>0.30599999999999999</v>
      </c>
      <c r="BN433" s="4">
        <v>1.7549999999999999</v>
      </c>
      <c r="BO433" s="4">
        <v>1.1950000000000001</v>
      </c>
      <c r="BP433" s="4">
        <v>0.252</v>
      </c>
      <c r="BQ433" s="4">
        <v>1.4470000000000001</v>
      </c>
      <c r="BR433" s="4">
        <v>10.0489</v>
      </c>
      <c r="BU433" s="4">
        <v>6.98</v>
      </c>
      <c r="BW433" s="4">
        <v>729.01400000000001</v>
      </c>
      <c r="BX433" s="4">
        <v>0.11593199999999999</v>
      </c>
      <c r="BY433" s="4">
        <v>-5</v>
      </c>
      <c r="BZ433" s="4">
        <v>1.2095689999999999</v>
      </c>
      <c r="CA433" s="4">
        <v>2.8330880000000001</v>
      </c>
      <c r="CB433" s="4">
        <v>24.433294</v>
      </c>
    </row>
    <row r="434" spans="1:80">
      <c r="A434" s="2">
        <v>42440</v>
      </c>
      <c r="B434" s="29">
        <v>0.52366245370370368</v>
      </c>
      <c r="C434" s="4">
        <v>11.121</v>
      </c>
      <c r="D434" s="4">
        <v>5.8599999999999999E-2</v>
      </c>
      <c r="E434" s="4" t="s">
        <v>155</v>
      </c>
      <c r="F434" s="4">
        <v>585.63066800000001</v>
      </c>
      <c r="G434" s="4">
        <v>53.2</v>
      </c>
      <c r="H434" s="4">
        <v>20.100000000000001</v>
      </c>
      <c r="I434" s="4">
        <v>1119.5999999999999</v>
      </c>
      <c r="K434" s="4">
        <v>4.0999999999999996</v>
      </c>
      <c r="L434" s="4">
        <v>153</v>
      </c>
      <c r="M434" s="4">
        <v>0.89880000000000004</v>
      </c>
      <c r="N434" s="4">
        <v>9.9957999999999991</v>
      </c>
      <c r="O434" s="4">
        <v>5.2600000000000001E-2</v>
      </c>
      <c r="P434" s="4">
        <v>47.812199999999997</v>
      </c>
      <c r="Q434" s="4">
        <v>18.034300000000002</v>
      </c>
      <c r="R434" s="4">
        <v>65.8</v>
      </c>
      <c r="S434" s="4">
        <v>39.402000000000001</v>
      </c>
      <c r="T434" s="4">
        <v>14.8621</v>
      </c>
      <c r="U434" s="4">
        <v>54.3</v>
      </c>
      <c r="V434" s="4">
        <v>1119.6433</v>
      </c>
      <c r="Y434" s="4">
        <v>137.554</v>
      </c>
      <c r="Z434" s="4">
        <v>0</v>
      </c>
      <c r="AA434" s="4">
        <v>3.6852</v>
      </c>
      <c r="AB434" s="4" t="s">
        <v>384</v>
      </c>
      <c r="AC434" s="4">
        <v>0</v>
      </c>
      <c r="AD434" s="4">
        <v>11.7</v>
      </c>
      <c r="AE434" s="4">
        <v>853</v>
      </c>
      <c r="AF434" s="4">
        <v>883</v>
      </c>
      <c r="AG434" s="4">
        <v>867</v>
      </c>
      <c r="AH434" s="4">
        <v>88</v>
      </c>
      <c r="AI434" s="4">
        <v>29.59</v>
      </c>
      <c r="AJ434" s="4">
        <v>0.68</v>
      </c>
      <c r="AK434" s="4">
        <v>987</v>
      </c>
      <c r="AL434" s="4">
        <v>3</v>
      </c>
      <c r="AM434" s="4">
        <v>0</v>
      </c>
      <c r="AN434" s="4">
        <v>32</v>
      </c>
      <c r="AO434" s="4">
        <v>190</v>
      </c>
      <c r="AP434" s="4">
        <v>189.4</v>
      </c>
      <c r="AQ434" s="4">
        <v>1.4</v>
      </c>
      <c r="AR434" s="4">
        <v>195</v>
      </c>
      <c r="AS434" s="4" t="s">
        <v>155</v>
      </c>
      <c r="AT434" s="4">
        <v>2</v>
      </c>
      <c r="AU434" s="5">
        <v>0.73181712962962964</v>
      </c>
      <c r="AV434" s="4">
        <v>47.160702000000001</v>
      </c>
      <c r="AW434" s="4">
        <v>-88.490735999999998</v>
      </c>
      <c r="AX434" s="4">
        <v>315.2</v>
      </c>
      <c r="AY434" s="4">
        <v>32.799999999999997</v>
      </c>
      <c r="AZ434" s="4">
        <v>12</v>
      </c>
      <c r="BA434" s="4">
        <v>11</v>
      </c>
      <c r="BB434" s="4" t="s">
        <v>421</v>
      </c>
      <c r="BC434" s="4">
        <v>1.2</v>
      </c>
      <c r="BD434" s="4">
        <v>1</v>
      </c>
      <c r="BE434" s="4">
        <v>1.9</v>
      </c>
      <c r="BF434" s="4">
        <v>14.063000000000001</v>
      </c>
      <c r="BG434" s="4">
        <v>18.55</v>
      </c>
      <c r="BH434" s="4">
        <v>1.32</v>
      </c>
      <c r="BI434" s="4">
        <v>11.256</v>
      </c>
      <c r="BJ434" s="4">
        <v>2986.3009999999999</v>
      </c>
      <c r="BK434" s="4">
        <v>10.009</v>
      </c>
      <c r="BL434" s="4">
        <v>1.496</v>
      </c>
      <c r="BM434" s="4">
        <v>0.56399999999999995</v>
      </c>
      <c r="BN434" s="4">
        <v>2.06</v>
      </c>
      <c r="BO434" s="4">
        <v>1.2330000000000001</v>
      </c>
      <c r="BP434" s="4">
        <v>0.46500000000000002</v>
      </c>
      <c r="BQ434" s="4">
        <v>1.698</v>
      </c>
      <c r="BR434" s="4">
        <v>11.061</v>
      </c>
      <c r="BU434" s="4">
        <v>8.1530000000000005</v>
      </c>
      <c r="BW434" s="4">
        <v>800.52599999999995</v>
      </c>
      <c r="BX434" s="4">
        <v>0.13361799999999999</v>
      </c>
      <c r="BY434" s="4">
        <v>-5</v>
      </c>
      <c r="BZ434" s="4">
        <v>1.2107239999999999</v>
      </c>
      <c r="CA434" s="4">
        <v>3.2652899999999998</v>
      </c>
      <c r="CB434" s="4">
        <v>24.456624999999999</v>
      </c>
    </row>
    <row r="435" spans="1:80">
      <c r="A435" s="2">
        <v>42440</v>
      </c>
      <c r="B435" s="29">
        <v>0.52367402777777772</v>
      </c>
      <c r="C435" s="4">
        <v>10.311</v>
      </c>
      <c r="D435" s="4">
        <v>3.5099999999999999E-2</v>
      </c>
      <c r="E435" s="4" t="s">
        <v>155</v>
      </c>
      <c r="F435" s="4">
        <v>351.34217100000001</v>
      </c>
      <c r="G435" s="4">
        <v>95.9</v>
      </c>
      <c r="H435" s="4">
        <v>23.6</v>
      </c>
      <c r="I435" s="4">
        <v>1357.1</v>
      </c>
      <c r="K435" s="4">
        <v>4.1900000000000004</v>
      </c>
      <c r="L435" s="4">
        <v>171</v>
      </c>
      <c r="M435" s="4">
        <v>0.90549999999999997</v>
      </c>
      <c r="N435" s="4">
        <v>9.3364999999999991</v>
      </c>
      <c r="O435" s="4">
        <v>3.1800000000000002E-2</v>
      </c>
      <c r="P435" s="4">
        <v>86.843800000000002</v>
      </c>
      <c r="Q435" s="4">
        <v>21.402200000000001</v>
      </c>
      <c r="R435" s="4">
        <v>108.2</v>
      </c>
      <c r="S435" s="4">
        <v>71.567899999999995</v>
      </c>
      <c r="T435" s="4">
        <v>17.637499999999999</v>
      </c>
      <c r="U435" s="4">
        <v>89.2</v>
      </c>
      <c r="V435" s="4">
        <v>1357.1451</v>
      </c>
      <c r="Y435" s="4">
        <v>155.012</v>
      </c>
      <c r="Z435" s="4">
        <v>0</v>
      </c>
      <c r="AA435" s="4">
        <v>3.7948</v>
      </c>
      <c r="AB435" s="4" t="s">
        <v>384</v>
      </c>
      <c r="AC435" s="4">
        <v>0</v>
      </c>
      <c r="AD435" s="4">
        <v>11.8</v>
      </c>
      <c r="AE435" s="4">
        <v>853</v>
      </c>
      <c r="AF435" s="4">
        <v>882</v>
      </c>
      <c r="AG435" s="4">
        <v>865</v>
      </c>
      <c r="AH435" s="4">
        <v>88</v>
      </c>
      <c r="AI435" s="4">
        <v>29.59</v>
      </c>
      <c r="AJ435" s="4">
        <v>0.68</v>
      </c>
      <c r="AK435" s="4">
        <v>987</v>
      </c>
      <c r="AL435" s="4">
        <v>3</v>
      </c>
      <c r="AM435" s="4">
        <v>0</v>
      </c>
      <c r="AN435" s="4">
        <v>32</v>
      </c>
      <c r="AO435" s="4">
        <v>190</v>
      </c>
      <c r="AP435" s="4">
        <v>190</v>
      </c>
      <c r="AQ435" s="4">
        <v>1.6</v>
      </c>
      <c r="AR435" s="4">
        <v>195</v>
      </c>
      <c r="AS435" s="4" t="s">
        <v>155</v>
      </c>
      <c r="AT435" s="4">
        <v>2</v>
      </c>
      <c r="AU435" s="5">
        <v>0.73182870370370379</v>
      </c>
      <c r="AV435" s="4">
        <v>47.160578999999998</v>
      </c>
      <c r="AW435" s="4">
        <v>-88.490697999999995</v>
      </c>
      <c r="AX435" s="4">
        <v>315.10000000000002</v>
      </c>
      <c r="AY435" s="4">
        <v>32.200000000000003</v>
      </c>
      <c r="AZ435" s="4">
        <v>12</v>
      </c>
      <c r="BA435" s="4">
        <v>11</v>
      </c>
      <c r="BB435" s="4" t="s">
        <v>421</v>
      </c>
      <c r="BC435" s="4">
        <v>1.2</v>
      </c>
      <c r="BD435" s="4">
        <v>1</v>
      </c>
      <c r="BE435" s="4">
        <v>1.875524</v>
      </c>
      <c r="BF435" s="4">
        <v>14.063000000000001</v>
      </c>
      <c r="BG435" s="4">
        <v>19.91</v>
      </c>
      <c r="BH435" s="4">
        <v>1.42</v>
      </c>
      <c r="BI435" s="4">
        <v>10.436999999999999</v>
      </c>
      <c r="BJ435" s="4">
        <v>2982.78</v>
      </c>
      <c r="BK435" s="4">
        <v>6.4690000000000003</v>
      </c>
      <c r="BL435" s="4">
        <v>2.9049999999999998</v>
      </c>
      <c r="BM435" s="4">
        <v>0.71599999999999997</v>
      </c>
      <c r="BN435" s="4">
        <v>3.621</v>
      </c>
      <c r="BO435" s="4">
        <v>2.3940000000000001</v>
      </c>
      <c r="BP435" s="4">
        <v>0.59</v>
      </c>
      <c r="BQ435" s="4">
        <v>2.984</v>
      </c>
      <c r="BR435" s="4">
        <v>14.3371</v>
      </c>
      <c r="BU435" s="4">
        <v>9.8249999999999993</v>
      </c>
      <c r="BW435" s="4">
        <v>881.50599999999997</v>
      </c>
      <c r="BX435" s="4">
        <v>0.17153499999999999</v>
      </c>
      <c r="BY435" s="4">
        <v>-5</v>
      </c>
      <c r="BZ435" s="4">
        <v>1.2130000000000001</v>
      </c>
      <c r="CA435" s="4">
        <v>4.1918870000000004</v>
      </c>
      <c r="CB435" s="4">
        <v>24.502600000000001</v>
      </c>
    </row>
    <row r="436" spans="1:80">
      <c r="A436" s="2">
        <v>42440</v>
      </c>
      <c r="B436" s="29">
        <v>0.52368560185185187</v>
      </c>
      <c r="C436" s="4">
        <v>9.86</v>
      </c>
      <c r="D436" s="4">
        <v>4.6699999999999998E-2</v>
      </c>
      <c r="E436" s="4" t="s">
        <v>155</v>
      </c>
      <c r="F436" s="4">
        <v>467.33222899999998</v>
      </c>
      <c r="G436" s="4">
        <v>166.6</v>
      </c>
      <c r="H436" s="4">
        <v>27.3</v>
      </c>
      <c r="I436" s="4">
        <v>1571.2</v>
      </c>
      <c r="K436" s="4">
        <v>5.08</v>
      </c>
      <c r="L436" s="4">
        <v>175</v>
      </c>
      <c r="M436" s="4">
        <v>0.90890000000000004</v>
      </c>
      <c r="N436" s="4">
        <v>8.9620999999999995</v>
      </c>
      <c r="O436" s="4">
        <v>4.2500000000000003E-2</v>
      </c>
      <c r="P436" s="4">
        <v>151.3931</v>
      </c>
      <c r="Q436" s="4">
        <v>24.813500000000001</v>
      </c>
      <c r="R436" s="4">
        <v>176.2</v>
      </c>
      <c r="S436" s="4">
        <v>124.76300000000001</v>
      </c>
      <c r="T436" s="4">
        <v>20.448799999999999</v>
      </c>
      <c r="U436" s="4">
        <v>145.19999999999999</v>
      </c>
      <c r="V436" s="4">
        <v>1571.1909000000001</v>
      </c>
      <c r="Y436" s="4">
        <v>158.88900000000001</v>
      </c>
      <c r="Z436" s="4">
        <v>0</v>
      </c>
      <c r="AA436" s="4">
        <v>4.6147999999999998</v>
      </c>
      <c r="AB436" s="4" t="s">
        <v>384</v>
      </c>
      <c r="AC436" s="4">
        <v>0</v>
      </c>
      <c r="AD436" s="4">
        <v>11.8</v>
      </c>
      <c r="AE436" s="4">
        <v>854</v>
      </c>
      <c r="AF436" s="4">
        <v>883</v>
      </c>
      <c r="AG436" s="4">
        <v>865</v>
      </c>
      <c r="AH436" s="4">
        <v>88</v>
      </c>
      <c r="AI436" s="4">
        <v>29.59</v>
      </c>
      <c r="AJ436" s="4">
        <v>0.68</v>
      </c>
      <c r="AK436" s="4">
        <v>987</v>
      </c>
      <c r="AL436" s="4">
        <v>3</v>
      </c>
      <c r="AM436" s="4">
        <v>0</v>
      </c>
      <c r="AN436" s="4">
        <v>32</v>
      </c>
      <c r="AO436" s="4">
        <v>190</v>
      </c>
      <c r="AP436" s="4">
        <v>190</v>
      </c>
      <c r="AQ436" s="4">
        <v>1.7</v>
      </c>
      <c r="AR436" s="4">
        <v>195</v>
      </c>
      <c r="AS436" s="4" t="s">
        <v>155</v>
      </c>
      <c r="AT436" s="4">
        <v>2</v>
      </c>
      <c r="AU436" s="5">
        <v>0.73184027777777771</v>
      </c>
      <c r="AV436" s="4">
        <v>47.160459000000003</v>
      </c>
      <c r="AW436" s="4">
        <v>-88.490707999999998</v>
      </c>
      <c r="AX436" s="4">
        <v>314.89999999999998</v>
      </c>
      <c r="AY436" s="4">
        <v>30.2</v>
      </c>
      <c r="AZ436" s="4">
        <v>12</v>
      </c>
      <c r="BA436" s="4">
        <v>11</v>
      </c>
      <c r="BB436" s="4" t="s">
        <v>421</v>
      </c>
      <c r="BC436" s="4">
        <v>1.2243759999999999</v>
      </c>
      <c r="BD436" s="4">
        <v>1.024376</v>
      </c>
      <c r="BE436" s="4">
        <v>1.8</v>
      </c>
      <c r="BF436" s="4">
        <v>14.063000000000001</v>
      </c>
      <c r="BG436" s="4">
        <v>20.68</v>
      </c>
      <c r="BH436" s="4">
        <v>1.47</v>
      </c>
      <c r="BI436" s="4">
        <v>10.021000000000001</v>
      </c>
      <c r="BJ436" s="4">
        <v>2970.6179999999999</v>
      </c>
      <c r="BK436" s="4">
        <v>8.9610000000000003</v>
      </c>
      <c r="BL436" s="4">
        <v>5.2549999999999999</v>
      </c>
      <c r="BM436" s="4">
        <v>0.86099999999999999</v>
      </c>
      <c r="BN436" s="4">
        <v>6.1159999999999997</v>
      </c>
      <c r="BO436" s="4">
        <v>4.3310000000000004</v>
      </c>
      <c r="BP436" s="4">
        <v>0.71</v>
      </c>
      <c r="BQ436" s="4">
        <v>5.0410000000000004</v>
      </c>
      <c r="BR436" s="4">
        <v>17.2211</v>
      </c>
      <c r="BU436" s="4">
        <v>10.449</v>
      </c>
      <c r="BW436" s="4">
        <v>1112.2070000000001</v>
      </c>
      <c r="BX436" s="4">
        <v>0.20006599999999999</v>
      </c>
      <c r="BY436" s="4">
        <v>-5</v>
      </c>
      <c r="BZ436" s="4">
        <v>1.213862</v>
      </c>
      <c r="CA436" s="4">
        <v>4.889113</v>
      </c>
      <c r="CB436" s="4">
        <v>24.520012000000001</v>
      </c>
    </row>
    <row r="437" spans="1:80">
      <c r="A437" s="2">
        <v>42440</v>
      </c>
      <c r="B437" s="29">
        <v>0.52369717592592591</v>
      </c>
      <c r="C437" s="4">
        <v>9.74</v>
      </c>
      <c r="D437" s="4">
        <v>7.3999999999999996E-2</v>
      </c>
      <c r="E437" s="4" t="s">
        <v>155</v>
      </c>
      <c r="F437" s="4">
        <v>739.98272899999995</v>
      </c>
      <c r="G437" s="4">
        <v>196</v>
      </c>
      <c r="H437" s="4">
        <v>27.3</v>
      </c>
      <c r="I437" s="4">
        <v>1387.7</v>
      </c>
      <c r="K437" s="4">
        <v>6.05</v>
      </c>
      <c r="L437" s="4">
        <v>158</v>
      </c>
      <c r="M437" s="4">
        <v>0.90990000000000004</v>
      </c>
      <c r="N437" s="4">
        <v>8.8620000000000001</v>
      </c>
      <c r="O437" s="4">
        <v>6.7299999999999999E-2</v>
      </c>
      <c r="P437" s="4">
        <v>178.30160000000001</v>
      </c>
      <c r="Q437" s="4">
        <v>24.871600000000001</v>
      </c>
      <c r="R437" s="4">
        <v>203.2</v>
      </c>
      <c r="S437" s="4">
        <v>146.9383</v>
      </c>
      <c r="T437" s="4">
        <v>20.496700000000001</v>
      </c>
      <c r="U437" s="4">
        <v>167.4</v>
      </c>
      <c r="V437" s="4">
        <v>1387.7481</v>
      </c>
      <c r="Y437" s="4">
        <v>143.34200000000001</v>
      </c>
      <c r="Z437" s="4">
        <v>0</v>
      </c>
      <c r="AA437" s="4">
        <v>5.5057999999999998</v>
      </c>
      <c r="AB437" s="4" t="s">
        <v>384</v>
      </c>
      <c r="AC437" s="4">
        <v>0</v>
      </c>
      <c r="AD437" s="4">
        <v>11.8</v>
      </c>
      <c r="AE437" s="4">
        <v>854</v>
      </c>
      <c r="AF437" s="4">
        <v>883</v>
      </c>
      <c r="AG437" s="4">
        <v>864</v>
      </c>
      <c r="AH437" s="4">
        <v>88</v>
      </c>
      <c r="AI437" s="4">
        <v>29.59</v>
      </c>
      <c r="AJ437" s="4">
        <v>0.68</v>
      </c>
      <c r="AK437" s="4">
        <v>987</v>
      </c>
      <c r="AL437" s="4">
        <v>3</v>
      </c>
      <c r="AM437" s="4">
        <v>0</v>
      </c>
      <c r="AN437" s="4">
        <v>32</v>
      </c>
      <c r="AO437" s="4">
        <v>190</v>
      </c>
      <c r="AP437" s="4">
        <v>190</v>
      </c>
      <c r="AQ437" s="4">
        <v>1.7</v>
      </c>
      <c r="AR437" s="4">
        <v>195</v>
      </c>
      <c r="AS437" s="4" t="s">
        <v>155</v>
      </c>
      <c r="AT437" s="4">
        <v>2</v>
      </c>
      <c r="AU437" s="5">
        <v>0.73185185185185186</v>
      </c>
      <c r="AV437" s="4">
        <v>47.160339999999998</v>
      </c>
      <c r="AW437" s="4">
        <v>-88.490711000000005</v>
      </c>
      <c r="AX437" s="4">
        <v>314.89999999999998</v>
      </c>
      <c r="AY437" s="4">
        <v>29.1</v>
      </c>
      <c r="AZ437" s="4">
        <v>12</v>
      </c>
      <c r="BA437" s="4">
        <v>11</v>
      </c>
      <c r="BB437" s="4" t="s">
        <v>421</v>
      </c>
      <c r="BC437" s="4">
        <v>1.2271730000000001</v>
      </c>
      <c r="BD437" s="4">
        <v>1.1000000000000001</v>
      </c>
      <c r="BE437" s="4">
        <v>1.7757240000000001</v>
      </c>
      <c r="BF437" s="4">
        <v>14.063000000000001</v>
      </c>
      <c r="BG437" s="4">
        <v>20.91</v>
      </c>
      <c r="BH437" s="4">
        <v>1.49</v>
      </c>
      <c r="BI437" s="4">
        <v>9.907</v>
      </c>
      <c r="BJ437" s="4">
        <v>2967.8879999999999</v>
      </c>
      <c r="BK437" s="4">
        <v>14.351000000000001</v>
      </c>
      <c r="BL437" s="4">
        <v>6.2530000000000001</v>
      </c>
      <c r="BM437" s="4">
        <v>0.872</v>
      </c>
      <c r="BN437" s="4">
        <v>7.1260000000000003</v>
      </c>
      <c r="BO437" s="4">
        <v>5.1529999999999996</v>
      </c>
      <c r="BP437" s="4">
        <v>0.71899999999999997</v>
      </c>
      <c r="BQ437" s="4">
        <v>5.8719999999999999</v>
      </c>
      <c r="BR437" s="4">
        <v>15.3681</v>
      </c>
      <c r="BU437" s="4">
        <v>9.5239999999999991</v>
      </c>
      <c r="BW437" s="4">
        <v>1340.694</v>
      </c>
      <c r="BX437" s="4">
        <v>0.257189</v>
      </c>
      <c r="BY437" s="4">
        <v>-5</v>
      </c>
      <c r="BZ437" s="4">
        <v>1.2154309999999999</v>
      </c>
      <c r="CA437" s="4">
        <v>6.285056</v>
      </c>
      <c r="CB437" s="4">
        <v>24.551705999999999</v>
      </c>
    </row>
    <row r="438" spans="1:80">
      <c r="A438" s="2">
        <v>42440</v>
      </c>
      <c r="B438" s="29">
        <v>0.52370875000000006</v>
      </c>
      <c r="C438" s="4">
        <v>9.8040000000000003</v>
      </c>
      <c r="D438" s="4">
        <v>9.6799999999999997E-2</v>
      </c>
      <c r="E438" s="4" t="s">
        <v>155</v>
      </c>
      <c r="F438" s="4">
        <v>968.19246899999996</v>
      </c>
      <c r="G438" s="4">
        <v>318.2</v>
      </c>
      <c r="H438" s="4">
        <v>27.3</v>
      </c>
      <c r="I438" s="4">
        <v>1213.4000000000001</v>
      </c>
      <c r="K438" s="4">
        <v>6.5</v>
      </c>
      <c r="L438" s="4">
        <v>140</v>
      </c>
      <c r="M438" s="4">
        <v>0.9093</v>
      </c>
      <c r="N438" s="4">
        <v>8.9146000000000001</v>
      </c>
      <c r="O438" s="4">
        <v>8.7999999999999995E-2</v>
      </c>
      <c r="P438" s="4">
        <v>289.32400000000001</v>
      </c>
      <c r="Q438" s="4">
        <v>24.848700000000001</v>
      </c>
      <c r="R438" s="4">
        <v>314.2</v>
      </c>
      <c r="S438" s="4">
        <v>238.43180000000001</v>
      </c>
      <c r="T438" s="4">
        <v>20.477799999999998</v>
      </c>
      <c r="U438" s="4">
        <v>258.89999999999998</v>
      </c>
      <c r="V438" s="4">
        <v>1213.4232</v>
      </c>
      <c r="Y438" s="4">
        <v>127.655</v>
      </c>
      <c r="Z438" s="4">
        <v>0</v>
      </c>
      <c r="AA438" s="4">
        <v>5.9063999999999997</v>
      </c>
      <c r="AB438" s="4" t="s">
        <v>384</v>
      </c>
      <c r="AC438" s="4">
        <v>0</v>
      </c>
      <c r="AD438" s="4">
        <v>11.8</v>
      </c>
      <c r="AE438" s="4">
        <v>854</v>
      </c>
      <c r="AF438" s="4">
        <v>883</v>
      </c>
      <c r="AG438" s="4">
        <v>863</v>
      </c>
      <c r="AH438" s="4">
        <v>88</v>
      </c>
      <c r="AI438" s="4">
        <v>29.59</v>
      </c>
      <c r="AJ438" s="4">
        <v>0.68</v>
      </c>
      <c r="AK438" s="4">
        <v>987</v>
      </c>
      <c r="AL438" s="4">
        <v>3</v>
      </c>
      <c r="AM438" s="4">
        <v>0</v>
      </c>
      <c r="AN438" s="4">
        <v>32</v>
      </c>
      <c r="AO438" s="4">
        <v>190</v>
      </c>
      <c r="AP438" s="4">
        <v>190</v>
      </c>
      <c r="AQ438" s="4">
        <v>1.7</v>
      </c>
      <c r="AR438" s="4">
        <v>195</v>
      </c>
      <c r="AS438" s="4" t="s">
        <v>155</v>
      </c>
      <c r="AT438" s="4">
        <v>2</v>
      </c>
      <c r="AU438" s="5">
        <v>0.7318634259259259</v>
      </c>
      <c r="AV438" s="4">
        <v>47.160223000000002</v>
      </c>
      <c r="AW438" s="4">
        <v>-88.490712000000002</v>
      </c>
      <c r="AX438" s="4">
        <v>314.7</v>
      </c>
      <c r="AY438" s="4">
        <v>29.1</v>
      </c>
      <c r="AZ438" s="4">
        <v>12</v>
      </c>
      <c r="BA438" s="4">
        <v>10</v>
      </c>
      <c r="BB438" s="4" t="s">
        <v>422</v>
      </c>
      <c r="BC438" s="4">
        <v>1</v>
      </c>
      <c r="BD438" s="4">
        <v>1.1000000000000001</v>
      </c>
      <c r="BE438" s="4">
        <v>1.7</v>
      </c>
      <c r="BF438" s="4">
        <v>14.063000000000001</v>
      </c>
      <c r="BG438" s="4">
        <v>20.77</v>
      </c>
      <c r="BH438" s="4">
        <v>1.48</v>
      </c>
      <c r="BI438" s="4">
        <v>9.9779999999999998</v>
      </c>
      <c r="BJ438" s="4">
        <v>2967.1390000000001</v>
      </c>
      <c r="BK438" s="4">
        <v>18.649999999999999</v>
      </c>
      <c r="BL438" s="4">
        <v>10.085000000000001</v>
      </c>
      <c r="BM438" s="4">
        <v>0.86599999999999999</v>
      </c>
      <c r="BN438" s="4">
        <v>10.951000000000001</v>
      </c>
      <c r="BO438" s="4">
        <v>8.3109999999999999</v>
      </c>
      <c r="BP438" s="4">
        <v>0.71399999999999997</v>
      </c>
      <c r="BQ438" s="4">
        <v>9.0239999999999991</v>
      </c>
      <c r="BR438" s="4">
        <v>13.3551</v>
      </c>
      <c r="BU438" s="4">
        <v>8.43</v>
      </c>
      <c r="BW438" s="4">
        <v>1429.413</v>
      </c>
      <c r="BX438" s="4">
        <v>0.28136100000000003</v>
      </c>
      <c r="BY438" s="4">
        <v>-5</v>
      </c>
      <c r="BZ438" s="4">
        <v>1.2155689999999999</v>
      </c>
      <c r="CA438" s="4">
        <v>6.8757590000000004</v>
      </c>
      <c r="CB438" s="4">
        <v>24.554493999999998</v>
      </c>
    </row>
    <row r="439" spans="1:80">
      <c r="A439" s="2">
        <v>42440</v>
      </c>
      <c r="B439" s="29">
        <v>0.5237203240740741</v>
      </c>
      <c r="C439" s="4">
        <v>9.92</v>
      </c>
      <c r="D439" s="4">
        <v>9.9400000000000002E-2</v>
      </c>
      <c r="E439" s="4" t="s">
        <v>155</v>
      </c>
      <c r="F439" s="4">
        <v>993.50617299999999</v>
      </c>
      <c r="G439" s="4">
        <v>472.4</v>
      </c>
      <c r="H439" s="4">
        <v>17.3</v>
      </c>
      <c r="I439" s="4">
        <v>1129.7</v>
      </c>
      <c r="K439" s="4">
        <v>6.6</v>
      </c>
      <c r="L439" s="4">
        <v>139</v>
      </c>
      <c r="M439" s="4">
        <v>0.9083</v>
      </c>
      <c r="N439" s="4">
        <v>9.0104000000000006</v>
      </c>
      <c r="O439" s="4">
        <v>9.0200000000000002E-2</v>
      </c>
      <c r="P439" s="4">
        <v>429.10019999999997</v>
      </c>
      <c r="Q439" s="4">
        <v>15.6912</v>
      </c>
      <c r="R439" s="4">
        <v>444.8</v>
      </c>
      <c r="S439" s="4">
        <v>353.62119999999999</v>
      </c>
      <c r="T439" s="4">
        <v>12.931100000000001</v>
      </c>
      <c r="U439" s="4">
        <v>366.6</v>
      </c>
      <c r="V439" s="4">
        <v>1129.6774</v>
      </c>
      <c r="Y439" s="4">
        <v>126.556</v>
      </c>
      <c r="Z439" s="4">
        <v>0</v>
      </c>
      <c r="AA439" s="4">
        <v>5.9947999999999997</v>
      </c>
      <c r="AB439" s="4" t="s">
        <v>384</v>
      </c>
      <c r="AC439" s="4">
        <v>0</v>
      </c>
      <c r="AD439" s="4">
        <v>11.7</v>
      </c>
      <c r="AE439" s="4">
        <v>855</v>
      </c>
      <c r="AF439" s="4">
        <v>884</v>
      </c>
      <c r="AG439" s="4">
        <v>861</v>
      </c>
      <c r="AH439" s="4">
        <v>88</v>
      </c>
      <c r="AI439" s="4">
        <v>29.59</v>
      </c>
      <c r="AJ439" s="4">
        <v>0.68</v>
      </c>
      <c r="AK439" s="4">
        <v>987</v>
      </c>
      <c r="AL439" s="4">
        <v>3</v>
      </c>
      <c r="AM439" s="4">
        <v>0</v>
      </c>
      <c r="AN439" s="4">
        <v>32</v>
      </c>
      <c r="AO439" s="4">
        <v>190</v>
      </c>
      <c r="AP439" s="4">
        <v>190</v>
      </c>
      <c r="AQ439" s="4">
        <v>1.5</v>
      </c>
      <c r="AR439" s="4">
        <v>195</v>
      </c>
      <c r="AS439" s="4" t="s">
        <v>155</v>
      </c>
      <c r="AT439" s="4">
        <v>2</v>
      </c>
      <c r="AU439" s="5">
        <v>0.73187500000000005</v>
      </c>
      <c r="AV439" s="4">
        <v>47.160102999999999</v>
      </c>
      <c r="AW439" s="4">
        <v>-88.490697999999995</v>
      </c>
      <c r="AX439" s="4">
        <v>314.7</v>
      </c>
      <c r="AY439" s="4">
        <v>29.5</v>
      </c>
      <c r="AZ439" s="4">
        <v>12</v>
      </c>
      <c r="BA439" s="4">
        <v>10</v>
      </c>
      <c r="BB439" s="4" t="s">
        <v>422</v>
      </c>
      <c r="BC439" s="4">
        <v>0.97592400000000001</v>
      </c>
      <c r="BD439" s="4">
        <v>1.1000000000000001</v>
      </c>
      <c r="BE439" s="4">
        <v>1.651848</v>
      </c>
      <c r="BF439" s="4">
        <v>14.063000000000001</v>
      </c>
      <c r="BG439" s="4">
        <v>20.56</v>
      </c>
      <c r="BH439" s="4">
        <v>1.46</v>
      </c>
      <c r="BI439" s="4">
        <v>10.095000000000001</v>
      </c>
      <c r="BJ439" s="4">
        <v>2969.7240000000002</v>
      </c>
      <c r="BK439" s="4">
        <v>18.93</v>
      </c>
      <c r="BL439" s="4">
        <v>14.81</v>
      </c>
      <c r="BM439" s="4">
        <v>0.54200000000000004</v>
      </c>
      <c r="BN439" s="4">
        <v>15.352</v>
      </c>
      <c r="BO439" s="4">
        <v>12.205</v>
      </c>
      <c r="BP439" s="4">
        <v>0.44600000000000001</v>
      </c>
      <c r="BQ439" s="4">
        <v>12.651999999999999</v>
      </c>
      <c r="BR439" s="4">
        <v>12.3119</v>
      </c>
      <c r="BU439" s="4">
        <v>8.2759999999999998</v>
      </c>
      <c r="BW439" s="4">
        <v>1436.6369999999999</v>
      </c>
      <c r="BX439" s="4">
        <v>0.33391100000000001</v>
      </c>
      <c r="BY439" s="4">
        <v>-5</v>
      </c>
      <c r="BZ439" s="4">
        <v>1.2167239999999999</v>
      </c>
      <c r="CA439" s="4">
        <v>8.1599500000000003</v>
      </c>
      <c r="CB439" s="4">
        <v>24.577825000000001</v>
      </c>
    </row>
    <row r="440" spans="1:80">
      <c r="A440" s="2">
        <v>42440</v>
      </c>
      <c r="B440" s="29">
        <v>0.52373189814814813</v>
      </c>
      <c r="C440" s="4">
        <v>9.92</v>
      </c>
      <c r="D440" s="4">
        <v>9.6699999999999994E-2</v>
      </c>
      <c r="E440" s="4" t="s">
        <v>155</v>
      </c>
      <c r="F440" s="4">
        <v>966.71020399999998</v>
      </c>
      <c r="G440" s="4">
        <v>496.6</v>
      </c>
      <c r="H440" s="4">
        <v>13.5</v>
      </c>
      <c r="I440" s="4">
        <v>1066.0999999999999</v>
      </c>
      <c r="K440" s="4">
        <v>6.51</v>
      </c>
      <c r="L440" s="4">
        <v>135</v>
      </c>
      <c r="M440" s="4">
        <v>0.90839999999999999</v>
      </c>
      <c r="N440" s="4">
        <v>9.0111000000000008</v>
      </c>
      <c r="O440" s="4">
        <v>8.7800000000000003E-2</v>
      </c>
      <c r="P440" s="4">
        <v>451.06760000000003</v>
      </c>
      <c r="Q440" s="4">
        <v>12.2631</v>
      </c>
      <c r="R440" s="4">
        <v>463.3</v>
      </c>
      <c r="S440" s="4">
        <v>371.72449999999998</v>
      </c>
      <c r="T440" s="4">
        <v>10.106</v>
      </c>
      <c r="U440" s="4">
        <v>381.8</v>
      </c>
      <c r="V440" s="4">
        <v>1066.1262999999999</v>
      </c>
      <c r="Y440" s="4">
        <v>122.738</v>
      </c>
      <c r="Z440" s="4">
        <v>0</v>
      </c>
      <c r="AA440" s="4">
        <v>5.9093</v>
      </c>
      <c r="AB440" s="4" t="s">
        <v>384</v>
      </c>
      <c r="AC440" s="4">
        <v>0</v>
      </c>
      <c r="AD440" s="4">
        <v>11.8</v>
      </c>
      <c r="AE440" s="4">
        <v>855</v>
      </c>
      <c r="AF440" s="4">
        <v>884</v>
      </c>
      <c r="AG440" s="4">
        <v>859</v>
      </c>
      <c r="AH440" s="4">
        <v>88</v>
      </c>
      <c r="AI440" s="4">
        <v>29.59</v>
      </c>
      <c r="AJ440" s="4">
        <v>0.68</v>
      </c>
      <c r="AK440" s="4">
        <v>987</v>
      </c>
      <c r="AL440" s="4">
        <v>3</v>
      </c>
      <c r="AM440" s="4">
        <v>0</v>
      </c>
      <c r="AN440" s="4">
        <v>32</v>
      </c>
      <c r="AO440" s="4">
        <v>190</v>
      </c>
      <c r="AP440" s="4">
        <v>190</v>
      </c>
      <c r="AQ440" s="4">
        <v>1.5</v>
      </c>
      <c r="AR440" s="4">
        <v>195</v>
      </c>
      <c r="AS440" s="4" t="s">
        <v>155</v>
      </c>
      <c r="AT440" s="4">
        <v>2</v>
      </c>
      <c r="AU440" s="5">
        <v>0.73188657407407398</v>
      </c>
      <c r="AV440" s="4">
        <v>47.159982999999997</v>
      </c>
      <c r="AW440" s="4">
        <v>-88.490657999999996</v>
      </c>
      <c r="AX440" s="4">
        <v>314.7</v>
      </c>
      <c r="AY440" s="4">
        <v>30.4</v>
      </c>
      <c r="AZ440" s="4">
        <v>12</v>
      </c>
      <c r="BA440" s="4">
        <v>10</v>
      </c>
      <c r="BB440" s="4" t="s">
        <v>422</v>
      </c>
      <c r="BC440" s="4">
        <v>0.9</v>
      </c>
      <c r="BD440" s="4">
        <v>1.1000000000000001</v>
      </c>
      <c r="BE440" s="4">
        <v>1.5</v>
      </c>
      <c r="BF440" s="4">
        <v>14.063000000000001</v>
      </c>
      <c r="BG440" s="4">
        <v>20.58</v>
      </c>
      <c r="BH440" s="4">
        <v>1.46</v>
      </c>
      <c r="BI440" s="4">
        <v>10.086</v>
      </c>
      <c r="BJ440" s="4">
        <v>2972.5740000000001</v>
      </c>
      <c r="BK440" s="4">
        <v>18.437000000000001</v>
      </c>
      <c r="BL440" s="4">
        <v>15.582000000000001</v>
      </c>
      <c r="BM440" s="4">
        <v>0.42399999999999999</v>
      </c>
      <c r="BN440" s="4">
        <v>16.006</v>
      </c>
      <c r="BO440" s="4">
        <v>12.840999999999999</v>
      </c>
      <c r="BP440" s="4">
        <v>0.34899999999999998</v>
      </c>
      <c r="BQ440" s="4">
        <v>13.191000000000001</v>
      </c>
      <c r="BR440" s="4">
        <v>11.6295</v>
      </c>
      <c r="BU440" s="4">
        <v>8.0329999999999995</v>
      </c>
      <c r="BW440" s="4">
        <v>1417.3869999999999</v>
      </c>
      <c r="BX440" s="4">
        <v>0.37094899999999997</v>
      </c>
      <c r="BY440" s="4">
        <v>-5</v>
      </c>
      <c r="BZ440" s="4">
        <v>1.218569</v>
      </c>
      <c r="CA440" s="4">
        <v>9.0650659999999998</v>
      </c>
      <c r="CB440" s="4">
        <v>24.615093999999999</v>
      </c>
    </row>
    <row r="441" spans="1:80">
      <c r="A441" s="2">
        <v>42440</v>
      </c>
      <c r="B441" s="29">
        <v>0.52374347222222217</v>
      </c>
      <c r="C441" s="4">
        <v>9.92</v>
      </c>
      <c r="D441" s="4">
        <v>9.9599999999999994E-2</v>
      </c>
      <c r="E441" s="4" t="s">
        <v>155</v>
      </c>
      <c r="F441" s="4">
        <v>996.20689700000003</v>
      </c>
      <c r="G441" s="4">
        <v>492.9</v>
      </c>
      <c r="H441" s="4">
        <v>18.2</v>
      </c>
      <c r="I441" s="4">
        <v>1069.3</v>
      </c>
      <c r="K441" s="4">
        <v>6.5</v>
      </c>
      <c r="L441" s="4">
        <v>133</v>
      </c>
      <c r="M441" s="4">
        <v>0.90839999999999999</v>
      </c>
      <c r="N441" s="4">
        <v>9.0111000000000008</v>
      </c>
      <c r="O441" s="4">
        <v>9.0499999999999997E-2</v>
      </c>
      <c r="P441" s="4">
        <v>447.72590000000002</v>
      </c>
      <c r="Q441" s="4">
        <v>16.546900000000001</v>
      </c>
      <c r="R441" s="4">
        <v>464.3</v>
      </c>
      <c r="S441" s="4">
        <v>368.97070000000002</v>
      </c>
      <c r="T441" s="4">
        <v>13.6363</v>
      </c>
      <c r="U441" s="4">
        <v>382.6</v>
      </c>
      <c r="V441" s="4">
        <v>1069.3</v>
      </c>
      <c r="Y441" s="4">
        <v>120.627</v>
      </c>
      <c r="Z441" s="4">
        <v>0</v>
      </c>
      <c r="AA441" s="4">
        <v>5.9043999999999999</v>
      </c>
      <c r="AB441" s="4" t="s">
        <v>384</v>
      </c>
      <c r="AC441" s="4">
        <v>0</v>
      </c>
      <c r="AD441" s="4">
        <v>11.8</v>
      </c>
      <c r="AE441" s="4">
        <v>855</v>
      </c>
      <c r="AF441" s="4">
        <v>885</v>
      </c>
      <c r="AG441" s="4">
        <v>858</v>
      </c>
      <c r="AH441" s="4">
        <v>88</v>
      </c>
      <c r="AI441" s="4">
        <v>29.59</v>
      </c>
      <c r="AJ441" s="4">
        <v>0.68</v>
      </c>
      <c r="AK441" s="4">
        <v>987</v>
      </c>
      <c r="AL441" s="4">
        <v>3</v>
      </c>
      <c r="AM441" s="4">
        <v>0</v>
      </c>
      <c r="AN441" s="4">
        <v>32</v>
      </c>
      <c r="AO441" s="4">
        <v>190</v>
      </c>
      <c r="AP441" s="4">
        <v>190</v>
      </c>
      <c r="AQ441" s="4">
        <v>1.6</v>
      </c>
      <c r="AR441" s="4">
        <v>195</v>
      </c>
      <c r="AS441" s="4" t="s">
        <v>155</v>
      </c>
      <c r="AT441" s="4">
        <v>2</v>
      </c>
      <c r="AU441" s="5">
        <v>0.73189814814814813</v>
      </c>
      <c r="AV441" s="4">
        <v>47.159863000000001</v>
      </c>
      <c r="AW441" s="4">
        <v>-88.490605000000002</v>
      </c>
      <c r="AX441" s="4">
        <v>314.5</v>
      </c>
      <c r="AY441" s="4">
        <v>30.8</v>
      </c>
      <c r="AZ441" s="4">
        <v>12</v>
      </c>
      <c r="BA441" s="4">
        <v>10</v>
      </c>
      <c r="BB441" s="4" t="s">
        <v>422</v>
      </c>
      <c r="BC441" s="4">
        <v>0.9</v>
      </c>
      <c r="BD441" s="4">
        <v>1.1238760000000001</v>
      </c>
      <c r="BE441" s="4">
        <v>1.523876</v>
      </c>
      <c r="BF441" s="4">
        <v>14.063000000000001</v>
      </c>
      <c r="BG441" s="4">
        <v>20.57</v>
      </c>
      <c r="BH441" s="4">
        <v>1.46</v>
      </c>
      <c r="BI441" s="4">
        <v>10.087</v>
      </c>
      <c r="BJ441" s="4">
        <v>2971.6019999999999</v>
      </c>
      <c r="BK441" s="4">
        <v>18.994</v>
      </c>
      <c r="BL441" s="4">
        <v>15.462</v>
      </c>
      <c r="BM441" s="4">
        <v>0.57099999999999995</v>
      </c>
      <c r="BN441" s="4">
        <v>16.033000000000001</v>
      </c>
      <c r="BO441" s="4">
        <v>12.742000000000001</v>
      </c>
      <c r="BP441" s="4">
        <v>0.47099999999999997</v>
      </c>
      <c r="BQ441" s="4">
        <v>13.212999999999999</v>
      </c>
      <c r="BR441" s="4">
        <v>11.660299999999999</v>
      </c>
      <c r="BU441" s="4">
        <v>7.8920000000000003</v>
      </c>
      <c r="BW441" s="4">
        <v>1415.7639999999999</v>
      </c>
      <c r="BX441" s="4">
        <v>0.37579200000000001</v>
      </c>
      <c r="BY441" s="4">
        <v>-5</v>
      </c>
      <c r="BZ441" s="4">
        <v>1.218431</v>
      </c>
      <c r="CA441" s="4">
        <v>9.1834220000000002</v>
      </c>
      <c r="CB441" s="4">
        <v>24.612297999999999</v>
      </c>
    </row>
    <row r="442" spans="1:80">
      <c r="A442" s="2">
        <v>42440</v>
      </c>
      <c r="B442" s="29">
        <v>0.52375504629629632</v>
      </c>
      <c r="C442" s="4">
        <v>9.7189999999999994</v>
      </c>
      <c r="D442" s="4">
        <v>8.6800000000000002E-2</v>
      </c>
      <c r="E442" s="4" t="s">
        <v>155</v>
      </c>
      <c r="F442" s="4">
        <v>868.26784299999997</v>
      </c>
      <c r="G442" s="4">
        <v>501.3</v>
      </c>
      <c r="H442" s="4">
        <v>26.6</v>
      </c>
      <c r="I442" s="4">
        <v>1033.2</v>
      </c>
      <c r="K442" s="4">
        <v>6.5</v>
      </c>
      <c r="L442" s="4">
        <v>132</v>
      </c>
      <c r="M442" s="4">
        <v>0.91020000000000001</v>
      </c>
      <c r="N442" s="4">
        <v>8.8468</v>
      </c>
      <c r="O442" s="4">
        <v>7.9000000000000001E-2</v>
      </c>
      <c r="P442" s="4">
        <v>456.31950000000001</v>
      </c>
      <c r="Q442" s="4">
        <v>24.244599999999998</v>
      </c>
      <c r="R442" s="4">
        <v>480.6</v>
      </c>
      <c r="S442" s="4">
        <v>376.05270000000002</v>
      </c>
      <c r="T442" s="4">
        <v>19.98</v>
      </c>
      <c r="U442" s="4">
        <v>396</v>
      </c>
      <c r="V442" s="4">
        <v>1033.2026000000001</v>
      </c>
      <c r="Y442" s="4">
        <v>119.84099999999999</v>
      </c>
      <c r="Z442" s="4">
        <v>0</v>
      </c>
      <c r="AA442" s="4">
        <v>5.9165000000000001</v>
      </c>
      <c r="AB442" s="4" t="s">
        <v>384</v>
      </c>
      <c r="AC442" s="4">
        <v>0</v>
      </c>
      <c r="AD442" s="4">
        <v>11.8</v>
      </c>
      <c r="AE442" s="4">
        <v>856</v>
      </c>
      <c r="AF442" s="4">
        <v>885</v>
      </c>
      <c r="AG442" s="4">
        <v>856</v>
      </c>
      <c r="AH442" s="4">
        <v>88</v>
      </c>
      <c r="AI442" s="4">
        <v>29.59</v>
      </c>
      <c r="AJ442" s="4">
        <v>0.68</v>
      </c>
      <c r="AK442" s="4">
        <v>987</v>
      </c>
      <c r="AL442" s="4">
        <v>3</v>
      </c>
      <c r="AM442" s="4">
        <v>0</v>
      </c>
      <c r="AN442" s="4">
        <v>32</v>
      </c>
      <c r="AO442" s="4">
        <v>190</v>
      </c>
      <c r="AP442" s="4">
        <v>190</v>
      </c>
      <c r="AQ442" s="4">
        <v>1.7</v>
      </c>
      <c r="AR442" s="4">
        <v>195</v>
      </c>
      <c r="AS442" s="4" t="s">
        <v>155</v>
      </c>
      <c r="AT442" s="4">
        <v>2</v>
      </c>
      <c r="AU442" s="5">
        <v>0.73190972222222228</v>
      </c>
      <c r="AV442" s="4">
        <v>47.159740999999997</v>
      </c>
      <c r="AW442" s="4">
        <v>-88.490514000000005</v>
      </c>
      <c r="AX442" s="4">
        <v>314.2</v>
      </c>
      <c r="AY442" s="4">
        <v>31.9</v>
      </c>
      <c r="AZ442" s="4">
        <v>12</v>
      </c>
      <c r="BA442" s="4">
        <v>10</v>
      </c>
      <c r="BB442" s="4" t="s">
        <v>422</v>
      </c>
      <c r="BC442" s="4">
        <v>0.92403999999999997</v>
      </c>
      <c r="BD442" s="4">
        <v>1.2</v>
      </c>
      <c r="BE442" s="4">
        <v>1.6</v>
      </c>
      <c r="BF442" s="4">
        <v>14.063000000000001</v>
      </c>
      <c r="BG442" s="4">
        <v>21</v>
      </c>
      <c r="BH442" s="4">
        <v>1.49</v>
      </c>
      <c r="BI442" s="4">
        <v>9.8629999999999995</v>
      </c>
      <c r="BJ442" s="4">
        <v>2975.634</v>
      </c>
      <c r="BK442" s="4">
        <v>16.919</v>
      </c>
      <c r="BL442" s="4">
        <v>16.073</v>
      </c>
      <c r="BM442" s="4">
        <v>0.85399999999999998</v>
      </c>
      <c r="BN442" s="4">
        <v>16.927</v>
      </c>
      <c r="BO442" s="4">
        <v>13.246</v>
      </c>
      <c r="BP442" s="4">
        <v>0.70399999999999996</v>
      </c>
      <c r="BQ442" s="4">
        <v>13.95</v>
      </c>
      <c r="BR442" s="4">
        <v>11.4915</v>
      </c>
      <c r="BU442" s="4">
        <v>7.9969999999999999</v>
      </c>
      <c r="BW442" s="4">
        <v>1446.952</v>
      </c>
      <c r="BX442" s="4">
        <v>0.36227399999999998</v>
      </c>
      <c r="BY442" s="4">
        <v>-5</v>
      </c>
      <c r="BZ442" s="4">
        <v>1.2190000000000001</v>
      </c>
      <c r="CA442" s="4">
        <v>8.853078</v>
      </c>
      <c r="CB442" s="4">
        <v>24.623799999999999</v>
      </c>
    </row>
    <row r="443" spans="1:80">
      <c r="A443" s="2">
        <v>42440</v>
      </c>
      <c r="B443" s="29">
        <v>0.52376662037037036</v>
      </c>
      <c r="C443" s="4">
        <v>9.61</v>
      </c>
      <c r="D443" s="4">
        <v>7.9600000000000004E-2</v>
      </c>
      <c r="E443" s="4" t="s">
        <v>155</v>
      </c>
      <c r="F443" s="4">
        <v>796.09462699999995</v>
      </c>
      <c r="G443" s="4">
        <v>466.1</v>
      </c>
      <c r="H443" s="4">
        <v>26.7</v>
      </c>
      <c r="I443" s="4">
        <v>974.8</v>
      </c>
      <c r="K443" s="4">
        <v>6.5</v>
      </c>
      <c r="L443" s="4">
        <v>130</v>
      </c>
      <c r="M443" s="4">
        <v>0.9113</v>
      </c>
      <c r="N443" s="4">
        <v>8.7576000000000001</v>
      </c>
      <c r="O443" s="4">
        <v>7.2499999999999995E-2</v>
      </c>
      <c r="P443" s="4">
        <v>424.74509999999998</v>
      </c>
      <c r="Q443" s="4">
        <v>24.299099999999999</v>
      </c>
      <c r="R443" s="4">
        <v>449</v>
      </c>
      <c r="S443" s="4">
        <v>350.03219999999999</v>
      </c>
      <c r="T443" s="4">
        <v>20.024899999999999</v>
      </c>
      <c r="U443" s="4">
        <v>370.1</v>
      </c>
      <c r="V443" s="4">
        <v>974.80679999999995</v>
      </c>
      <c r="Y443" s="4">
        <v>118.505</v>
      </c>
      <c r="Z443" s="4">
        <v>0</v>
      </c>
      <c r="AA443" s="4">
        <v>5.9234999999999998</v>
      </c>
      <c r="AB443" s="4" t="s">
        <v>384</v>
      </c>
      <c r="AC443" s="4">
        <v>0</v>
      </c>
      <c r="AD443" s="4">
        <v>11.8</v>
      </c>
      <c r="AE443" s="4">
        <v>855</v>
      </c>
      <c r="AF443" s="4">
        <v>885</v>
      </c>
      <c r="AG443" s="4">
        <v>855</v>
      </c>
      <c r="AH443" s="4">
        <v>88</v>
      </c>
      <c r="AI443" s="4">
        <v>29.59</v>
      </c>
      <c r="AJ443" s="4">
        <v>0.68</v>
      </c>
      <c r="AK443" s="4">
        <v>987</v>
      </c>
      <c r="AL443" s="4">
        <v>3</v>
      </c>
      <c r="AM443" s="4">
        <v>0</v>
      </c>
      <c r="AN443" s="4">
        <v>32</v>
      </c>
      <c r="AO443" s="4">
        <v>190</v>
      </c>
      <c r="AP443" s="4">
        <v>190</v>
      </c>
      <c r="AQ443" s="4">
        <v>1.8</v>
      </c>
      <c r="AR443" s="4">
        <v>195</v>
      </c>
      <c r="AS443" s="4" t="s">
        <v>155</v>
      </c>
      <c r="AT443" s="4">
        <v>2</v>
      </c>
      <c r="AU443" s="5">
        <v>0.73192129629629632</v>
      </c>
      <c r="AV443" s="4">
        <v>47.159624999999998</v>
      </c>
      <c r="AW443" s="4">
        <v>-88.490407000000005</v>
      </c>
      <c r="AX443" s="4">
        <v>314.10000000000002</v>
      </c>
      <c r="AY443" s="4">
        <v>33.1</v>
      </c>
      <c r="AZ443" s="4">
        <v>12</v>
      </c>
      <c r="BA443" s="4">
        <v>10</v>
      </c>
      <c r="BB443" s="4" t="s">
        <v>422</v>
      </c>
      <c r="BC443" s="4">
        <v>1</v>
      </c>
      <c r="BD443" s="4">
        <v>1.2</v>
      </c>
      <c r="BE443" s="4">
        <v>1.6</v>
      </c>
      <c r="BF443" s="4">
        <v>14.063000000000001</v>
      </c>
      <c r="BG443" s="4">
        <v>21.25</v>
      </c>
      <c r="BH443" s="4">
        <v>1.51</v>
      </c>
      <c r="BI443" s="4">
        <v>9.7330000000000005</v>
      </c>
      <c r="BJ443" s="4">
        <v>2979.279</v>
      </c>
      <c r="BK443" s="4">
        <v>15.708</v>
      </c>
      <c r="BL443" s="4">
        <v>15.132</v>
      </c>
      <c r="BM443" s="4">
        <v>0.86599999999999999</v>
      </c>
      <c r="BN443" s="4">
        <v>15.997</v>
      </c>
      <c r="BO443" s="4">
        <v>12.47</v>
      </c>
      <c r="BP443" s="4">
        <v>0.71299999999999997</v>
      </c>
      <c r="BQ443" s="4">
        <v>13.183</v>
      </c>
      <c r="BR443" s="4">
        <v>10.9658</v>
      </c>
      <c r="BU443" s="4">
        <v>7.9980000000000002</v>
      </c>
      <c r="BW443" s="4">
        <v>1465.2090000000001</v>
      </c>
      <c r="BX443" s="4">
        <v>0.31672400000000001</v>
      </c>
      <c r="BY443" s="4">
        <v>-5</v>
      </c>
      <c r="BZ443" s="4">
        <v>1.2181379999999999</v>
      </c>
      <c r="CA443" s="4">
        <v>7.7399430000000002</v>
      </c>
      <c r="CB443" s="4">
        <v>24.606387999999999</v>
      </c>
    </row>
    <row r="444" spans="1:80">
      <c r="A444" s="2">
        <v>42440</v>
      </c>
      <c r="B444" s="29">
        <v>0.52377819444444451</v>
      </c>
      <c r="C444" s="4">
        <v>9.5939999999999994</v>
      </c>
      <c r="D444" s="4">
        <v>7.8E-2</v>
      </c>
      <c r="E444" s="4" t="s">
        <v>155</v>
      </c>
      <c r="F444" s="4">
        <v>780</v>
      </c>
      <c r="G444" s="4">
        <v>423.9</v>
      </c>
      <c r="H444" s="4">
        <v>26.5</v>
      </c>
      <c r="I444" s="4">
        <v>962.1</v>
      </c>
      <c r="K444" s="4">
        <v>6.7</v>
      </c>
      <c r="L444" s="4">
        <v>129</v>
      </c>
      <c r="M444" s="4">
        <v>0.91139999999999999</v>
      </c>
      <c r="N444" s="4">
        <v>8.7438000000000002</v>
      </c>
      <c r="O444" s="4">
        <v>7.1099999999999997E-2</v>
      </c>
      <c r="P444" s="4">
        <v>386.38330000000002</v>
      </c>
      <c r="Q444" s="4">
        <v>24.119599999999998</v>
      </c>
      <c r="R444" s="4">
        <v>410.5</v>
      </c>
      <c r="S444" s="4">
        <v>318.41829999999999</v>
      </c>
      <c r="T444" s="4">
        <v>19.876899999999999</v>
      </c>
      <c r="U444" s="4">
        <v>338.3</v>
      </c>
      <c r="V444" s="4">
        <v>962.12180000000001</v>
      </c>
      <c r="Y444" s="4">
        <v>117.23099999999999</v>
      </c>
      <c r="Z444" s="4">
        <v>0</v>
      </c>
      <c r="AA444" s="4">
        <v>6.1022999999999996</v>
      </c>
      <c r="AB444" s="4" t="s">
        <v>384</v>
      </c>
      <c r="AC444" s="4">
        <v>0</v>
      </c>
      <c r="AD444" s="4">
        <v>11.7</v>
      </c>
      <c r="AE444" s="4">
        <v>855</v>
      </c>
      <c r="AF444" s="4">
        <v>885</v>
      </c>
      <c r="AG444" s="4">
        <v>854</v>
      </c>
      <c r="AH444" s="4">
        <v>88</v>
      </c>
      <c r="AI444" s="4">
        <v>29.59</v>
      </c>
      <c r="AJ444" s="4">
        <v>0.68</v>
      </c>
      <c r="AK444" s="4">
        <v>987</v>
      </c>
      <c r="AL444" s="4">
        <v>3</v>
      </c>
      <c r="AM444" s="4">
        <v>0</v>
      </c>
      <c r="AN444" s="4">
        <v>32</v>
      </c>
      <c r="AO444" s="4">
        <v>190</v>
      </c>
      <c r="AP444" s="4">
        <v>190</v>
      </c>
      <c r="AQ444" s="4">
        <v>1.7</v>
      </c>
      <c r="AR444" s="4">
        <v>195</v>
      </c>
      <c r="AS444" s="4" t="s">
        <v>155</v>
      </c>
      <c r="AT444" s="4">
        <v>2</v>
      </c>
      <c r="AU444" s="5">
        <v>0.73193287037037036</v>
      </c>
      <c r="AV444" s="4">
        <v>47.159526999999997</v>
      </c>
      <c r="AW444" s="4">
        <v>-88.490196999999995</v>
      </c>
      <c r="AX444" s="4">
        <v>314.3</v>
      </c>
      <c r="AY444" s="4">
        <v>36.4</v>
      </c>
      <c r="AZ444" s="4">
        <v>12</v>
      </c>
      <c r="BA444" s="4">
        <v>10</v>
      </c>
      <c r="BB444" s="4" t="s">
        <v>422</v>
      </c>
      <c r="BC444" s="4">
        <v>1.024675</v>
      </c>
      <c r="BD444" s="4">
        <v>1.2493510000000001</v>
      </c>
      <c r="BE444" s="4">
        <v>1.649351</v>
      </c>
      <c r="BF444" s="4">
        <v>14.063000000000001</v>
      </c>
      <c r="BG444" s="4">
        <v>21.3</v>
      </c>
      <c r="BH444" s="4">
        <v>1.51</v>
      </c>
      <c r="BI444" s="4">
        <v>9.7200000000000006</v>
      </c>
      <c r="BJ444" s="4">
        <v>2980.1260000000002</v>
      </c>
      <c r="BK444" s="4">
        <v>15.420999999999999</v>
      </c>
      <c r="BL444" s="4">
        <v>13.791</v>
      </c>
      <c r="BM444" s="4">
        <v>0.86099999999999999</v>
      </c>
      <c r="BN444" s="4">
        <v>14.651999999999999</v>
      </c>
      <c r="BO444" s="4">
        <v>11.365</v>
      </c>
      <c r="BP444" s="4">
        <v>0.70899999999999996</v>
      </c>
      <c r="BQ444" s="4">
        <v>12.074</v>
      </c>
      <c r="BR444" s="4">
        <v>10.8432</v>
      </c>
      <c r="BU444" s="4">
        <v>7.9269999999999996</v>
      </c>
      <c r="BW444" s="4">
        <v>1512.2539999999999</v>
      </c>
      <c r="BX444" s="4">
        <v>0.315552</v>
      </c>
      <c r="BY444" s="4">
        <v>-5</v>
      </c>
      <c r="BZ444" s="4">
        <v>1.2174309999999999</v>
      </c>
      <c r="CA444" s="4">
        <v>7.7113019999999999</v>
      </c>
      <c r="CB444" s="4">
        <v>24.592106000000001</v>
      </c>
    </row>
    <row r="445" spans="1:80">
      <c r="A445" s="2">
        <v>42440</v>
      </c>
      <c r="B445" s="29">
        <v>0.52378976851851855</v>
      </c>
      <c r="C445" s="4">
        <v>9.56</v>
      </c>
      <c r="D445" s="4">
        <v>7.8E-2</v>
      </c>
      <c r="E445" s="4" t="s">
        <v>155</v>
      </c>
      <c r="F445" s="4">
        <v>780</v>
      </c>
      <c r="G445" s="4">
        <v>410.4</v>
      </c>
      <c r="H445" s="4">
        <v>26.4</v>
      </c>
      <c r="I445" s="4">
        <v>916.6</v>
      </c>
      <c r="K445" s="4">
        <v>6.9</v>
      </c>
      <c r="L445" s="4">
        <v>126</v>
      </c>
      <c r="M445" s="4">
        <v>0.91169999999999995</v>
      </c>
      <c r="N445" s="4">
        <v>8.7161000000000008</v>
      </c>
      <c r="O445" s="4">
        <v>7.1099999999999997E-2</v>
      </c>
      <c r="P445" s="4">
        <v>374.15629999999999</v>
      </c>
      <c r="Q445" s="4">
        <v>24.069700000000001</v>
      </c>
      <c r="R445" s="4">
        <v>398.2</v>
      </c>
      <c r="S445" s="4">
        <v>308.34199999999998</v>
      </c>
      <c r="T445" s="4">
        <v>19.835799999999999</v>
      </c>
      <c r="U445" s="4">
        <v>328.2</v>
      </c>
      <c r="V445" s="4">
        <v>916.60910000000001</v>
      </c>
      <c r="Y445" s="4">
        <v>114.71</v>
      </c>
      <c r="Z445" s="4">
        <v>0</v>
      </c>
      <c r="AA445" s="4">
        <v>6.2908999999999997</v>
      </c>
      <c r="AB445" s="4" t="s">
        <v>384</v>
      </c>
      <c r="AC445" s="4">
        <v>0</v>
      </c>
      <c r="AD445" s="4">
        <v>11.8</v>
      </c>
      <c r="AE445" s="4">
        <v>855</v>
      </c>
      <c r="AF445" s="4">
        <v>884</v>
      </c>
      <c r="AG445" s="4">
        <v>853</v>
      </c>
      <c r="AH445" s="4">
        <v>88</v>
      </c>
      <c r="AI445" s="4">
        <v>29.59</v>
      </c>
      <c r="AJ445" s="4">
        <v>0.68</v>
      </c>
      <c r="AK445" s="4">
        <v>987</v>
      </c>
      <c r="AL445" s="4">
        <v>3</v>
      </c>
      <c r="AM445" s="4">
        <v>0</v>
      </c>
      <c r="AN445" s="4">
        <v>32</v>
      </c>
      <c r="AO445" s="4">
        <v>190</v>
      </c>
      <c r="AP445" s="4">
        <v>190</v>
      </c>
      <c r="AQ445" s="4">
        <v>1.6</v>
      </c>
      <c r="AR445" s="4">
        <v>195</v>
      </c>
      <c r="AS445" s="4" t="s">
        <v>155</v>
      </c>
      <c r="AT445" s="4">
        <v>2</v>
      </c>
      <c r="AU445" s="5">
        <v>0.7319444444444444</v>
      </c>
      <c r="AV445" s="4">
        <v>47.159430999999998</v>
      </c>
      <c r="AW445" s="4">
        <v>-88.490035000000006</v>
      </c>
      <c r="AX445" s="4">
        <v>314.10000000000002</v>
      </c>
      <c r="AY445" s="4">
        <v>35.700000000000003</v>
      </c>
      <c r="AZ445" s="4">
        <v>12</v>
      </c>
      <c r="BA445" s="4">
        <v>10</v>
      </c>
      <c r="BB445" s="4" t="s">
        <v>422</v>
      </c>
      <c r="BC445" s="4">
        <v>1.1000000000000001</v>
      </c>
      <c r="BD445" s="4">
        <v>1.4</v>
      </c>
      <c r="BE445" s="4">
        <v>1.8</v>
      </c>
      <c r="BF445" s="4">
        <v>14.063000000000001</v>
      </c>
      <c r="BG445" s="4">
        <v>21.38</v>
      </c>
      <c r="BH445" s="4">
        <v>1.52</v>
      </c>
      <c r="BI445" s="4">
        <v>9.6820000000000004</v>
      </c>
      <c r="BJ445" s="4">
        <v>2981.5149999999999</v>
      </c>
      <c r="BK445" s="4">
        <v>15.483000000000001</v>
      </c>
      <c r="BL445" s="4">
        <v>13.403</v>
      </c>
      <c r="BM445" s="4">
        <v>0.86199999999999999</v>
      </c>
      <c r="BN445" s="4">
        <v>14.265000000000001</v>
      </c>
      <c r="BO445" s="4">
        <v>11.045</v>
      </c>
      <c r="BP445" s="4">
        <v>0.71099999999999997</v>
      </c>
      <c r="BQ445" s="4">
        <v>11.756</v>
      </c>
      <c r="BR445" s="4">
        <v>10.368</v>
      </c>
      <c r="BU445" s="4">
        <v>7.7850000000000001</v>
      </c>
      <c r="BW445" s="4">
        <v>1564.6849999999999</v>
      </c>
      <c r="BX445" s="4">
        <v>0.32953300000000002</v>
      </c>
      <c r="BY445" s="4">
        <v>-5</v>
      </c>
      <c r="BZ445" s="4">
        <v>1.216707</v>
      </c>
      <c r="CA445" s="4">
        <v>8.0529620000000008</v>
      </c>
      <c r="CB445" s="4">
        <v>24.577480999999999</v>
      </c>
    </row>
    <row r="446" spans="1:80">
      <c r="A446" s="2">
        <v>42440</v>
      </c>
      <c r="B446" s="29">
        <v>0.52380134259259259</v>
      </c>
      <c r="C446" s="4">
        <v>9.56</v>
      </c>
      <c r="D446" s="4">
        <v>8.2100000000000006E-2</v>
      </c>
      <c r="E446" s="4" t="s">
        <v>155</v>
      </c>
      <c r="F446" s="4">
        <v>821.08130800000004</v>
      </c>
      <c r="G446" s="4">
        <v>409</v>
      </c>
      <c r="H446" s="4">
        <v>31.8</v>
      </c>
      <c r="I446" s="4">
        <v>909.4</v>
      </c>
      <c r="K446" s="4">
        <v>6.99</v>
      </c>
      <c r="L446" s="4">
        <v>125</v>
      </c>
      <c r="M446" s="4">
        <v>0.91169999999999995</v>
      </c>
      <c r="N446" s="4">
        <v>8.7163000000000004</v>
      </c>
      <c r="O446" s="4">
        <v>7.4899999999999994E-2</v>
      </c>
      <c r="P446" s="4">
        <v>372.89460000000003</v>
      </c>
      <c r="Q446" s="4">
        <v>28.993600000000001</v>
      </c>
      <c r="R446" s="4">
        <v>401.9</v>
      </c>
      <c r="S446" s="4">
        <v>307.3023</v>
      </c>
      <c r="T446" s="4">
        <v>23.893599999999999</v>
      </c>
      <c r="U446" s="4">
        <v>331.2</v>
      </c>
      <c r="V446" s="4">
        <v>909.42520000000002</v>
      </c>
      <c r="Y446" s="4">
        <v>113.78100000000001</v>
      </c>
      <c r="Z446" s="4">
        <v>0</v>
      </c>
      <c r="AA446" s="4">
        <v>6.3769999999999998</v>
      </c>
      <c r="AB446" s="4" t="s">
        <v>384</v>
      </c>
      <c r="AC446" s="4">
        <v>0</v>
      </c>
      <c r="AD446" s="4">
        <v>11.7</v>
      </c>
      <c r="AE446" s="4">
        <v>855</v>
      </c>
      <c r="AF446" s="4">
        <v>884</v>
      </c>
      <c r="AG446" s="4">
        <v>851</v>
      </c>
      <c r="AH446" s="4">
        <v>88</v>
      </c>
      <c r="AI446" s="4">
        <v>29.59</v>
      </c>
      <c r="AJ446" s="4">
        <v>0.68</v>
      </c>
      <c r="AK446" s="4">
        <v>987</v>
      </c>
      <c r="AL446" s="4">
        <v>3</v>
      </c>
      <c r="AM446" s="4">
        <v>0</v>
      </c>
      <c r="AN446" s="4">
        <v>32</v>
      </c>
      <c r="AO446" s="4">
        <v>190</v>
      </c>
      <c r="AP446" s="4">
        <v>190</v>
      </c>
      <c r="AQ446" s="4">
        <v>1.8</v>
      </c>
      <c r="AR446" s="4">
        <v>195</v>
      </c>
      <c r="AS446" s="4" t="s">
        <v>155</v>
      </c>
      <c r="AT446" s="4">
        <v>2</v>
      </c>
      <c r="AU446" s="5">
        <v>0.73195601851851855</v>
      </c>
      <c r="AV446" s="4">
        <v>47.159334000000001</v>
      </c>
      <c r="AW446" s="4">
        <v>-88.489879999999999</v>
      </c>
      <c r="AX446" s="4">
        <v>314.10000000000002</v>
      </c>
      <c r="AY446" s="4">
        <v>35.299999999999997</v>
      </c>
      <c r="AZ446" s="4">
        <v>12</v>
      </c>
      <c r="BA446" s="4">
        <v>10</v>
      </c>
      <c r="BB446" s="4" t="s">
        <v>422</v>
      </c>
      <c r="BC446" s="4">
        <v>1.1000000000000001</v>
      </c>
      <c r="BD446" s="4">
        <v>1.4</v>
      </c>
      <c r="BE446" s="4">
        <v>1.8</v>
      </c>
      <c r="BF446" s="4">
        <v>14.063000000000001</v>
      </c>
      <c r="BG446" s="4">
        <v>21.37</v>
      </c>
      <c r="BH446" s="4">
        <v>1.52</v>
      </c>
      <c r="BI446" s="4">
        <v>9.6790000000000003</v>
      </c>
      <c r="BJ446" s="4">
        <v>2980.4949999999999</v>
      </c>
      <c r="BK446" s="4">
        <v>16.292999999999999</v>
      </c>
      <c r="BL446" s="4">
        <v>13.353</v>
      </c>
      <c r="BM446" s="4">
        <v>1.038</v>
      </c>
      <c r="BN446" s="4">
        <v>14.391</v>
      </c>
      <c r="BO446" s="4">
        <v>11.004</v>
      </c>
      <c r="BP446" s="4">
        <v>0.85599999999999998</v>
      </c>
      <c r="BQ446" s="4">
        <v>11.86</v>
      </c>
      <c r="BR446" s="4">
        <v>10.282999999999999</v>
      </c>
      <c r="BU446" s="4">
        <v>7.7190000000000003</v>
      </c>
      <c r="BW446" s="4">
        <v>1585.5150000000001</v>
      </c>
      <c r="BX446" s="4">
        <v>0.35184500000000002</v>
      </c>
      <c r="BY446" s="4">
        <v>-5</v>
      </c>
      <c r="BZ446" s="4">
        <v>1.214569</v>
      </c>
      <c r="CA446" s="4">
        <v>8.5982120000000002</v>
      </c>
      <c r="CB446" s="4">
        <v>24.534293999999999</v>
      </c>
    </row>
    <row r="447" spans="1:80">
      <c r="A447" s="2">
        <v>42440</v>
      </c>
      <c r="B447" s="29">
        <v>0.52381291666666663</v>
      </c>
      <c r="C447" s="4">
        <v>9.7639999999999993</v>
      </c>
      <c r="D447" s="4">
        <v>9.2200000000000004E-2</v>
      </c>
      <c r="E447" s="4" t="s">
        <v>155</v>
      </c>
      <c r="F447" s="4">
        <v>922.18543</v>
      </c>
      <c r="G447" s="4">
        <v>442.8</v>
      </c>
      <c r="H447" s="4">
        <v>27.6</v>
      </c>
      <c r="I447" s="4">
        <v>945.2</v>
      </c>
      <c r="K447" s="4">
        <v>7</v>
      </c>
      <c r="L447" s="4">
        <v>125</v>
      </c>
      <c r="M447" s="4">
        <v>0.91</v>
      </c>
      <c r="N447" s="4">
        <v>8.8849</v>
      </c>
      <c r="O447" s="4">
        <v>8.3900000000000002E-2</v>
      </c>
      <c r="P447" s="4">
        <v>402.91699999999997</v>
      </c>
      <c r="Q447" s="4">
        <v>25.086500000000001</v>
      </c>
      <c r="R447" s="4">
        <v>428</v>
      </c>
      <c r="S447" s="4">
        <v>332.0437</v>
      </c>
      <c r="T447" s="4">
        <v>20.6738</v>
      </c>
      <c r="U447" s="4">
        <v>352.7</v>
      </c>
      <c r="V447" s="4">
        <v>945.21270000000004</v>
      </c>
      <c r="Y447" s="4">
        <v>113.714</v>
      </c>
      <c r="Z447" s="4">
        <v>0</v>
      </c>
      <c r="AA447" s="4">
        <v>6.3699000000000003</v>
      </c>
      <c r="AB447" s="4" t="s">
        <v>384</v>
      </c>
      <c r="AC447" s="4">
        <v>0</v>
      </c>
      <c r="AD447" s="4">
        <v>11.7</v>
      </c>
      <c r="AE447" s="4">
        <v>854</v>
      </c>
      <c r="AF447" s="4">
        <v>883</v>
      </c>
      <c r="AG447" s="4">
        <v>848</v>
      </c>
      <c r="AH447" s="4">
        <v>88</v>
      </c>
      <c r="AI447" s="4">
        <v>29.59</v>
      </c>
      <c r="AJ447" s="4">
        <v>0.68</v>
      </c>
      <c r="AK447" s="4">
        <v>987</v>
      </c>
      <c r="AL447" s="4">
        <v>3</v>
      </c>
      <c r="AM447" s="4">
        <v>0</v>
      </c>
      <c r="AN447" s="4">
        <v>32</v>
      </c>
      <c r="AO447" s="4">
        <v>190</v>
      </c>
      <c r="AP447" s="4">
        <v>190</v>
      </c>
      <c r="AQ447" s="4">
        <v>1.9</v>
      </c>
      <c r="AR447" s="4">
        <v>195</v>
      </c>
      <c r="AS447" s="4" t="s">
        <v>155</v>
      </c>
      <c r="AT447" s="4">
        <v>2</v>
      </c>
      <c r="AU447" s="5">
        <v>0.7319675925925927</v>
      </c>
      <c r="AV447" s="4">
        <v>47.159236</v>
      </c>
      <c r="AW447" s="4">
        <v>-88.489727999999999</v>
      </c>
      <c r="AX447" s="4">
        <v>314</v>
      </c>
      <c r="AY447" s="4">
        <v>35.200000000000003</v>
      </c>
      <c r="AZ447" s="4">
        <v>12</v>
      </c>
      <c r="BA447" s="4">
        <v>10</v>
      </c>
      <c r="BB447" s="4" t="s">
        <v>422</v>
      </c>
      <c r="BC447" s="4">
        <v>1.124376</v>
      </c>
      <c r="BD447" s="4">
        <v>1.4243760000000001</v>
      </c>
      <c r="BE447" s="4">
        <v>1.848751</v>
      </c>
      <c r="BF447" s="4">
        <v>14.063000000000001</v>
      </c>
      <c r="BG447" s="4">
        <v>20.92</v>
      </c>
      <c r="BH447" s="4">
        <v>1.49</v>
      </c>
      <c r="BI447" s="4">
        <v>9.8919999999999995</v>
      </c>
      <c r="BJ447" s="4">
        <v>2977.1260000000002</v>
      </c>
      <c r="BK447" s="4">
        <v>17.896999999999998</v>
      </c>
      <c r="BL447" s="4">
        <v>14.138</v>
      </c>
      <c r="BM447" s="4">
        <v>0.88</v>
      </c>
      <c r="BN447" s="4">
        <v>15.019</v>
      </c>
      <c r="BO447" s="4">
        <v>11.651</v>
      </c>
      <c r="BP447" s="4">
        <v>0.72499999999999998</v>
      </c>
      <c r="BQ447" s="4">
        <v>12.377000000000001</v>
      </c>
      <c r="BR447" s="4">
        <v>10.473000000000001</v>
      </c>
      <c r="BU447" s="4">
        <v>7.56</v>
      </c>
      <c r="BW447" s="4">
        <v>1551.9549999999999</v>
      </c>
      <c r="BX447" s="4">
        <v>0.33219100000000001</v>
      </c>
      <c r="BY447" s="4">
        <v>-5</v>
      </c>
      <c r="BZ447" s="4">
        <v>1.215293</v>
      </c>
      <c r="CA447" s="4">
        <v>8.1179179999999995</v>
      </c>
      <c r="CB447" s="4">
        <v>24.548919000000001</v>
      </c>
    </row>
    <row r="448" spans="1:80">
      <c r="A448" s="2">
        <v>42440</v>
      </c>
      <c r="B448" s="29">
        <v>0.52382449074074067</v>
      </c>
      <c r="C448" s="4">
        <v>10.039</v>
      </c>
      <c r="D448" s="4">
        <v>9.8799999999999999E-2</v>
      </c>
      <c r="E448" s="4" t="s">
        <v>155</v>
      </c>
      <c r="F448" s="4">
        <v>988.41059600000006</v>
      </c>
      <c r="G448" s="4">
        <v>506</v>
      </c>
      <c r="H448" s="4">
        <v>20.399999999999999</v>
      </c>
      <c r="I448" s="4">
        <v>1058.5999999999999</v>
      </c>
      <c r="K448" s="4">
        <v>6.91</v>
      </c>
      <c r="L448" s="4">
        <v>128</v>
      </c>
      <c r="M448" s="4">
        <v>0.90749999999999997</v>
      </c>
      <c r="N448" s="4">
        <v>9.1105999999999998</v>
      </c>
      <c r="O448" s="4">
        <v>8.9700000000000002E-2</v>
      </c>
      <c r="P448" s="4">
        <v>459.2242</v>
      </c>
      <c r="Q448" s="4">
        <v>18.513400000000001</v>
      </c>
      <c r="R448" s="4">
        <v>477.7</v>
      </c>
      <c r="S448" s="4">
        <v>378.44639999999998</v>
      </c>
      <c r="T448" s="4">
        <v>15.2568</v>
      </c>
      <c r="U448" s="4">
        <v>393.7</v>
      </c>
      <c r="V448" s="4">
        <v>1058.6132</v>
      </c>
      <c r="Y448" s="4">
        <v>116.05</v>
      </c>
      <c r="Z448" s="4">
        <v>0</v>
      </c>
      <c r="AA448" s="4">
        <v>6.2667999999999999</v>
      </c>
      <c r="AB448" s="4" t="s">
        <v>384</v>
      </c>
      <c r="AC448" s="4">
        <v>0</v>
      </c>
      <c r="AD448" s="4">
        <v>11.8</v>
      </c>
      <c r="AE448" s="4">
        <v>854</v>
      </c>
      <c r="AF448" s="4">
        <v>883</v>
      </c>
      <c r="AG448" s="4">
        <v>846</v>
      </c>
      <c r="AH448" s="4">
        <v>88</v>
      </c>
      <c r="AI448" s="4">
        <v>29.59</v>
      </c>
      <c r="AJ448" s="4">
        <v>0.68</v>
      </c>
      <c r="AK448" s="4">
        <v>987</v>
      </c>
      <c r="AL448" s="4">
        <v>3</v>
      </c>
      <c r="AM448" s="4">
        <v>0</v>
      </c>
      <c r="AN448" s="4">
        <v>32</v>
      </c>
      <c r="AO448" s="4">
        <v>190</v>
      </c>
      <c r="AP448" s="4">
        <v>190.4</v>
      </c>
      <c r="AQ448" s="4">
        <v>1.9</v>
      </c>
      <c r="AR448" s="4">
        <v>195</v>
      </c>
      <c r="AS448" s="4" t="s">
        <v>155</v>
      </c>
      <c r="AT448" s="4">
        <v>2</v>
      </c>
      <c r="AU448" s="5">
        <v>0.73197916666666663</v>
      </c>
      <c r="AV448" s="4">
        <v>47.159140000000001</v>
      </c>
      <c r="AW448" s="4">
        <v>-88.489571999999995</v>
      </c>
      <c r="AX448" s="4">
        <v>313.8</v>
      </c>
      <c r="AY448" s="4">
        <v>35.1</v>
      </c>
      <c r="AZ448" s="4">
        <v>12</v>
      </c>
      <c r="BA448" s="4">
        <v>10</v>
      </c>
      <c r="BB448" s="4" t="s">
        <v>422</v>
      </c>
      <c r="BC448" s="4">
        <v>1.175724</v>
      </c>
      <c r="BD448" s="4">
        <v>1.524276</v>
      </c>
      <c r="BE448" s="4">
        <v>2</v>
      </c>
      <c r="BF448" s="4">
        <v>14.063000000000001</v>
      </c>
      <c r="BG448" s="4">
        <v>20.34</v>
      </c>
      <c r="BH448" s="4">
        <v>1.45</v>
      </c>
      <c r="BI448" s="4">
        <v>10.191000000000001</v>
      </c>
      <c r="BJ448" s="4">
        <v>2972.7570000000001</v>
      </c>
      <c r="BK448" s="4">
        <v>18.629000000000001</v>
      </c>
      <c r="BL448" s="4">
        <v>15.692</v>
      </c>
      <c r="BM448" s="4">
        <v>0.63300000000000001</v>
      </c>
      <c r="BN448" s="4">
        <v>16.324000000000002</v>
      </c>
      <c r="BO448" s="4">
        <v>12.932</v>
      </c>
      <c r="BP448" s="4">
        <v>0.52100000000000002</v>
      </c>
      <c r="BQ448" s="4">
        <v>13.452999999999999</v>
      </c>
      <c r="BR448" s="4">
        <v>11.4221</v>
      </c>
      <c r="BU448" s="4">
        <v>7.5129999999999999</v>
      </c>
      <c r="BW448" s="4">
        <v>1486.817</v>
      </c>
      <c r="BX448" s="4">
        <v>0.328102</v>
      </c>
      <c r="BY448" s="4">
        <v>-5</v>
      </c>
      <c r="BZ448" s="4">
        <v>1.2157070000000001</v>
      </c>
      <c r="CA448" s="4">
        <v>8.0179930000000006</v>
      </c>
      <c r="CB448" s="4">
        <v>24.557281</v>
      </c>
    </row>
    <row r="449" spans="1:80">
      <c r="A449" s="2">
        <v>42440</v>
      </c>
      <c r="B449" s="29">
        <v>0.52383606481481482</v>
      </c>
      <c r="C449" s="4">
        <v>10.29</v>
      </c>
      <c r="D449" s="4">
        <v>0.1055</v>
      </c>
      <c r="E449" s="4" t="s">
        <v>155</v>
      </c>
      <c r="F449" s="4">
        <v>1055.0124900000001</v>
      </c>
      <c r="G449" s="4">
        <v>534.70000000000005</v>
      </c>
      <c r="H449" s="4">
        <v>20.399999999999999</v>
      </c>
      <c r="I449" s="4">
        <v>1197.4000000000001</v>
      </c>
      <c r="K449" s="4">
        <v>6.61</v>
      </c>
      <c r="L449" s="4">
        <v>134</v>
      </c>
      <c r="M449" s="4">
        <v>0.9052</v>
      </c>
      <c r="N449" s="4">
        <v>9.3142999999999994</v>
      </c>
      <c r="O449" s="4">
        <v>9.5500000000000002E-2</v>
      </c>
      <c r="P449" s="4">
        <v>483.96780000000001</v>
      </c>
      <c r="Q449" s="4">
        <v>18.466100000000001</v>
      </c>
      <c r="R449" s="4">
        <v>502.4</v>
      </c>
      <c r="S449" s="4">
        <v>398.83760000000001</v>
      </c>
      <c r="T449" s="4">
        <v>15.2179</v>
      </c>
      <c r="U449" s="4">
        <v>414.1</v>
      </c>
      <c r="V449" s="4">
        <v>1197.4016999999999</v>
      </c>
      <c r="Y449" s="4">
        <v>121.18300000000001</v>
      </c>
      <c r="Z449" s="4">
        <v>0</v>
      </c>
      <c r="AA449" s="4">
        <v>5.9832000000000001</v>
      </c>
      <c r="AB449" s="4" t="s">
        <v>384</v>
      </c>
      <c r="AC449" s="4">
        <v>0</v>
      </c>
      <c r="AD449" s="4">
        <v>11.8</v>
      </c>
      <c r="AE449" s="4">
        <v>854</v>
      </c>
      <c r="AF449" s="4">
        <v>884</v>
      </c>
      <c r="AG449" s="4">
        <v>846</v>
      </c>
      <c r="AH449" s="4">
        <v>88</v>
      </c>
      <c r="AI449" s="4">
        <v>29.59</v>
      </c>
      <c r="AJ449" s="4">
        <v>0.68</v>
      </c>
      <c r="AK449" s="4">
        <v>987</v>
      </c>
      <c r="AL449" s="4">
        <v>3</v>
      </c>
      <c r="AM449" s="4">
        <v>0</v>
      </c>
      <c r="AN449" s="4">
        <v>32</v>
      </c>
      <c r="AO449" s="4">
        <v>190.4</v>
      </c>
      <c r="AP449" s="4">
        <v>191</v>
      </c>
      <c r="AQ449" s="4">
        <v>1.7</v>
      </c>
      <c r="AR449" s="4">
        <v>195</v>
      </c>
      <c r="AS449" s="4" t="s">
        <v>155</v>
      </c>
      <c r="AT449" s="4">
        <v>2</v>
      </c>
      <c r="AU449" s="5">
        <v>0.73199074074074078</v>
      </c>
      <c r="AV449" s="4">
        <v>47.159056</v>
      </c>
      <c r="AW449" s="4">
        <v>-88.489395000000002</v>
      </c>
      <c r="AX449" s="4">
        <v>313.7</v>
      </c>
      <c r="AY449" s="4">
        <v>35.799999999999997</v>
      </c>
      <c r="AZ449" s="4">
        <v>12</v>
      </c>
      <c r="BA449" s="4">
        <v>9</v>
      </c>
      <c r="BB449" s="4" t="s">
        <v>435</v>
      </c>
      <c r="BC449" s="4">
        <v>1.1000000000000001</v>
      </c>
      <c r="BD449" s="4">
        <v>1.6</v>
      </c>
      <c r="BE449" s="4">
        <v>2</v>
      </c>
      <c r="BF449" s="4">
        <v>14.063000000000001</v>
      </c>
      <c r="BG449" s="4">
        <v>19.84</v>
      </c>
      <c r="BH449" s="4">
        <v>1.41</v>
      </c>
      <c r="BI449" s="4">
        <v>10.473000000000001</v>
      </c>
      <c r="BJ449" s="4">
        <v>2967.6840000000002</v>
      </c>
      <c r="BK449" s="4">
        <v>19.366</v>
      </c>
      <c r="BL449" s="4">
        <v>16.148</v>
      </c>
      <c r="BM449" s="4">
        <v>0.61599999999999999</v>
      </c>
      <c r="BN449" s="4">
        <v>16.763999999999999</v>
      </c>
      <c r="BO449" s="4">
        <v>13.308</v>
      </c>
      <c r="BP449" s="4">
        <v>0.50800000000000001</v>
      </c>
      <c r="BQ449" s="4">
        <v>13.815</v>
      </c>
      <c r="BR449" s="4">
        <v>12.615500000000001</v>
      </c>
      <c r="BU449" s="4">
        <v>7.66</v>
      </c>
      <c r="BW449" s="4">
        <v>1386.104</v>
      </c>
      <c r="BX449" s="4">
        <v>0.39251399999999997</v>
      </c>
      <c r="BY449" s="4">
        <v>-5</v>
      </c>
      <c r="BZ449" s="4">
        <v>1.2148620000000001</v>
      </c>
      <c r="CA449" s="4">
        <v>9.5920609999999993</v>
      </c>
      <c r="CB449" s="4">
        <v>24.540212</v>
      </c>
    </row>
    <row r="450" spans="1:80">
      <c r="A450" s="2">
        <v>42440</v>
      </c>
      <c r="B450" s="29">
        <v>0.52384763888888886</v>
      </c>
      <c r="C450" s="4">
        <v>10.645</v>
      </c>
      <c r="D450" s="4">
        <v>0.1057</v>
      </c>
      <c r="E450" s="4" t="s">
        <v>155</v>
      </c>
      <c r="F450" s="4">
        <v>1056.591696</v>
      </c>
      <c r="G450" s="4">
        <v>631.70000000000005</v>
      </c>
      <c r="H450" s="4">
        <v>33.799999999999997</v>
      </c>
      <c r="I450" s="4">
        <v>1299.7</v>
      </c>
      <c r="K450" s="4">
        <v>6.19</v>
      </c>
      <c r="L450" s="4">
        <v>140</v>
      </c>
      <c r="M450" s="4">
        <v>0.9022</v>
      </c>
      <c r="N450" s="4">
        <v>9.6037999999999997</v>
      </c>
      <c r="O450" s="4">
        <v>9.5299999999999996E-2</v>
      </c>
      <c r="P450" s="4">
        <v>569.91070000000002</v>
      </c>
      <c r="Q450" s="4">
        <v>30.486000000000001</v>
      </c>
      <c r="R450" s="4">
        <v>600.4</v>
      </c>
      <c r="S450" s="4">
        <v>469.66309999999999</v>
      </c>
      <c r="T450" s="4">
        <v>25.1235</v>
      </c>
      <c r="U450" s="4">
        <v>494.8</v>
      </c>
      <c r="V450" s="4">
        <v>1299.6610000000001</v>
      </c>
      <c r="Y450" s="4">
        <v>125.879</v>
      </c>
      <c r="Z450" s="4">
        <v>0</v>
      </c>
      <c r="AA450" s="4">
        <v>5.5879000000000003</v>
      </c>
      <c r="AB450" s="4" t="s">
        <v>384</v>
      </c>
      <c r="AC450" s="4">
        <v>0</v>
      </c>
      <c r="AD450" s="4">
        <v>11.8</v>
      </c>
      <c r="AE450" s="4">
        <v>855</v>
      </c>
      <c r="AF450" s="4">
        <v>883</v>
      </c>
      <c r="AG450" s="4">
        <v>842</v>
      </c>
      <c r="AH450" s="4">
        <v>88</v>
      </c>
      <c r="AI450" s="4">
        <v>29.59</v>
      </c>
      <c r="AJ450" s="4">
        <v>0.68</v>
      </c>
      <c r="AK450" s="4">
        <v>987</v>
      </c>
      <c r="AL450" s="4">
        <v>3</v>
      </c>
      <c r="AM450" s="4">
        <v>0</v>
      </c>
      <c r="AN450" s="4">
        <v>32</v>
      </c>
      <c r="AO450" s="4">
        <v>190.6</v>
      </c>
      <c r="AP450" s="4">
        <v>190.6</v>
      </c>
      <c r="AQ450" s="4">
        <v>1.7</v>
      </c>
      <c r="AR450" s="4">
        <v>195</v>
      </c>
      <c r="AS450" s="4" t="s">
        <v>155</v>
      </c>
      <c r="AT450" s="4">
        <v>2</v>
      </c>
      <c r="AU450" s="5">
        <v>0.73200231481481481</v>
      </c>
      <c r="AV450" s="4">
        <v>47.158994</v>
      </c>
      <c r="AW450" s="4">
        <v>-88.489186000000004</v>
      </c>
      <c r="AX450" s="4">
        <v>313.8</v>
      </c>
      <c r="AY450" s="4">
        <v>36.6</v>
      </c>
      <c r="AZ450" s="4">
        <v>12</v>
      </c>
      <c r="BA450" s="4">
        <v>11</v>
      </c>
      <c r="BB450" s="4" t="s">
        <v>421</v>
      </c>
      <c r="BC450" s="4">
        <v>1.1240520000000001</v>
      </c>
      <c r="BD450" s="4">
        <v>1.6</v>
      </c>
      <c r="BE450" s="4">
        <v>2.0240520000000002</v>
      </c>
      <c r="BF450" s="4">
        <v>14.063000000000001</v>
      </c>
      <c r="BG450" s="4">
        <v>19.2</v>
      </c>
      <c r="BH450" s="4">
        <v>1.37</v>
      </c>
      <c r="BI450" s="4">
        <v>10.840999999999999</v>
      </c>
      <c r="BJ450" s="4">
        <v>2966.2910000000002</v>
      </c>
      <c r="BK450" s="4">
        <v>18.739000000000001</v>
      </c>
      <c r="BL450" s="4">
        <v>18.434000000000001</v>
      </c>
      <c r="BM450" s="4">
        <v>0.98599999999999999</v>
      </c>
      <c r="BN450" s="4">
        <v>19.420000000000002</v>
      </c>
      <c r="BO450" s="4">
        <v>15.191000000000001</v>
      </c>
      <c r="BP450" s="4">
        <v>0.81299999999999994</v>
      </c>
      <c r="BQ450" s="4">
        <v>16.004000000000001</v>
      </c>
      <c r="BR450" s="4">
        <v>13.2738</v>
      </c>
      <c r="BU450" s="4">
        <v>7.7140000000000004</v>
      </c>
      <c r="BW450" s="4">
        <v>1254.913</v>
      </c>
      <c r="BX450" s="4">
        <v>0.46970499999999998</v>
      </c>
      <c r="BY450" s="4">
        <v>-5</v>
      </c>
      <c r="BZ450" s="4">
        <v>1.2142759999999999</v>
      </c>
      <c r="CA450" s="4">
        <v>11.478415999999999</v>
      </c>
      <c r="CB450" s="4">
        <v>24.528375</v>
      </c>
    </row>
    <row r="451" spans="1:80">
      <c r="A451" s="2">
        <v>42440</v>
      </c>
      <c r="B451" s="29">
        <v>0.52385921296296301</v>
      </c>
      <c r="C451" s="4">
        <v>11.125</v>
      </c>
      <c r="D451" s="4">
        <v>9.9099999999999994E-2</v>
      </c>
      <c r="E451" s="4" t="s">
        <v>155</v>
      </c>
      <c r="F451" s="4">
        <v>990.52842299999998</v>
      </c>
      <c r="G451" s="4">
        <v>711</v>
      </c>
      <c r="H451" s="4">
        <v>37.200000000000003</v>
      </c>
      <c r="I451" s="4">
        <v>1435.3</v>
      </c>
      <c r="K451" s="4">
        <v>5.9</v>
      </c>
      <c r="L451" s="4">
        <v>160</v>
      </c>
      <c r="M451" s="4">
        <v>0.8982</v>
      </c>
      <c r="N451" s="4">
        <v>9.9926999999999992</v>
      </c>
      <c r="O451" s="4">
        <v>8.8999999999999996E-2</v>
      </c>
      <c r="P451" s="4">
        <v>638.67160000000001</v>
      </c>
      <c r="Q451" s="4">
        <v>33.413499999999999</v>
      </c>
      <c r="R451" s="4">
        <v>672.1</v>
      </c>
      <c r="S451" s="4">
        <v>526.32889999999998</v>
      </c>
      <c r="T451" s="4">
        <v>27.536000000000001</v>
      </c>
      <c r="U451" s="4">
        <v>553.9</v>
      </c>
      <c r="V451" s="4">
        <v>1435.3429000000001</v>
      </c>
      <c r="Y451" s="4">
        <v>143.46</v>
      </c>
      <c r="Z451" s="4">
        <v>0</v>
      </c>
      <c r="AA451" s="4">
        <v>5.3028000000000004</v>
      </c>
      <c r="AB451" s="4" t="s">
        <v>384</v>
      </c>
      <c r="AC451" s="4">
        <v>0</v>
      </c>
      <c r="AD451" s="4">
        <v>11.8</v>
      </c>
      <c r="AE451" s="4">
        <v>855</v>
      </c>
      <c r="AF451" s="4">
        <v>881</v>
      </c>
      <c r="AG451" s="4">
        <v>837</v>
      </c>
      <c r="AH451" s="4">
        <v>88</v>
      </c>
      <c r="AI451" s="4">
        <v>29.59</v>
      </c>
      <c r="AJ451" s="4">
        <v>0.68</v>
      </c>
      <c r="AK451" s="4">
        <v>987</v>
      </c>
      <c r="AL451" s="4">
        <v>3</v>
      </c>
      <c r="AM451" s="4">
        <v>0</v>
      </c>
      <c r="AN451" s="4">
        <v>32</v>
      </c>
      <c r="AO451" s="4">
        <v>190</v>
      </c>
      <c r="AP451" s="4">
        <v>190</v>
      </c>
      <c r="AQ451" s="4">
        <v>1.7</v>
      </c>
      <c r="AR451" s="4">
        <v>195</v>
      </c>
      <c r="AS451" s="4" t="s">
        <v>155</v>
      </c>
      <c r="AT451" s="4">
        <v>2</v>
      </c>
      <c r="AU451" s="5">
        <v>0.73201388888888896</v>
      </c>
      <c r="AV451" s="4">
        <v>47.158946999999998</v>
      </c>
      <c r="AW451" s="4">
        <v>-88.488960000000006</v>
      </c>
      <c r="AX451" s="4">
        <v>313.7</v>
      </c>
      <c r="AY451" s="4">
        <v>38.1</v>
      </c>
      <c r="AZ451" s="4">
        <v>12</v>
      </c>
      <c r="BA451" s="4">
        <v>11</v>
      </c>
      <c r="BB451" s="4" t="s">
        <v>421</v>
      </c>
      <c r="BC451" s="4">
        <v>1.223876</v>
      </c>
      <c r="BD451" s="4">
        <v>1.4567429999999999</v>
      </c>
      <c r="BE451" s="4">
        <v>2.1238760000000001</v>
      </c>
      <c r="BF451" s="4">
        <v>14.063000000000001</v>
      </c>
      <c r="BG451" s="4">
        <v>18.420000000000002</v>
      </c>
      <c r="BH451" s="4">
        <v>1.31</v>
      </c>
      <c r="BI451" s="4">
        <v>11.332000000000001</v>
      </c>
      <c r="BJ451" s="4">
        <v>2966.3789999999999</v>
      </c>
      <c r="BK451" s="4">
        <v>16.809999999999999</v>
      </c>
      <c r="BL451" s="4">
        <v>19.853999999999999</v>
      </c>
      <c r="BM451" s="4">
        <v>1.0389999999999999</v>
      </c>
      <c r="BN451" s="4">
        <v>20.893000000000001</v>
      </c>
      <c r="BO451" s="4">
        <v>16.361999999999998</v>
      </c>
      <c r="BP451" s="4">
        <v>0.85599999999999998</v>
      </c>
      <c r="BQ451" s="4">
        <v>17.218</v>
      </c>
      <c r="BR451" s="4">
        <v>14.089499999999999</v>
      </c>
      <c r="BU451" s="4">
        <v>8.4489999999999998</v>
      </c>
      <c r="BW451" s="4">
        <v>1144.588</v>
      </c>
      <c r="BX451" s="4">
        <v>0.49669000000000002</v>
      </c>
      <c r="BY451" s="4">
        <v>-5</v>
      </c>
      <c r="BZ451" s="4">
        <v>1.2115689999999999</v>
      </c>
      <c r="CA451" s="4">
        <v>12.137862</v>
      </c>
      <c r="CB451" s="4">
        <v>24.473693999999998</v>
      </c>
    </row>
    <row r="452" spans="1:80">
      <c r="A452" s="2">
        <v>42440</v>
      </c>
      <c r="B452" s="29">
        <v>0.52387078703703704</v>
      </c>
      <c r="C452" s="4">
        <v>11.247</v>
      </c>
      <c r="D452" s="4">
        <v>8.1799999999999998E-2</v>
      </c>
      <c r="E452" s="4" t="s">
        <v>155</v>
      </c>
      <c r="F452" s="4">
        <v>817.59493699999996</v>
      </c>
      <c r="G452" s="4">
        <v>865.7</v>
      </c>
      <c r="H452" s="4">
        <v>37.200000000000003</v>
      </c>
      <c r="I452" s="4">
        <v>1685.8</v>
      </c>
      <c r="K452" s="4">
        <v>5.42</v>
      </c>
      <c r="L452" s="4">
        <v>164</v>
      </c>
      <c r="M452" s="4">
        <v>0.89710000000000001</v>
      </c>
      <c r="N452" s="4">
        <v>10.09</v>
      </c>
      <c r="O452" s="4">
        <v>7.3300000000000004E-2</v>
      </c>
      <c r="P452" s="4">
        <v>776.63530000000003</v>
      </c>
      <c r="Q452" s="4">
        <v>33.373600000000003</v>
      </c>
      <c r="R452" s="4">
        <v>810</v>
      </c>
      <c r="S452" s="4">
        <v>640.02470000000005</v>
      </c>
      <c r="T452" s="4">
        <v>27.5032</v>
      </c>
      <c r="U452" s="4">
        <v>667.5</v>
      </c>
      <c r="V452" s="4">
        <v>1685.8347000000001</v>
      </c>
      <c r="Y452" s="4">
        <v>147.25</v>
      </c>
      <c r="Z452" s="4">
        <v>0</v>
      </c>
      <c r="AA452" s="4">
        <v>4.8621999999999996</v>
      </c>
      <c r="AB452" s="4" t="s">
        <v>384</v>
      </c>
      <c r="AC452" s="4">
        <v>0</v>
      </c>
      <c r="AD452" s="4">
        <v>11.7</v>
      </c>
      <c r="AE452" s="4">
        <v>856</v>
      </c>
      <c r="AF452" s="4">
        <v>882</v>
      </c>
      <c r="AG452" s="4">
        <v>833</v>
      </c>
      <c r="AH452" s="4">
        <v>88</v>
      </c>
      <c r="AI452" s="4">
        <v>29.59</v>
      </c>
      <c r="AJ452" s="4">
        <v>0.68</v>
      </c>
      <c r="AK452" s="4">
        <v>987</v>
      </c>
      <c r="AL452" s="4">
        <v>3</v>
      </c>
      <c r="AM452" s="4">
        <v>0</v>
      </c>
      <c r="AN452" s="4">
        <v>32</v>
      </c>
      <c r="AO452" s="4">
        <v>190</v>
      </c>
      <c r="AP452" s="4">
        <v>190</v>
      </c>
      <c r="AQ452" s="4">
        <v>1.6</v>
      </c>
      <c r="AR452" s="4">
        <v>195</v>
      </c>
      <c r="AS452" s="4" t="s">
        <v>155</v>
      </c>
      <c r="AT452" s="4">
        <v>2</v>
      </c>
      <c r="AU452" s="5">
        <v>0.73202546296296289</v>
      </c>
      <c r="AV452" s="4">
        <v>47.158904</v>
      </c>
      <c r="AW452" s="4">
        <v>-88.488726999999997</v>
      </c>
      <c r="AX452" s="4">
        <v>313.5</v>
      </c>
      <c r="AY452" s="4">
        <v>40.5</v>
      </c>
      <c r="AZ452" s="4">
        <v>12</v>
      </c>
      <c r="BA452" s="4">
        <v>11</v>
      </c>
      <c r="BB452" s="4" t="s">
        <v>421</v>
      </c>
      <c r="BC452" s="4">
        <v>1.3480810000000001</v>
      </c>
      <c r="BD452" s="4">
        <v>1</v>
      </c>
      <c r="BE452" s="4">
        <v>2.22404</v>
      </c>
      <c r="BF452" s="4">
        <v>14.063000000000001</v>
      </c>
      <c r="BG452" s="4">
        <v>18.22</v>
      </c>
      <c r="BH452" s="4">
        <v>1.3</v>
      </c>
      <c r="BI452" s="4">
        <v>11.465</v>
      </c>
      <c r="BJ452" s="4">
        <v>2964.2040000000002</v>
      </c>
      <c r="BK452" s="4">
        <v>13.715</v>
      </c>
      <c r="BL452" s="4">
        <v>23.893000000000001</v>
      </c>
      <c r="BM452" s="4">
        <v>1.0269999999999999</v>
      </c>
      <c r="BN452" s="4">
        <v>24.92</v>
      </c>
      <c r="BO452" s="4">
        <v>19.690000000000001</v>
      </c>
      <c r="BP452" s="4">
        <v>0.84599999999999997</v>
      </c>
      <c r="BQ452" s="4">
        <v>20.536000000000001</v>
      </c>
      <c r="BR452" s="4">
        <v>16.376799999999999</v>
      </c>
      <c r="BU452" s="4">
        <v>8.5830000000000002</v>
      </c>
      <c r="BW452" s="4">
        <v>1038.607</v>
      </c>
      <c r="BX452" s="4">
        <v>0.487983</v>
      </c>
      <c r="BY452" s="4">
        <v>-5</v>
      </c>
      <c r="BZ452" s="4">
        <v>1.2122930000000001</v>
      </c>
      <c r="CA452" s="4">
        <v>11.925084999999999</v>
      </c>
      <c r="CB452" s="4">
        <v>24.488319000000001</v>
      </c>
    </row>
    <row r="453" spans="1:80">
      <c r="A453" s="2">
        <v>42440</v>
      </c>
      <c r="B453" s="29">
        <v>0.52388236111111108</v>
      </c>
      <c r="C453" s="4">
        <v>11.134</v>
      </c>
      <c r="D453" s="4">
        <v>5.6800000000000003E-2</v>
      </c>
      <c r="E453" s="4" t="s">
        <v>155</v>
      </c>
      <c r="F453" s="4">
        <v>568.44798700000001</v>
      </c>
      <c r="G453" s="4">
        <v>973</v>
      </c>
      <c r="H453" s="4">
        <v>40.4</v>
      </c>
      <c r="I453" s="4">
        <v>1613.1</v>
      </c>
      <c r="K453" s="4">
        <v>4.8</v>
      </c>
      <c r="L453" s="4">
        <v>164</v>
      </c>
      <c r="M453" s="4">
        <v>0.89829999999999999</v>
      </c>
      <c r="N453" s="4">
        <v>10.001899999999999</v>
      </c>
      <c r="O453" s="4">
        <v>5.11E-2</v>
      </c>
      <c r="P453" s="4">
        <v>874.08640000000003</v>
      </c>
      <c r="Q453" s="4">
        <v>36.252699999999997</v>
      </c>
      <c r="R453" s="4">
        <v>910.3</v>
      </c>
      <c r="S453" s="4">
        <v>720.33420000000001</v>
      </c>
      <c r="T453" s="4">
        <v>29.875800000000002</v>
      </c>
      <c r="U453" s="4">
        <v>750.2</v>
      </c>
      <c r="V453" s="4">
        <v>1613.1033</v>
      </c>
      <c r="Y453" s="4">
        <v>147.10300000000001</v>
      </c>
      <c r="Z453" s="4">
        <v>0</v>
      </c>
      <c r="AA453" s="4">
        <v>4.3155000000000001</v>
      </c>
      <c r="AB453" s="4" t="s">
        <v>384</v>
      </c>
      <c r="AC453" s="4">
        <v>0</v>
      </c>
      <c r="AD453" s="4">
        <v>11.8</v>
      </c>
      <c r="AE453" s="4">
        <v>855</v>
      </c>
      <c r="AF453" s="4">
        <v>882</v>
      </c>
      <c r="AG453" s="4">
        <v>832</v>
      </c>
      <c r="AH453" s="4">
        <v>88</v>
      </c>
      <c r="AI453" s="4">
        <v>29.59</v>
      </c>
      <c r="AJ453" s="4">
        <v>0.68</v>
      </c>
      <c r="AK453" s="4">
        <v>987</v>
      </c>
      <c r="AL453" s="4">
        <v>3</v>
      </c>
      <c r="AM453" s="4">
        <v>0</v>
      </c>
      <c r="AN453" s="4">
        <v>32</v>
      </c>
      <c r="AO453" s="4">
        <v>190</v>
      </c>
      <c r="AP453" s="4">
        <v>190</v>
      </c>
      <c r="AQ453" s="4">
        <v>1.6</v>
      </c>
      <c r="AR453" s="4">
        <v>195</v>
      </c>
      <c r="AS453" s="4" t="s">
        <v>155</v>
      </c>
      <c r="AT453" s="4">
        <v>2</v>
      </c>
      <c r="AU453" s="5">
        <v>0.73203703703703704</v>
      </c>
      <c r="AV453" s="4">
        <v>47.158873999999997</v>
      </c>
      <c r="AW453" s="4">
        <v>-88.488482000000005</v>
      </c>
      <c r="AX453" s="4">
        <v>313.39999999999998</v>
      </c>
      <c r="AY453" s="4">
        <v>41</v>
      </c>
      <c r="AZ453" s="4">
        <v>12</v>
      </c>
      <c r="BA453" s="4">
        <v>11</v>
      </c>
      <c r="BB453" s="4" t="s">
        <v>421</v>
      </c>
      <c r="BC453" s="4">
        <v>1.747752</v>
      </c>
      <c r="BD453" s="4">
        <v>1</v>
      </c>
      <c r="BE453" s="4">
        <v>2.572527</v>
      </c>
      <c r="BF453" s="4">
        <v>14.063000000000001</v>
      </c>
      <c r="BG453" s="4">
        <v>18.440000000000001</v>
      </c>
      <c r="BH453" s="4">
        <v>1.31</v>
      </c>
      <c r="BI453" s="4">
        <v>11.317</v>
      </c>
      <c r="BJ453" s="4">
        <v>2972.3020000000001</v>
      </c>
      <c r="BK453" s="4">
        <v>9.6590000000000007</v>
      </c>
      <c r="BL453" s="4">
        <v>27.202000000000002</v>
      </c>
      <c r="BM453" s="4">
        <v>1.1279999999999999</v>
      </c>
      <c r="BN453" s="4">
        <v>28.33</v>
      </c>
      <c r="BO453" s="4">
        <v>22.417000000000002</v>
      </c>
      <c r="BP453" s="4">
        <v>0.93</v>
      </c>
      <c r="BQ453" s="4">
        <v>23.347000000000001</v>
      </c>
      <c r="BR453" s="4">
        <v>15.8514</v>
      </c>
      <c r="BU453" s="4">
        <v>8.673</v>
      </c>
      <c r="BW453" s="4">
        <v>932.48</v>
      </c>
      <c r="BX453" s="4">
        <v>0.489172</v>
      </c>
      <c r="BY453" s="4">
        <v>-5</v>
      </c>
      <c r="BZ453" s="4">
        <v>1.213138</v>
      </c>
      <c r="CA453" s="4">
        <v>11.954141</v>
      </c>
      <c r="CB453" s="4">
        <v>24.505388</v>
      </c>
    </row>
    <row r="454" spans="1:80">
      <c r="A454" s="2">
        <v>42440</v>
      </c>
      <c r="B454" s="29">
        <v>0.52389393518518512</v>
      </c>
      <c r="C454" s="4">
        <v>11.11</v>
      </c>
      <c r="D454" s="4">
        <v>5.6000000000000001E-2</v>
      </c>
      <c r="E454" s="4" t="s">
        <v>155</v>
      </c>
      <c r="F454" s="4">
        <v>560.05872499999998</v>
      </c>
      <c r="G454" s="4">
        <v>917.1</v>
      </c>
      <c r="H454" s="4">
        <v>49.6</v>
      </c>
      <c r="I454" s="4">
        <v>1614.7</v>
      </c>
      <c r="K454" s="4">
        <v>4.7</v>
      </c>
      <c r="L454" s="4">
        <v>163</v>
      </c>
      <c r="M454" s="4">
        <v>0.89839999999999998</v>
      </c>
      <c r="N454" s="4">
        <v>9.9809999999999999</v>
      </c>
      <c r="O454" s="4">
        <v>5.0299999999999997E-2</v>
      </c>
      <c r="P454" s="4">
        <v>823.89350000000002</v>
      </c>
      <c r="Q454" s="4">
        <v>44.591999999999999</v>
      </c>
      <c r="R454" s="4">
        <v>868.5</v>
      </c>
      <c r="S454" s="4">
        <v>681.40859999999998</v>
      </c>
      <c r="T454" s="4">
        <v>36.880200000000002</v>
      </c>
      <c r="U454" s="4">
        <v>718.3</v>
      </c>
      <c r="V454" s="4">
        <v>1614.6715999999999</v>
      </c>
      <c r="Y454" s="4">
        <v>146.626</v>
      </c>
      <c r="Z454" s="4">
        <v>0</v>
      </c>
      <c r="AA454" s="4">
        <v>4.2224000000000004</v>
      </c>
      <c r="AB454" s="4" t="s">
        <v>384</v>
      </c>
      <c r="AC454" s="4">
        <v>0</v>
      </c>
      <c r="AD454" s="4">
        <v>11.7</v>
      </c>
      <c r="AE454" s="4">
        <v>856</v>
      </c>
      <c r="AF454" s="4">
        <v>881</v>
      </c>
      <c r="AG454" s="4">
        <v>831</v>
      </c>
      <c r="AH454" s="4">
        <v>88</v>
      </c>
      <c r="AI454" s="4">
        <v>30.51</v>
      </c>
      <c r="AJ454" s="4">
        <v>0.7</v>
      </c>
      <c r="AK454" s="4">
        <v>987</v>
      </c>
      <c r="AL454" s="4">
        <v>3.4</v>
      </c>
      <c r="AM454" s="4">
        <v>0</v>
      </c>
      <c r="AN454" s="4">
        <v>32</v>
      </c>
      <c r="AO454" s="4">
        <v>190.4</v>
      </c>
      <c r="AP454" s="4">
        <v>190</v>
      </c>
      <c r="AQ454" s="4">
        <v>1.5</v>
      </c>
      <c r="AR454" s="4">
        <v>195</v>
      </c>
      <c r="AS454" s="4" t="s">
        <v>155</v>
      </c>
      <c r="AT454" s="4">
        <v>2</v>
      </c>
      <c r="AU454" s="5">
        <v>0.73204861111111119</v>
      </c>
      <c r="AV454" s="4">
        <v>47.158861999999999</v>
      </c>
      <c r="AW454" s="4">
        <v>-88.488234000000006</v>
      </c>
      <c r="AX454" s="4">
        <v>313.3</v>
      </c>
      <c r="AY454" s="4">
        <v>41.1</v>
      </c>
      <c r="AZ454" s="4">
        <v>12</v>
      </c>
      <c r="BA454" s="4">
        <v>11</v>
      </c>
      <c r="BB454" s="4" t="s">
        <v>421</v>
      </c>
      <c r="BC454" s="4">
        <v>2.5</v>
      </c>
      <c r="BD454" s="4">
        <v>1.024675</v>
      </c>
      <c r="BE454" s="4">
        <v>3.4</v>
      </c>
      <c r="BF454" s="4">
        <v>14.063000000000001</v>
      </c>
      <c r="BG454" s="4">
        <v>18.48</v>
      </c>
      <c r="BH454" s="4">
        <v>1.31</v>
      </c>
      <c r="BI454" s="4">
        <v>11.311</v>
      </c>
      <c r="BJ454" s="4">
        <v>2972.3679999999999</v>
      </c>
      <c r="BK454" s="4">
        <v>9.5370000000000008</v>
      </c>
      <c r="BL454" s="4">
        <v>25.693999999999999</v>
      </c>
      <c r="BM454" s="4">
        <v>1.391</v>
      </c>
      <c r="BN454" s="4">
        <v>27.085000000000001</v>
      </c>
      <c r="BO454" s="4">
        <v>21.251000000000001</v>
      </c>
      <c r="BP454" s="4">
        <v>1.1499999999999999</v>
      </c>
      <c r="BQ454" s="4">
        <v>22.401</v>
      </c>
      <c r="BR454" s="4">
        <v>15.900399999999999</v>
      </c>
      <c r="BU454" s="4">
        <v>8.6630000000000003</v>
      </c>
      <c r="BW454" s="4">
        <v>914.29200000000003</v>
      </c>
      <c r="BX454" s="4">
        <v>0.489535</v>
      </c>
      <c r="BY454" s="4">
        <v>-5</v>
      </c>
      <c r="BZ454" s="4">
        <v>1.2128620000000001</v>
      </c>
      <c r="CA454" s="4">
        <v>11.963012000000001</v>
      </c>
      <c r="CB454" s="4">
        <v>24.499811999999999</v>
      </c>
    </row>
    <row r="455" spans="1:80">
      <c r="A455" s="2">
        <v>42440</v>
      </c>
      <c r="B455" s="29">
        <v>0.52390550925925927</v>
      </c>
      <c r="C455" s="4">
        <v>11.026999999999999</v>
      </c>
      <c r="D455" s="4">
        <v>4.7899999999999998E-2</v>
      </c>
      <c r="E455" s="4" t="s">
        <v>155</v>
      </c>
      <c r="F455" s="4">
        <v>478.73977100000002</v>
      </c>
      <c r="G455" s="4">
        <v>898.1</v>
      </c>
      <c r="H455" s="4">
        <v>49.8</v>
      </c>
      <c r="I455" s="4">
        <v>1610.6</v>
      </c>
      <c r="K455" s="4">
        <v>4.8</v>
      </c>
      <c r="L455" s="4">
        <v>161</v>
      </c>
      <c r="M455" s="4">
        <v>0.89910000000000001</v>
      </c>
      <c r="N455" s="4">
        <v>9.9145000000000003</v>
      </c>
      <c r="O455" s="4">
        <v>4.2999999999999997E-2</v>
      </c>
      <c r="P455" s="4">
        <v>807.495</v>
      </c>
      <c r="Q455" s="4">
        <v>44.777099999999997</v>
      </c>
      <c r="R455" s="4">
        <v>852.3</v>
      </c>
      <c r="S455" s="4">
        <v>668.62890000000004</v>
      </c>
      <c r="T455" s="4">
        <v>37.076700000000002</v>
      </c>
      <c r="U455" s="4">
        <v>705.7</v>
      </c>
      <c r="V455" s="4">
        <v>1610.5776000000001</v>
      </c>
      <c r="Y455" s="4">
        <v>144.595</v>
      </c>
      <c r="Z455" s="4">
        <v>0</v>
      </c>
      <c r="AA455" s="4">
        <v>4.3159000000000001</v>
      </c>
      <c r="AB455" s="4" t="s">
        <v>384</v>
      </c>
      <c r="AC455" s="4">
        <v>0</v>
      </c>
      <c r="AD455" s="4">
        <v>11.7</v>
      </c>
      <c r="AE455" s="4">
        <v>856</v>
      </c>
      <c r="AF455" s="4">
        <v>882</v>
      </c>
      <c r="AG455" s="4">
        <v>831</v>
      </c>
      <c r="AH455" s="4">
        <v>88</v>
      </c>
      <c r="AI455" s="4">
        <v>30.81</v>
      </c>
      <c r="AJ455" s="4">
        <v>0.71</v>
      </c>
      <c r="AK455" s="4">
        <v>987</v>
      </c>
      <c r="AL455" s="4">
        <v>3.6</v>
      </c>
      <c r="AM455" s="4">
        <v>0</v>
      </c>
      <c r="AN455" s="4">
        <v>32</v>
      </c>
      <c r="AO455" s="4">
        <v>191</v>
      </c>
      <c r="AP455" s="4">
        <v>190</v>
      </c>
      <c r="AQ455" s="4">
        <v>1.7</v>
      </c>
      <c r="AR455" s="4">
        <v>195</v>
      </c>
      <c r="AS455" s="4" t="s">
        <v>155</v>
      </c>
      <c r="AT455" s="4">
        <v>2</v>
      </c>
      <c r="AU455" s="5">
        <v>0.73206018518518512</v>
      </c>
      <c r="AV455" s="4">
        <v>47.158856</v>
      </c>
      <c r="AW455" s="4">
        <v>-88.487979999999993</v>
      </c>
      <c r="AX455" s="4">
        <v>313.10000000000002</v>
      </c>
      <c r="AY455" s="4">
        <v>42.1</v>
      </c>
      <c r="AZ455" s="4">
        <v>12</v>
      </c>
      <c r="BA455" s="4">
        <v>11</v>
      </c>
      <c r="BB455" s="4" t="s">
        <v>421</v>
      </c>
      <c r="BC455" s="4">
        <v>2.1559439999999999</v>
      </c>
      <c r="BD455" s="4">
        <v>1.1245750000000001</v>
      </c>
      <c r="BE455" s="4">
        <v>3.0313690000000002</v>
      </c>
      <c r="BF455" s="4">
        <v>14.063000000000001</v>
      </c>
      <c r="BG455" s="4">
        <v>18.63</v>
      </c>
      <c r="BH455" s="4">
        <v>1.32</v>
      </c>
      <c r="BI455" s="4">
        <v>11.218</v>
      </c>
      <c r="BJ455" s="4">
        <v>2974.2939999999999</v>
      </c>
      <c r="BK455" s="4">
        <v>8.2189999999999994</v>
      </c>
      <c r="BL455" s="4">
        <v>25.367999999999999</v>
      </c>
      <c r="BM455" s="4">
        <v>1.407</v>
      </c>
      <c r="BN455" s="4">
        <v>26.774999999999999</v>
      </c>
      <c r="BO455" s="4">
        <v>21.006</v>
      </c>
      <c r="BP455" s="4">
        <v>1.165</v>
      </c>
      <c r="BQ455" s="4">
        <v>22.17</v>
      </c>
      <c r="BR455" s="4">
        <v>15.976800000000001</v>
      </c>
      <c r="BU455" s="4">
        <v>8.6059999999999999</v>
      </c>
      <c r="BW455" s="4">
        <v>941.41099999999994</v>
      </c>
      <c r="BX455" s="4">
        <v>0.46936299999999997</v>
      </c>
      <c r="BY455" s="4">
        <v>-5</v>
      </c>
      <c r="BZ455" s="4">
        <v>1.2135689999999999</v>
      </c>
      <c r="CA455" s="4">
        <v>11.470058999999999</v>
      </c>
      <c r="CB455" s="4">
        <v>24.514094</v>
      </c>
    </row>
    <row r="456" spans="1:80">
      <c r="A456" s="2">
        <v>42440</v>
      </c>
      <c r="B456" s="29">
        <v>0.52391708333333331</v>
      </c>
      <c r="C456" s="4">
        <v>11.038</v>
      </c>
      <c r="D456" s="4">
        <v>4.7899999999999998E-2</v>
      </c>
      <c r="E456" s="4" t="s">
        <v>155</v>
      </c>
      <c r="F456" s="4">
        <v>479.35564900000003</v>
      </c>
      <c r="G456" s="4">
        <v>788.8</v>
      </c>
      <c r="H456" s="4">
        <v>47.5</v>
      </c>
      <c r="I456" s="4">
        <v>1476.7</v>
      </c>
      <c r="K456" s="4">
        <v>4.8899999999999997</v>
      </c>
      <c r="L456" s="4">
        <v>150</v>
      </c>
      <c r="M456" s="4">
        <v>0.89939999999999998</v>
      </c>
      <c r="N456" s="4">
        <v>9.9275000000000002</v>
      </c>
      <c r="O456" s="4">
        <v>4.3099999999999999E-2</v>
      </c>
      <c r="P456" s="4">
        <v>709.46370000000002</v>
      </c>
      <c r="Q456" s="4">
        <v>42.731999999999999</v>
      </c>
      <c r="R456" s="4">
        <v>752.2</v>
      </c>
      <c r="S456" s="4">
        <v>584.66859999999997</v>
      </c>
      <c r="T456" s="4">
        <v>35.215400000000002</v>
      </c>
      <c r="U456" s="4">
        <v>619.9</v>
      </c>
      <c r="V456" s="4">
        <v>1476.7311999999999</v>
      </c>
      <c r="Y456" s="4">
        <v>134.93199999999999</v>
      </c>
      <c r="Z456" s="4">
        <v>0</v>
      </c>
      <c r="AA456" s="4">
        <v>4.4021999999999997</v>
      </c>
      <c r="AB456" s="4" t="s">
        <v>384</v>
      </c>
      <c r="AC456" s="4">
        <v>0</v>
      </c>
      <c r="AD456" s="4">
        <v>11.8</v>
      </c>
      <c r="AE456" s="4">
        <v>855</v>
      </c>
      <c r="AF456" s="4">
        <v>883</v>
      </c>
      <c r="AG456" s="4">
        <v>830</v>
      </c>
      <c r="AH456" s="4">
        <v>88</v>
      </c>
      <c r="AI456" s="4">
        <v>29.59</v>
      </c>
      <c r="AJ456" s="4">
        <v>0.68</v>
      </c>
      <c r="AK456" s="4">
        <v>987</v>
      </c>
      <c r="AL456" s="4">
        <v>3</v>
      </c>
      <c r="AM456" s="4">
        <v>0</v>
      </c>
      <c r="AN456" s="4">
        <v>32</v>
      </c>
      <c r="AO456" s="4">
        <v>191</v>
      </c>
      <c r="AP456" s="4">
        <v>190</v>
      </c>
      <c r="AQ456" s="4">
        <v>1.8</v>
      </c>
      <c r="AR456" s="4">
        <v>195</v>
      </c>
      <c r="AS456" s="4" t="s">
        <v>155</v>
      </c>
      <c r="AT456" s="4">
        <v>2</v>
      </c>
      <c r="AU456" s="5">
        <v>0.73207175925925927</v>
      </c>
      <c r="AV456" s="4">
        <v>47.158855000000003</v>
      </c>
      <c r="AW456" s="4">
        <v>-88.487716000000006</v>
      </c>
      <c r="AX456" s="4">
        <v>313</v>
      </c>
      <c r="AY456" s="4">
        <v>43.1</v>
      </c>
      <c r="AZ456" s="4">
        <v>12</v>
      </c>
      <c r="BA456" s="4">
        <v>11</v>
      </c>
      <c r="BB456" s="4" t="s">
        <v>421</v>
      </c>
      <c r="BC456" s="4">
        <v>1.1489510000000001</v>
      </c>
      <c r="BD456" s="4">
        <v>1.151049</v>
      </c>
      <c r="BE456" s="4">
        <v>1.9244760000000001</v>
      </c>
      <c r="BF456" s="4">
        <v>14.063000000000001</v>
      </c>
      <c r="BG456" s="4">
        <v>18.63</v>
      </c>
      <c r="BH456" s="4">
        <v>1.33</v>
      </c>
      <c r="BI456" s="4">
        <v>11.186999999999999</v>
      </c>
      <c r="BJ456" s="4">
        <v>2978.29</v>
      </c>
      <c r="BK456" s="4">
        <v>8.2319999999999993</v>
      </c>
      <c r="BL456" s="4">
        <v>22.289000000000001</v>
      </c>
      <c r="BM456" s="4">
        <v>1.343</v>
      </c>
      <c r="BN456" s="4">
        <v>23.632000000000001</v>
      </c>
      <c r="BO456" s="4">
        <v>18.369</v>
      </c>
      <c r="BP456" s="4">
        <v>1.1060000000000001</v>
      </c>
      <c r="BQ456" s="4">
        <v>19.475000000000001</v>
      </c>
      <c r="BR456" s="4">
        <v>14.649699999999999</v>
      </c>
      <c r="BU456" s="4">
        <v>8.0310000000000006</v>
      </c>
      <c r="BW456" s="4">
        <v>960.28800000000001</v>
      </c>
      <c r="BX456" s="4">
        <v>0.373834</v>
      </c>
      <c r="BY456" s="4">
        <v>-5</v>
      </c>
      <c r="BZ456" s="4">
        <v>1.211276</v>
      </c>
      <c r="CA456" s="4">
        <v>9.1355679999999992</v>
      </c>
      <c r="CB456" s="4">
        <v>24.467775</v>
      </c>
    </row>
    <row r="457" spans="1:80">
      <c r="A457" s="2">
        <v>42440</v>
      </c>
      <c r="B457" s="29">
        <v>0.52392865740740746</v>
      </c>
      <c r="C457" s="4">
        <v>11.351000000000001</v>
      </c>
      <c r="D457" s="4">
        <v>5.4800000000000001E-2</v>
      </c>
      <c r="E457" s="4" t="s">
        <v>155</v>
      </c>
      <c r="F457" s="4">
        <v>547.55204000000003</v>
      </c>
      <c r="G457" s="4">
        <v>524.79999999999995</v>
      </c>
      <c r="H457" s="4">
        <v>31.4</v>
      </c>
      <c r="I457" s="4">
        <v>1279</v>
      </c>
      <c r="K457" s="4">
        <v>5</v>
      </c>
      <c r="L457" s="4">
        <v>138</v>
      </c>
      <c r="M457" s="4">
        <v>0.89700000000000002</v>
      </c>
      <c r="N457" s="4">
        <v>10.1813</v>
      </c>
      <c r="O457" s="4">
        <v>4.9099999999999998E-2</v>
      </c>
      <c r="P457" s="4">
        <v>470.68869999999998</v>
      </c>
      <c r="Q457" s="4">
        <v>28.1648</v>
      </c>
      <c r="R457" s="4">
        <v>498.9</v>
      </c>
      <c r="S457" s="4">
        <v>387.87479999999999</v>
      </c>
      <c r="T457" s="4">
        <v>23.209399999999999</v>
      </c>
      <c r="U457" s="4">
        <v>411.1</v>
      </c>
      <c r="V457" s="4">
        <v>1279.0415</v>
      </c>
      <c r="Y457" s="4">
        <v>123.371</v>
      </c>
      <c r="Z457" s="4">
        <v>0</v>
      </c>
      <c r="AA457" s="4">
        <v>4.4847999999999999</v>
      </c>
      <c r="AB457" s="4" t="s">
        <v>384</v>
      </c>
      <c r="AC457" s="4">
        <v>0</v>
      </c>
      <c r="AD457" s="4">
        <v>11.7</v>
      </c>
      <c r="AE457" s="4">
        <v>855</v>
      </c>
      <c r="AF457" s="4">
        <v>884</v>
      </c>
      <c r="AG457" s="4">
        <v>829</v>
      </c>
      <c r="AH457" s="4">
        <v>88</v>
      </c>
      <c r="AI457" s="4">
        <v>29.57</v>
      </c>
      <c r="AJ457" s="4">
        <v>0.68</v>
      </c>
      <c r="AK457" s="4">
        <v>987</v>
      </c>
      <c r="AL457" s="4">
        <v>3</v>
      </c>
      <c r="AM457" s="4">
        <v>0</v>
      </c>
      <c r="AN457" s="4">
        <v>32</v>
      </c>
      <c r="AO457" s="4">
        <v>191</v>
      </c>
      <c r="AP457" s="4">
        <v>190</v>
      </c>
      <c r="AQ457" s="4">
        <v>1.8</v>
      </c>
      <c r="AR457" s="4">
        <v>195</v>
      </c>
      <c r="AS457" s="4" t="s">
        <v>155</v>
      </c>
      <c r="AT457" s="4">
        <v>2</v>
      </c>
      <c r="AU457" s="5">
        <v>0.73208333333333331</v>
      </c>
      <c r="AV457" s="4">
        <v>47.158861000000002</v>
      </c>
      <c r="AW457" s="4">
        <v>-88.487437999999997</v>
      </c>
      <c r="AX457" s="4">
        <v>312.89999999999998</v>
      </c>
      <c r="AY457" s="4">
        <v>44.6</v>
      </c>
      <c r="AZ457" s="4">
        <v>12</v>
      </c>
      <c r="BA457" s="4">
        <v>11</v>
      </c>
      <c r="BB457" s="4" t="s">
        <v>421</v>
      </c>
      <c r="BC457" s="4">
        <v>1.324376</v>
      </c>
      <c r="BD457" s="4">
        <v>1</v>
      </c>
      <c r="BE457" s="4">
        <v>2.0243760000000002</v>
      </c>
      <c r="BF457" s="4">
        <v>14.063000000000001</v>
      </c>
      <c r="BG457" s="4">
        <v>18.18</v>
      </c>
      <c r="BH457" s="4">
        <v>1.29</v>
      </c>
      <c r="BI457" s="4">
        <v>11.487</v>
      </c>
      <c r="BJ457" s="4">
        <v>2983.3789999999999</v>
      </c>
      <c r="BK457" s="4">
        <v>9.16</v>
      </c>
      <c r="BL457" s="4">
        <v>14.444000000000001</v>
      </c>
      <c r="BM457" s="4">
        <v>0.86399999999999999</v>
      </c>
      <c r="BN457" s="4">
        <v>15.308</v>
      </c>
      <c r="BO457" s="4">
        <v>11.901999999999999</v>
      </c>
      <c r="BP457" s="4">
        <v>0.71199999999999997</v>
      </c>
      <c r="BQ457" s="4">
        <v>12.615</v>
      </c>
      <c r="BR457" s="4">
        <v>12.3933</v>
      </c>
      <c r="BU457" s="4">
        <v>7.1719999999999997</v>
      </c>
      <c r="BW457" s="4">
        <v>955.54200000000003</v>
      </c>
      <c r="BX457" s="4">
        <v>0.262403</v>
      </c>
      <c r="BY457" s="4">
        <v>-5</v>
      </c>
      <c r="BZ457" s="4">
        <v>1.2094309999999999</v>
      </c>
      <c r="CA457" s="4">
        <v>6.4124629999999998</v>
      </c>
      <c r="CB457" s="4">
        <v>24.430498</v>
      </c>
    </row>
    <row r="458" spans="1:80">
      <c r="A458" s="2">
        <v>42440</v>
      </c>
      <c r="B458" s="29">
        <v>0.5239402314814815</v>
      </c>
      <c r="C458" s="4">
        <v>11.896000000000001</v>
      </c>
      <c r="D458" s="4">
        <v>6.54E-2</v>
      </c>
      <c r="E458" s="4" t="s">
        <v>155</v>
      </c>
      <c r="F458" s="4">
        <v>654.11764700000003</v>
      </c>
      <c r="G458" s="4">
        <v>243.7</v>
      </c>
      <c r="H458" s="4">
        <v>30.3</v>
      </c>
      <c r="I458" s="4">
        <v>1159.5999999999999</v>
      </c>
      <c r="K458" s="4">
        <v>4.91</v>
      </c>
      <c r="L458" s="4">
        <v>135</v>
      </c>
      <c r="M458" s="4">
        <v>0.89259999999999995</v>
      </c>
      <c r="N458" s="4">
        <v>10.617900000000001</v>
      </c>
      <c r="O458" s="4">
        <v>5.8400000000000001E-2</v>
      </c>
      <c r="P458" s="4">
        <v>217.52099999999999</v>
      </c>
      <c r="Q458" s="4">
        <v>27.012899999999998</v>
      </c>
      <c r="R458" s="4">
        <v>244.5</v>
      </c>
      <c r="S458" s="4">
        <v>179.238</v>
      </c>
      <c r="T458" s="4">
        <v>22.258800000000001</v>
      </c>
      <c r="U458" s="4">
        <v>201.5</v>
      </c>
      <c r="V458" s="4">
        <v>1159.5662</v>
      </c>
      <c r="Y458" s="4">
        <v>120.5</v>
      </c>
      <c r="Z458" s="4">
        <v>0</v>
      </c>
      <c r="AA458" s="4">
        <v>4.3794000000000004</v>
      </c>
      <c r="AB458" s="4" t="s">
        <v>384</v>
      </c>
      <c r="AC458" s="4">
        <v>0</v>
      </c>
      <c r="AD458" s="4">
        <v>11.8</v>
      </c>
      <c r="AE458" s="4">
        <v>854</v>
      </c>
      <c r="AF458" s="4">
        <v>885</v>
      </c>
      <c r="AG458" s="4">
        <v>829</v>
      </c>
      <c r="AH458" s="4">
        <v>88</v>
      </c>
      <c r="AI458" s="4">
        <v>29.56</v>
      </c>
      <c r="AJ458" s="4">
        <v>0.68</v>
      </c>
      <c r="AK458" s="4">
        <v>988</v>
      </c>
      <c r="AL458" s="4">
        <v>3</v>
      </c>
      <c r="AM458" s="4">
        <v>0</v>
      </c>
      <c r="AN458" s="4">
        <v>32</v>
      </c>
      <c r="AO458" s="4">
        <v>191</v>
      </c>
      <c r="AP458" s="4">
        <v>190</v>
      </c>
      <c r="AQ458" s="4">
        <v>1.7</v>
      </c>
      <c r="AR458" s="4">
        <v>195</v>
      </c>
      <c r="AS458" s="4" t="s">
        <v>155</v>
      </c>
      <c r="AT458" s="4">
        <v>2</v>
      </c>
      <c r="AU458" s="5">
        <v>0.73209490740740746</v>
      </c>
      <c r="AV458" s="4">
        <v>47.158862999999997</v>
      </c>
      <c r="AW458" s="4">
        <v>-88.487166000000002</v>
      </c>
      <c r="AX458" s="4">
        <v>312.7</v>
      </c>
      <c r="AY458" s="4">
        <v>45</v>
      </c>
      <c r="AZ458" s="4">
        <v>12</v>
      </c>
      <c r="BA458" s="4">
        <v>8</v>
      </c>
      <c r="BB458" s="4" t="s">
        <v>436</v>
      </c>
      <c r="BC458" s="4">
        <v>1.4242760000000001</v>
      </c>
      <c r="BD458" s="4">
        <v>1.024276</v>
      </c>
      <c r="BE458" s="4">
        <v>2.1242760000000001</v>
      </c>
      <c r="BF458" s="4">
        <v>14.063000000000001</v>
      </c>
      <c r="BG458" s="4">
        <v>17.399999999999999</v>
      </c>
      <c r="BH458" s="4">
        <v>1.24</v>
      </c>
      <c r="BI458" s="4">
        <v>12.035</v>
      </c>
      <c r="BJ458" s="4">
        <v>2985.7550000000001</v>
      </c>
      <c r="BK458" s="4">
        <v>10.449</v>
      </c>
      <c r="BL458" s="4">
        <v>6.4050000000000002</v>
      </c>
      <c r="BM458" s="4">
        <v>0.79500000000000004</v>
      </c>
      <c r="BN458" s="4">
        <v>7.2009999999999996</v>
      </c>
      <c r="BO458" s="4">
        <v>5.2779999999999996</v>
      </c>
      <c r="BP458" s="4">
        <v>0.65500000000000003</v>
      </c>
      <c r="BQ458" s="4">
        <v>5.9340000000000002</v>
      </c>
      <c r="BR458" s="4">
        <v>10.7822</v>
      </c>
      <c r="BU458" s="4">
        <v>6.7229999999999999</v>
      </c>
      <c r="BW458" s="4">
        <v>895.423</v>
      </c>
      <c r="BX458" s="4">
        <v>0.21367900000000001</v>
      </c>
      <c r="BY458" s="4">
        <v>-5</v>
      </c>
      <c r="BZ458" s="4">
        <v>1.208278</v>
      </c>
      <c r="CA458" s="4">
        <v>5.2217729999999998</v>
      </c>
      <c r="CB458" s="4">
        <v>24.407221</v>
      </c>
    </row>
    <row r="459" spans="1:80">
      <c r="A459" s="2">
        <v>42440</v>
      </c>
      <c r="B459" s="29">
        <v>0.52395180555555554</v>
      </c>
      <c r="C459" s="4">
        <v>11.186999999999999</v>
      </c>
      <c r="D459" s="4">
        <v>7.7399999999999997E-2</v>
      </c>
      <c r="E459" s="4" t="s">
        <v>155</v>
      </c>
      <c r="F459" s="4">
        <v>774.42244200000005</v>
      </c>
      <c r="G459" s="4">
        <v>118.2</v>
      </c>
      <c r="H459" s="4">
        <v>30.2</v>
      </c>
      <c r="I459" s="4">
        <v>1149.8</v>
      </c>
      <c r="K459" s="4">
        <v>4.41</v>
      </c>
      <c r="L459" s="4">
        <v>134</v>
      </c>
      <c r="M459" s="4">
        <v>0.89810000000000001</v>
      </c>
      <c r="N459" s="4">
        <v>10.0473</v>
      </c>
      <c r="O459" s="4">
        <v>6.9599999999999995E-2</v>
      </c>
      <c r="P459" s="4">
        <v>106.1781</v>
      </c>
      <c r="Q459" s="4">
        <v>27.1233</v>
      </c>
      <c r="R459" s="4">
        <v>133.30000000000001</v>
      </c>
      <c r="S459" s="4">
        <v>87.491100000000003</v>
      </c>
      <c r="T459" s="4">
        <v>22.349699999999999</v>
      </c>
      <c r="U459" s="4">
        <v>109.8</v>
      </c>
      <c r="V459" s="4">
        <v>1149.7566999999999</v>
      </c>
      <c r="Y459" s="4">
        <v>120.706</v>
      </c>
      <c r="Z459" s="4">
        <v>0</v>
      </c>
      <c r="AA459" s="4">
        <v>3.9605000000000001</v>
      </c>
      <c r="AB459" s="4" t="s">
        <v>384</v>
      </c>
      <c r="AC459" s="4">
        <v>0</v>
      </c>
      <c r="AD459" s="4">
        <v>11.7</v>
      </c>
      <c r="AE459" s="4">
        <v>854</v>
      </c>
      <c r="AF459" s="4">
        <v>884</v>
      </c>
      <c r="AG459" s="4">
        <v>829</v>
      </c>
      <c r="AH459" s="4">
        <v>88</v>
      </c>
      <c r="AI459" s="4">
        <v>29.56</v>
      </c>
      <c r="AJ459" s="4">
        <v>0.68</v>
      </c>
      <c r="AK459" s="4">
        <v>988</v>
      </c>
      <c r="AL459" s="4">
        <v>3</v>
      </c>
      <c r="AM459" s="4">
        <v>0</v>
      </c>
      <c r="AN459" s="4">
        <v>32</v>
      </c>
      <c r="AO459" s="4">
        <v>191</v>
      </c>
      <c r="AP459" s="4">
        <v>190</v>
      </c>
      <c r="AQ459" s="4">
        <v>1.5</v>
      </c>
      <c r="AR459" s="4">
        <v>195</v>
      </c>
      <c r="AS459" s="4" t="s">
        <v>155</v>
      </c>
      <c r="AT459" s="4">
        <v>2</v>
      </c>
      <c r="AU459" s="5">
        <v>0.73210648148148139</v>
      </c>
      <c r="AV459" s="4">
        <v>47.158861999999999</v>
      </c>
      <c r="AW459" s="4">
        <v>-88.486898999999994</v>
      </c>
      <c r="AX459" s="4">
        <v>312.39999999999998</v>
      </c>
      <c r="AY459" s="4">
        <v>44.3</v>
      </c>
      <c r="AZ459" s="4">
        <v>12</v>
      </c>
      <c r="BA459" s="4">
        <v>8</v>
      </c>
      <c r="BB459" s="4" t="s">
        <v>436</v>
      </c>
      <c r="BC459" s="4">
        <v>1.379121</v>
      </c>
      <c r="BD459" s="4">
        <v>1.1241760000000001</v>
      </c>
      <c r="BE459" s="4">
        <v>2.1274730000000002</v>
      </c>
      <c r="BF459" s="4">
        <v>14.063000000000001</v>
      </c>
      <c r="BG459" s="4">
        <v>18.41</v>
      </c>
      <c r="BH459" s="4">
        <v>1.31</v>
      </c>
      <c r="BI459" s="4">
        <v>11.343</v>
      </c>
      <c r="BJ459" s="4">
        <v>2980.65</v>
      </c>
      <c r="BK459" s="4">
        <v>13.132999999999999</v>
      </c>
      <c r="BL459" s="4">
        <v>3.2989999999999999</v>
      </c>
      <c r="BM459" s="4">
        <v>0.84299999999999997</v>
      </c>
      <c r="BN459" s="4">
        <v>4.141</v>
      </c>
      <c r="BO459" s="4">
        <v>2.718</v>
      </c>
      <c r="BP459" s="4">
        <v>0.69399999999999995</v>
      </c>
      <c r="BQ459" s="4">
        <v>3.4119999999999999</v>
      </c>
      <c r="BR459" s="4">
        <v>11.2788</v>
      </c>
      <c r="BU459" s="4">
        <v>7.1050000000000004</v>
      </c>
      <c r="BW459" s="4">
        <v>854.29899999999998</v>
      </c>
      <c r="BX459" s="4">
        <v>0.14132900000000001</v>
      </c>
      <c r="BY459" s="4">
        <v>-5</v>
      </c>
      <c r="BZ459" s="4">
        <v>1.206</v>
      </c>
      <c r="CA459" s="4">
        <v>3.4537279999999999</v>
      </c>
      <c r="CB459" s="4">
        <v>24.3612</v>
      </c>
    </row>
    <row r="460" spans="1:80">
      <c r="A460" s="2">
        <v>42440</v>
      </c>
      <c r="B460" s="29">
        <v>0.52396337962962958</v>
      </c>
      <c r="C460" s="4">
        <v>11.125999999999999</v>
      </c>
      <c r="D460" s="4">
        <v>9.06E-2</v>
      </c>
      <c r="E460" s="4" t="s">
        <v>155</v>
      </c>
      <c r="F460" s="4">
        <v>906.43564400000002</v>
      </c>
      <c r="G460" s="4">
        <v>76.900000000000006</v>
      </c>
      <c r="H460" s="4">
        <v>17.5</v>
      </c>
      <c r="I460" s="4">
        <v>1131.7</v>
      </c>
      <c r="K460" s="4">
        <v>4.01</v>
      </c>
      <c r="L460" s="4">
        <v>132</v>
      </c>
      <c r="M460" s="4">
        <v>0.89849999999999997</v>
      </c>
      <c r="N460" s="4">
        <v>9.9964999999999993</v>
      </c>
      <c r="O460" s="4">
        <v>8.14E-2</v>
      </c>
      <c r="P460" s="4">
        <v>69.130099999999999</v>
      </c>
      <c r="Q460" s="4">
        <v>15.723599999999999</v>
      </c>
      <c r="R460" s="4">
        <v>84.9</v>
      </c>
      <c r="S460" s="4">
        <v>56.9634</v>
      </c>
      <c r="T460" s="4">
        <v>12.956300000000001</v>
      </c>
      <c r="U460" s="4">
        <v>69.900000000000006</v>
      </c>
      <c r="V460" s="4">
        <v>1131.6705999999999</v>
      </c>
      <c r="Y460" s="4">
        <v>118.84399999999999</v>
      </c>
      <c r="Z460" s="4">
        <v>0</v>
      </c>
      <c r="AA460" s="4">
        <v>3.6</v>
      </c>
      <c r="AB460" s="4" t="s">
        <v>384</v>
      </c>
      <c r="AC460" s="4">
        <v>0</v>
      </c>
      <c r="AD460" s="4">
        <v>11.7</v>
      </c>
      <c r="AE460" s="4">
        <v>855</v>
      </c>
      <c r="AF460" s="4">
        <v>884</v>
      </c>
      <c r="AG460" s="4">
        <v>830</v>
      </c>
      <c r="AH460" s="4">
        <v>88</v>
      </c>
      <c r="AI460" s="4">
        <v>29.56</v>
      </c>
      <c r="AJ460" s="4">
        <v>0.68</v>
      </c>
      <c r="AK460" s="4">
        <v>988</v>
      </c>
      <c r="AL460" s="4">
        <v>3</v>
      </c>
      <c r="AM460" s="4">
        <v>0</v>
      </c>
      <c r="AN460" s="4">
        <v>32</v>
      </c>
      <c r="AO460" s="4">
        <v>191</v>
      </c>
      <c r="AP460" s="4">
        <v>190</v>
      </c>
      <c r="AQ460" s="4">
        <v>1.4</v>
      </c>
      <c r="AR460" s="4">
        <v>195</v>
      </c>
      <c r="AS460" s="4" t="s">
        <v>155</v>
      </c>
      <c r="AT460" s="4">
        <v>2</v>
      </c>
      <c r="AU460" s="5">
        <v>0.73211805555555554</v>
      </c>
      <c r="AV460" s="4">
        <v>47.158850999999999</v>
      </c>
      <c r="AW460" s="4">
        <v>-88.486652000000007</v>
      </c>
      <c r="AX460" s="4">
        <v>312.2</v>
      </c>
      <c r="AY460" s="4">
        <v>41.5</v>
      </c>
      <c r="AZ460" s="4">
        <v>12</v>
      </c>
      <c r="BA460" s="4">
        <v>8</v>
      </c>
      <c r="BB460" s="4" t="s">
        <v>437</v>
      </c>
      <c r="BC460" s="4">
        <v>1.048152</v>
      </c>
      <c r="BD460" s="4">
        <v>1.151848</v>
      </c>
      <c r="BE460" s="4">
        <v>1.9240759999999999</v>
      </c>
      <c r="BF460" s="4">
        <v>14.063000000000001</v>
      </c>
      <c r="BG460" s="4">
        <v>18.489999999999998</v>
      </c>
      <c r="BH460" s="4">
        <v>1.31</v>
      </c>
      <c r="BI460" s="4">
        <v>11.297000000000001</v>
      </c>
      <c r="BJ460" s="4">
        <v>2977.4740000000002</v>
      </c>
      <c r="BK460" s="4">
        <v>15.439</v>
      </c>
      <c r="BL460" s="4">
        <v>2.1560000000000001</v>
      </c>
      <c r="BM460" s="4">
        <v>0.49</v>
      </c>
      <c r="BN460" s="4">
        <v>2.6469999999999998</v>
      </c>
      <c r="BO460" s="4">
        <v>1.7769999999999999</v>
      </c>
      <c r="BP460" s="4">
        <v>0.40400000000000003</v>
      </c>
      <c r="BQ460" s="4">
        <v>2.181</v>
      </c>
      <c r="BR460" s="4">
        <v>11.146000000000001</v>
      </c>
      <c r="BU460" s="4">
        <v>7.0229999999999997</v>
      </c>
      <c r="BW460" s="4">
        <v>779.64499999999998</v>
      </c>
      <c r="BX460" s="4">
        <v>0.12662000000000001</v>
      </c>
      <c r="BY460" s="4">
        <v>-5</v>
      </c>
      <c r="BZ460" s="4">
        <v>1.2055689999999999</v>
      </c>
      <c r="CA460" s="4">
        <v>3.0942759999999998</v>
      </c>
      <c r="CB460" s="4">
        <v>24.352494</v>
      </c>
    </row>
    <row r="461" spans="1:80">
      <c r="A461" s="2">
        <v>42440</v>
      </c>
      <c r="B461" s="29">
        <v>0.52397495370370373</v>
      </c>
      <c r="C461" s="4">
        <v>11.44</v>
      </c>
      <c r="D461" s="4">
        <v>0.1048</v>
      </c>
      <c r="E461" s="4" t="s">
        <v>155</v>
      </c>
      <c r="F461" s="4">
        <v>1047.8416669999999</v>
      </c>
      <c r="G461" s="4">
        <v>70.599999999999994</v>
      </c>
      <c r="H461" s="4">
        <v>17.5</v>
      </c>
      <c r="I461" s="4">
        <v>1064.9000000000001</v>
      </c>
      <c r="K461" s="4">
        <v>4.6900000000000004</v>
      </c>
      <c r="L461" s="4">
        <v>129</v>
      </c>
      <c r="M461" s="4">
        <v>0.89590000000000003</v>
      </c>
      <c r="N461" s="4">
        <v>10.249499999999999</v>
      </c>
      <c r="O461" s="4">
        <v>9.3899999999999997E-2</v>
      </c>
      <c r="P461" s="4">
        <v>63.252600000000001</v>
      </c>
      <c r="Q461" s="4">
        <v>15.678800000000001</v>
      </c>
      <c r="R461" s="4">
        <v>78.900000000000006</v>
      </c>
      <c r="S461" s="4">
        <v>52.120399999999997</v>
      </c>
      <c r="T461" s="4">
        <v>12.9194</v>
      </c>
      <c r="U461" s="4">
        <v>65</v>
      </c>
      <c r="V461" s="4">
        <v>1064.9111</v>
      </c>
      <c r="Y461" s="4">
        <v>115.768</v>
      </c>
      <c r="Z461" s="4">
        <v>0</v>
      </c>
      <c r="AA461" s="4">
        <v>4.202</v>
      </c>
      <c r="AB461" s="4" t="s">
        <v>384</v>
      </c>
      <c r="AC461" s="4">
        <v>0</v>
      </c>
      <c r="AD461" s="4">
        <v>11.8</v>
      </c>
      <c r="AE461" s="4">
        <v>855</v>
      </c>
      <c r="AF461" s="4">
        <v>884</v>
      </c>
      <c r="AG461" s="4">
        <v>830</v>
      </c>
      <c r="AH461" s="4">
        <v>88</v>
      </c>
      <c r="AI461" s="4">
        <v>29.56</v>
      </c>
      <c r="AJ461" s="4">
        <v>0.68</v>
      </c>
      <c r="AK461" s="4">
        <v>988</v>
      </c>
      <c r="AL461" s="4">
        <v>3</v>
      </c>
      <c r="AM461" s="4">
        <v>0</v>
      </c>
      <c r="AN461" s="4">
        <v>32</v>
      </c>
      <c r="AO461" s="4">
        <v>191</v>
      </c>
      <c r="AP461" s="4">
        <v>190.4</v>
      </c>
      <c r="AQ461" s="4">
        <v>1.5</v>
      </c>
      <c r="AR461" s="4">
        <v>195</v>
      </c>
      <c r="AS461" s="4" t="s">
        <v>155</v>
      </c>
      <c r="AT461" s="4">
        <v>2</v>
      </c>
      <c r="AU461" s="5">
        <v>0.73212962962962969</v>
      </c>
      <c r="AV461" s="4">
        <v>47.158822000000001</v>
      </c>
      <c r="AW461" s="4">
        <v>-88.486425999999994</v>
      </c>
      <c r="AX461" s="4">
        <v>312.10000000000002</v>
      </c>
      <c r="AY461" s="4">
        <v>39.4</v>
      </c>
      <c r="AZ461" s="4">
        <v>12</v>
      </c>
      <c r="BA461" s="4">
        <v>8</v>
      </c>
      <c r="BB461" s="4" t="s">
        <v>437</v>
      </c>
      <c r="BC461" s="4">
        <v>1.223976</v>
      </c>
      <c r="BD461" s="4">
        <v>1.023976</v>
      </c>
      <c r="BE461" s="4">
        <v>2.0239760000000002</v>
      </c>
      <c r="BF461" s="4">
        <v>14.063000000000001</v>
      </c>
      <c r="BG461" s="4">
        <v>18</v>
      </c>
      <c r="BH461" s="4">
        <v>1.28</v>
      </c>
      <c r="BI461" s="4">
        <v>11.616</v>
      </c>
      <c r="BJ461" s="4">
        <v>2976.9470000000001</v>
      </c>
      <c r="BK461" s="4">
        <v>17.355</v>
      </c>
      <c r="BL461" s="4">
        <v>1.9239999999999999</v>
      </c>
      <c r="BM461" s="4">
        <v>0.47699999999999998</v>
      </c>
      <c r="BN461" s="4">
        <v>2.4009999999999998</v>
      </c>
      <c r="BO461" s="4">
        <v>1.585</v>
      </c>
      <c r="BP461" s="4">
        <v>0.39300000000000002</v>
      </c>
      <c r="BQ461" s="4">
        <v>1.978</v>
      </c>
      <c r="BR461" s="4">
        <v>10.2277</v>
      </c>
      <c r="BU461" s="4">
        <v>6.6710000000000003</v>
      </c>
      <c r="BW461" s="4">
        <v>887.40499999999997</v>
      </c>
      <c r="BX461" s="4">
        <v>0.12894900000000001</v>
      </c>
      <c r="BY461" s="4">
        <v>-5</v>
      </c>
      <c r="BZ461" s="4">
        <v>1.2050000000000001</v>
      </c>
      <c r="CA461" s="4">
        <v>3.1511909999999999</v>
      </c>
      <c r="CB461" s="4">
        <v>24.341000000000001</v>
      </c>
    </row>
    <row r="462" spans="1:80">
      <c r="A462" s="2">
        <v>42440</v>
      </c>
      <c r="B462" s="29">
        <v>0.52398652777777777</v>
      </c>
      <c r="C462" s="4">
        <v>11.685</v>
      </c>
      <c r="D462" s="4">
        <v>9.1899999999999996E-2</v>
      </c>
      <c r="E462" s="4" t="s">
        <v>155</v>
      </c>
      <c r="F462" s="4">
        <v>919.376623</v>
      </c>
      <c r="G462" s="4">
        <v>61.2</v>
      </c>
      <c r="H462" s="4">
        <v>24.4</v>
      </c>
      <c r="I462" s="4">
        <v>1038.0999999999999</v>
      </c>
      <c r="K462" s="4">
        <v>4.8099999999999996</v>
      </c>
      <c r="L462" s="4">
        <v>129</v>
      </c>
      <c r="M462" s="4">
        <v>0.89419999999999999</v>
      </c>
      <c r="N462" s="4">
        <v>10.447900000000001</v>
      </c>
      <c r="O462" s="4">
        <v>8.2199999999999995E-2</v>
      </c>
      <c r="P462" s="4">
        <v>54.756</v>
      </c>
      <c r="Q462" s="4">
        <v>21.817399999999999</v>
      </c>
      <c r="R462" s="4">
        <v>76.599999999999994</v>
      </c>
      <c r="S462" s="4">
        <v>45.119100000000003</v>
      </c>
      <c r="T462" s="4">
        <v>17.977599999999999</v>
      </c>
      <c r="U462" s="4">
        <v>63.1</v>
      </c>
      <c r="V462" s="4">
        <v>1038.0803000000001</v>
      </c>
      <c r="Y462" s="4">
        <v>115.613</v>
      </c>
      <c r="Z462" s="4">
        <v>0</v>
      </c>
      <c r="AA462" s="4">
        <v>4.2967000000000004</v>
      </c>
      <c r="AB462" s="4" t="s">
        <v>384</v>
      </c>
      <c r="AC462" s="4">
        <v>0</v>
      </c>
      <c r="AD462" s="4">
        <v>11.7</v>
      </c>
      <c r="AE462" s="4">
        <v>855</v>
      </c>
      <c r="AF462" s="4">
        <v>885</v>
      </c>
      <c r="AG462" s="4">
        <v>830</v>
      </c>
      <c r="AH462" s="4">
        <v>88</v>
      </c>
      <c r="AI462" s="4">
        <v>29.56</v>
      </c>
      <c r="AJ462" s="4">
        <v>0.68</v>
      </c>
      <c r="AK462" s="4">
        <v>988</v>
      </c>
      <c r="AL462" s="4">
        <v>3</v>
      </c>
      <c r="AM462" s="4">
        <v>0</v>
      </c>
      <c r="AN462" s="4">
        <v>32</v>
      </c>
      <c r="AO462" s="4">
        <v>191</v>
      </c>
      <c r="AP462" s="4">
        <v>190.6</v>
      </c>
      <c r="AQ462" s="4">
        <v>1.7</v>
      </c>
      <c r="AR462" s="4">
        <v>195</v>
      </c>
      <c r="AS462" s="4" t="s">
        <v>155</v>
      </c>
      <c r="AT462" s="4">
        <v>2</v>
      </c>
      <c r="AU462" s="5">
        <v>0.73214120370370372</v>
      </c>
      <c r="AV462" s="4">
        <v>47.158785000000002</v>
      </c>
      <c r="AW462" s="4">
        <v>-88.486220000000003</v>
      </c>
      <c r="AX462" s="4">
        <v>311.89999999999998</v>
      </c>
      <c r="AY462" s="4">
        <v>36.299999999999997</v>
      </c>
      <c r="AZ462" s="4">
        <v>12</v>
      </c>
      <c r="BA462" s="4">
        <v>9</v>
      </c>
      <c r="BB462" s="4" t="s">
        <v>438</v>
      </c>
      <c r="BC462" s="4">
        <v>1.3716280000000001</v>
      </c>
      <c r="BD462" s="4">
        <v>1.2432570000000001</v>
      </c>
      <c r="BE462" s="4">
        <v>2.2193809999999998</v>
      </c>
      <c r="BF462" s="4">
        <v>14.063000000000001</v>
      </c>
      <c r="BG462" s="4">
        <v>17.68</v>
      </c>
      <c r="BH462" s="4">
        <v>1.26</v>
      </c>
      <c r="BI462" s="4">
        <v>11.837</v>
      </c>
      <c r="BJ462" s="4">
        <v>2981.8560000000002</v>
      </c>
      <c r="BK462" s="4">
        <v>14.933</v>
      </c>
      <c r="BL462" s="4">
        <v>1.637</v>
      </c>
      <c r="BM462" s="4">
        <v>0.65200000000000002</v>
      </c>
      <c r="BN462" s="4">
        <v>2.2890000000000001</v>
      </c>
      <c r="BO462" s="4">
        <v>1.349</v>
      </c>
      <c r="BP462" s="4">
        <v>0.53700000000000003</v>
      </c>
      <c r="BQ462" s="4">
        <v>1.8859999999999999</v>
      </c>
      <c r="BR462" s="4">
        <v>9.7969000000000008</v>
      </c>
      <c r="BU462" s="4">
        <v>6.5469999999999997</v>
      </c>
      <c r="BW462" s="4">
        <v>891.64599999999996</v>
      </c>
      <c r="BX462" s="4">
        <v>0.130361</v>
      </c>
      <c r="BY462" s="4">
        <v>-5</v>
      </c>
      <c r="BZ462" s="4">
        <v>1.2054309999999999</v>
      </c>
      <c r="CA462" s="4">
        <v>3.1856969999999998</v>
      </c>
      <c r="CB462" s="4">
        <v>24.349706000000001</v>
      </c>
    </row>
    <row r="463" spans="1:80">
      <c r="A463" s="2">
        <v>42440</v>
      </c>
      <c r="B463" s="29">
        <v>0.52399810185185192</v>
      </c>
      <c r="C463" s="4">
        <v>11.632999999999999</v>
      </c>
      <c r="D463" s="4">
        <v>6.5600000000000006E-2</v>
      </c>
      <c r="E463" s="4" t="s">
        <v>155</v>
      </c>
      <c r="F463" s="4">
        <v>656.48475099999996</v>
      </c>
      <c r="G463" s="4">
        <v>61</v>
      </c>
      <c r="H463" s="4">
        <v>24.4</v>
      </c>
      <c r="I463" s="4">
        <v>1100.5</v>
      </c>
      <c r="K463" s="4">
        <v>4.3</v>
      </c>
      <c r="L463" s="4">
        <v>135</v>
      </c>
      <c r="M463" s="4">
        <v>0.89480000000000004</v>
      </c>
      <c r="N463" s="4">
        <v>10.4092</v>
      </c>
      <c r="O463" s="4">
        <v>5.8700000000000002E-2</v>
      </c>
      <c r="P463" s="4">
        <v>54.5443</v>
      </c>
      <c r="Q463" s="4">
        <v>21.832699999999999</v>
      </c>
      <c r="R463" s="4">
        <v>76.400000000000006</v>
      </c>
      <c r="S463" s="4">
        <v>44.944699999999997</v>
      </c>
      <c r="T463" s="4">
        <v>17.990200000000002</v>
      </c>
      <c r="U463" s="4">
        <v>62.9</v>
      </c>
      <c r="V463" s="4">
        <v>1100.5021999999999</v>
      </c>
      <c r="Y463" s="4">
        <v>120.38500000000001</v>
      </c>
      <c r="Z463" s="4">
        <v>0</v>
      </c>
      <c r="AA463" s="4">
        <v>3.8437000000000001</v>
      </c>
      <c r="AB463" s="4" t="s">
        <v>384</v>
      </c>
      <c r="AC463" s="4">
        <v>0</v>
      </c>
      <c r="AD463" s="4">
        <v>11.8</v>
      </c>
      <c r="AE463" s="4">
        <v>855</v>
      </c>
      <c r="AF463" s="4">
        <v>884</v>
      </c>
      <c r="AG463" s="4">
        <v>829</v>
      </c>
      <c r="AH463" s="4">
        <v>88</v>
      </c>
      <c r="AI463" s="4">
        <v>29.56</v>
      </c>
      <c r="AJ463" s="4">
        <v>0.68</v>
      </c>
      <c r="AK463" s="4">
        <v>988</v>
      </c>
      <c r="AL463" s="4">
        <v>3</v>
      </c>
      <c r="AM463" s="4">
        <v>0</v>
      </c>
      <c r="AN463" s="4">
        <v>32</v>
      </c>
      <c r="AO463" s="4">
        <v>191</v>
      </c>
      <c r="AP463" s="4">
        <v>189.6</v>
      </c>
      <c r="AQ463" s="4">
        <v>1.8</v>
      </c>
      <c r="AR463" s="4">
        <v>195</v>
      </c>
      <c r="AS463" s="4" t="s">
        <v>155</v>
      </c>
      <c r="AT463" s="4">
        <v>2</v>
      </c>
      <c r="AU463" s="5">
        <v>0.73215277777777776</v>
      </c>
      <c r="AV463" s="4">
        <v>47.158729999999998</v>
      </c>
      <c r="AW463" s="4">
        <v>-88.486046000000002</v>
      </c>
      <c r="AX463" s="4">
        <v>311.7</v>
      </c>
      <c r="AY463" s="4">
        <v>33.700000000000003</v>
      </c>
      <c r="AZ463" s="4">
        <v>12</v>
      </c>
      <c r="BA463" s="4">
        <v>7</v>
      </c>
      <c r="BB463" s="4" t="s">
        <v>434</v>
      </c>
      <c r="BC463" s="4">
        <v>1.6</v>
      </c>
      <c r="BD463" s="4">
        <v>1.8202020000000001</v>
      </c>
      <c r="BE463" s="4">
        <v>2.720202</v>
      </c>
      <c r="BF463" s="4">
        <v>14.063000000000001</v>
      </c>
      <c r="BG463" s="4">
        <v>17.78</v>
      </c>
      <c r="BH463" s="4">
        <v>1.26</v>
      </c>
      <c r="BI463" s="4">
        <v>11.759</v>
      </c>
      <c r="BJ463" s="4">
        <v>2986.5770000000002</v>
      </c>
      <c r="BK463" s="4">
        <v>10.727</v>
      </c>
      <c r="BL463" s="4">
        <v>1.639</v>
      </c>
      <c r="BM463" s="4">
        <v>0.65600000000000003</v>
      </c>
      <c r="BN463" s="4">
        <v>2.2949999999999999</v>
      </c>
      <c r="BO463" s="4">
        <v>1.35</v>
      </c>
      <c r="BP463" s="4">
        <v>0.54100000000000004</v>
      </c>
      <c r="BQ463" s="4">
        <v>1.891</v>
      </c>
      <c r="BR463" s="4">
        <v>10.441000000000001</v>
      </c>
      <c r="BU463" s="4">
        <v>6.8529999999999998</v>
      </c>
      <c r="BW463" s="4">
        <v>801.87400000000002</v>
      </c>
      <c r="BX463" s="4">
        <v>0.14627599999999999</v>
      </c>
      <c r="BY463" s="4">
        <v>-5</v>
      </c>
      <c r="BZ463" s="4">
        <v>1.206</v>
      </c>
      <c r="CA463" s="4">
        <v>3.5746199999999999</v>
      </c>
      <c r="CB463" s="4">
        <v>24.3612</v>
      </c>
    </row>
    <row r="464" spans="1:80">
      <c r="A464" s="2">
        <v>42440</v>
      </c>
      <c r="B464" s="29">
        <v>0.52400967592592596</v>
      </c>
      <c r="C464" s="4">
        <v>11.651999999999999</v>
      </c>
      <c r="D464" s="4">
        <v>4.9500000000000002E-2</v>
      </c>
      <c r="E464" s="4" t="s">
        <v>155</v>
      </c>
      <c r="F464" s="4">
        <v>495.05050499999999</v>
      </c>
      <c r="G464" s="4">
        <v>73.8</v>
      </c>
      <c r="H464" s="4">
        <v>26.7</v>
      </c>
      <c r="I464" s="4">
        <v>1186</v>
      </c>
      <c r="K464" s="4">
        <v>4.0999999999999996</v>
      </c>
      <c r="L464" s="4">
        <v>139</v>
      </c>
      <c r="M464" s="4">
        <v>0.89470000000000005</v>
      </c>
      <c r="N464" s="4">
        <v>10.424799999999999</v>
      </c>
      <c r="O464" s="4">
        <v>4.4299999999999999E-2</v>
      </c>
      <c r="P464" s="4">
        <v>66.063500000000005</v>
      </c>
      <c r="Q464" s="4">
        <v>23.879300000000001</v>
      </c>
      <c r="R464" s="4">
        <v>89.9</v>
      </c>
      <c r="S464" s="4">
        <v>54.436599999999999</v>
      </c>
      <c r="T464" s="4">
        <v>19.676600000000001</v>
      </c>
      <c r="U464" s="4">
        <v>74.099999999999994</v>
      </c>
      <c r="V464" s="4">
        <v>1185.9825000000001</v>
      </c>
      <c r="Y464" s="4">
        <v>123.943</v>
      </c>
      <c r="Z464" s="4">
        <v>0</v>
      </c>
      <c r="AA464" s="4">
        <v>3.6680999999999999</v>
      </c>
      <c r="AB464" s="4" t="s">
        <v>384</v>
      </c>
      <c r="AC464" s="4">
        <v>0</v>
      </c>
      <c r="AD464" s="4">
        <v>11.7</v>
      </c>
      <c r="AE464" s="4">
        <v>854</v>
      </c>
      <c r="AF464" s="4">
        <v>883</v>
      </c>
      <c r="AG464" s="4">
        <v>829</v>
      </c>
      <c r="AH464" s="4">
        <v>88</v>
      </c>
      <c r="AI464" s="4">
        <v>29.56</v>
      </c>
      <c r="AJ464" s="4">
        <v>0.68</v>
      </c>
      <c r="AK464" s="4">
        <v>988</v>
      </c>
      <c r="AL464" s="4">
        <v>3</v>
      </c>
      <c r="AM464" s="4">
        <v>0</v>
      </c>
      <c r="AN464" s="4">
        <v>32</v>
      </c>
      <c r="AO464" s="4">
        <v>191</v>
      </c>
      <c r="AP464" s="4">
        <v>189.4</v>
      </c>
      <c r="AQ464" s="4">
        <v>1.7</v>
      </c>
      <c r="AR464" s="4">
        <v>195</v>
      </c>
      <c r="AS464" s="4" t="s">
        <v>155</v>
      </c>
      <c r="AT464" s="4">
        <v>2</v>
      </c>
      <c r="AU464" s="5">
        <v>0.7321643518518518</v>
      </c>
      <c r="AV464" s="4">
        <v>47.158676999999997</v>
      </c>
      <c r="AW464" s="4">
        <v>-88.485877000000002</v>
      </c>
      <c r="AX464" s="4">
        <v>311.8</v>
      </c>
      <c r="AY464" s="4">
        <v>31.2</v>
      </c>
      <c r="AZ464" s="4">
        <v>12</v>
      </c>
      <c r="BA464" s="4">
        <v>7</v>
      </c>
      <c r="BB464" s="4" t="s">
        <v>434</v>
      </c>
      <c r="BC464" s="4">
        <v>1.6</v>
      </c>
      <c r="BD464" s="4">
        <v>2.0513490000000001</v>
      </c>
      <c r="BE464" s="4">
        <v>2.9017979999999999</v>
      </c>
      <c r="BF464" s="4">
        <v>14.063000000000001</v>
      </c>
      <c r="BG464" s="4">
        <v>17.760000000000002</v>
      </c>
      <c r="BH464" s="4">
        <v>1.26</v>
      </c>
      <c r="BI464" s="4">
        <v>11.773999999999999</v>
      </c>
      <c r="BJ464" s="4">
        <v>2988.3040000000001</v>
      </c>
      <c r="BK464" s="4">
        <v>8.0809999999999995</v>
      </c>
      <c r="BL464" s="4">
        <v>1.9830000000000001</v>
      </c>
      <c r="BM464" s="4">
        <v>0.71699999999999997</v>
      </c>
      <c r="BN464" s="4">
        <v>2.7</v>
      </c>
      <c r="BO464" s="4">
        <v>1.6339999999999999</v>
      </c>
      <c r="BP464" s="4">
        <v>0.59099999999999997</v>
      </c>
      <c r="BQ464" s="4">
        <v>2.2250000000000001</v>
      </c>
      <c r="BR464" s="4">
        <v>11.2417</v>
      </c>
      <c r="BU464" s="4">
        <v>7.0490000000000004</v>
      </c>
      <c r="BW464" s="4">
        <v>764.53700000000003</v>
      </c>
      <c r="BX464" s="4">
        <v>0.15779199999999999</v>
      </c>
      <c r="BY464" s="4">
        <v>-5</v>
      </c>
      <c r="BZ464" s="4">
        <v>1.205138</v>
      </c>
      <c r="CA464" s="4">
        <v>3.856042</v>
      </c>
      <c r="CB464" s="4">
        <v>24.343788</v>
      </c>
    </row>
    <row r="465" spans="1:80">
      <c r="A465" s="2">
        <v>42440</v>
      </c>
      <c r="B465" s="29">
        <v>0.52402124999999999</v>
      </c>
      <c r="C465" s="4">
        <v>11.929</v>
      </c>
      <c r="D465" s="4">
        <v>5.5899999999999998E-2</v>
      </c>
      <c r="E465" s="4" t="s">
        <v>155</v>
      </c>
      <c r="F465" s="4">
        <v>559.10140100000001</v>
      </c>
      <c r="G465" s="4">
        <v>77.3</v>
      </c>
      <c r="H465" s="4">
        <v>29</v>
      </c>
      <c r="I465" s="4">
        <v>1215.0999999999999</v>
      </c>
      <c r="K465" s="4">
        <v>4.2</v>
      </c>
      <c r="L465" s="4">
        <v>140</v>
      </c>
      <c r="M465" s="4">
        <v>0.89239999999999997</v>
      </c>
      <c r="N465" s="4">
        <v>10.645099999999999</v>
      </c>
      <c r="O465" s="4">
        <v>4.99E-2</v>
      </c>
      <c r="P465" s="4">
        <v>68.978800000000007</v>
      </c>
      <c r="Q465" s="4">
        <v>25.910299999999999</v>
      </c>
      <c r="R465" s="4">
        <v>94.9</v>
      </c>
      <c r="S465" s="4">
        <v>56.838799999999999</v>
      </c>
      <c r="T465" s="4">
        <v>21.350200000000001</v>
      </c>
      <c r="U465" s="4">
        <v>78.2</v>
      </c>
      <c r="V465" s="4">
        <v>1215.1007</v>
      </c>
      <c r="Y465" s="4">
        <v>125.06100000000001</v>
      </c>
      <c r="Z465" s="4">
        <v>0</v>
      </c>
      <c r="AA465" s="4">
        <v>3.7479</v>
      </c>
      <c r="AB465" s="4" t="s">
        <v>384</v>
      </c>
      <c r="AC465" s="4">
        <v>0</v>
      </c>
      <c r="AD465" s="4">
        <v>11.7</v>
      </c>
      <c r="AE465" s="4">
        <v>855</v>
      </c>
      <c r="AF465" s="4">
        <v>883</v>
      </c>
      <c r="AG465" s="4">
        <v>829</v>
      </c>
      <c r="AH465" s="4">
        <v>88</v>
      </c>
      <c r="AI465" s="4">
        <v>29.56</v>
      </c>
      <c r="AJ465" s="4">
        <v>0.68</v>
      </c>
      <c r="AK465" s="4">
        <v>988</v>
      </c>
      <c r="AL465" s="4">
        <v>3</v>
      </c>
      <c r="AM465" s="4">
        <v>0</v>
      </c>
      <c r="AN465" s="4">
        <v>32</v>
      </c>
      <c r="AO465" s="4">
        <v>191</v>
      </c>
      <c r="AP465" s="4">
        <v>190</v>
      </c>
      <c r="AQ465" s="4">
        <v>1.7</v>
      </c>
      <c r="AR465" s="4">
        <v>195</v>
      </c>
      <c r="AS465" s="4" t="s">
        <v>155</v>
      </c>
      <c r="AT465" s="4">
        <v>2</v>
      </c>
      <c r="AU465" s="5">
        <v>0.73217592592592595</v>
      </c>
      <c r="AV465" s="4">
        <v>47.158625999999998</v>
      </c>
      <c r="AW465" s="4">
        <v>-88.485726</v>
      </c>
      <c r="AX465" s="4">
        <v>311.8</v>
      </c>
      <c r="AY465" s="4">
        <v>29.6</v>
      </c>
      <c r="AZ465" s="4">
        <v>12</v>
      </c>
      <c r="BA465" s="4">
        <v>7</v>
      </c>
      <c r="BB465" s="4" t="s">
        <v>434</v>
      </c>
      <c r="BC465" s="4">
        <v>1.649351</v>
      </c>
      <c r="BD465" s="4">
        <v>1.451948</v>
      </c>
      <c r="BE465" s="4">
        <v>2.349351</v>
      </c>
      <c r="BF465" s="4">
        <v>14.063000000000001</v>
      </c>
      <c r="BG465" s="4">
        <v>17.36</v>
      </c>
      <c r="BH465" s="4">
        <v>1.23</v>
      </c>
      <c r="BI465" s="4">
        <v>12.063000000000001</v>
      </c>
      <c r="BJ465" s="4">
        <v>2986.665</v>
      </c>
      <c r="BK465" s="4">
        <v>8.9090000000000007</v>
      </c>
      <c r="BL465" s="4">
        <v>2.0270000000000001</v>
      </c>
      <c r="BM465" s="4">
        <v>0.76100000000000001</v>
      </c>
      <c r="BN465" s="4">
        <v>2.7879999999999998</v>
      </c>
      <c r="BO465" s="4">
        <v>1.67</v>
      </c>
      <c r="BP465" s="4">
        <v>0.627</v>
      </c>
      <c r="BQ465" s="4">
        <v>2.2970000000000002</v>
      </c>
      <c r="BR465" s="4">
        <v>11.273099999999999</v>
      </c>
      <c r="BU465" s="4">
        <v>6.9619999999999997</v>
      </c>
      <c r="BW465" s="4">
        <v>764.57399999999996</v>
      </c>
      <c r="BX465" s="4">
        <v>0.18246499999999999</v>
      </c>
      <c r="BY465" s="4">
        <v>-5</v>
      </c>
      <c r="BZ465" s="4">
        <v>1.2052929999999999</v>
      </c>
      <c r="CA465" s="4">
        <v>4.4589879999999997</v>
      </c>
      <c r="CB465" s="4">
        <v>24.346919</v>
      </c>
    </row>
    <row r="466" spans="1:80">
      <c r="A466" s="2">
        <v>42440</v>
      </c>
      <c r="B466" s="29">
        <v>0.52403282407407403</v>
      </c>
      <c r="C466" s="4">
        <v>12.026</v>
      </c>
      <c r="D466" s="4">
        <v>6.0900000000000003E-2</v>
      </c>
      <c r="E466" s="4" t="s">
        <v>155</v>
      </c>
      <c r="F466" s="4">
        <v>608.56554000000006</v>
      </c>
      <c r="G466" s="4">
        <v>76.8</v>
      </c>
      <c r="H466" s="4">
        <v>29.1</v>
      </c>
      <c r="I466" s="4">
        <v>1204</v>
      </c>
      <c r="K466" s="4">
        <v>4.01</v>
      </c>
      <c r="L466" s="4">
        <v>140</v>
      </c>
      <c r="M466" s="4">
        <v>0.89159999999999995</v>
      </c>
      <c r="N466" s="4">
        <v>10.7226</v>
      </c>
      <c r="O466" s="4">
        <v>5.4300000000000001E-2</v>
      </c>
      <c r="P466" s="4">
        <v>68.467799999999997</v>
      </c>
      <c r="Q466" s="4">
        <v>25.977699999999999</v>
      </c>
      <c r="R466" s="4">
        <v>94.4</v>
      </c>
      <c r="S466" s="4">
        <v>56.417700000000004</v>
      </c>
      <c r="T466" s="4">
        <v>21.4057</v>
      </c>
      <c r="U466" s="4">
        <v>77.8</v>
      </c>
      <c r="V466" s="4">
        <v>1204.048</v>
      </c>
      <c r="Y466" s="4">
        <v>125.002</v>
      </c>
      <c r="Z466" s="4">
        <v>0</v>
      </c>
      <c r="AA466" s="4">
        <v>3.5728</v>
      </c>
      <c r="AB466" s="4" t="s">
        <v>384</v>
      </c>
      <c r="AC466" s="4">
        <v>0</v>
      </c>
      <c r="AD466" s="4">
        <v>11.8</v>
      </c>
      <c r="AE466" s="4">
        <v>854</v>
      </c>
      <c r="AF466" s="4">
        <v>882</v>
      </c>
      <c r="AG466" s="4">
        <v>828</v>
      </c>
      <c r="AH466" s="4">
        <v>88</v>
      </c>
      <c r="AI466" s="4">
        <v>29.56</v>
      </c>
      <c r="AJ466" s="4">
        <v>0.68</v>
      </c>
      <c r="AK466" s="4">
        <v>988</v>
      </c>
      <c r="AL466" s="4">
        <v>3</v>
      </c>
      <c r="AM466" s="4">
        <v>0</v>
      </c>
      <c r="AN466" s="4">
        <v>32</v>
      </c>
      <c r="AO466" s="4">
        <v>191</v>
      </c>
      <c r="AP466" s="4">
        <v>190.4</v>
      </c>
      <c r="AQ466" s="4">
        <v>1.8</v>
      </c>
      <c r="AR466" s="4">
        <v>195</v>
      </c>
      <c r="AS466" s="4" t="s">
        <v>155</v>
      </c>
      <c r="AT466" s="4">
        <v>2</v>
      </c>
      <c r="AU466" s="5">
        <v>0.7321875000000001</v>
      </c>
      <c r="AV466" s="4">
        <v>47.158580000000001</v>
      </c>
      <c r="AW466" s="4">
        <v>-88.485575999999995</v>
      </c>
      <c r="AX466" s="4">
        <v>311.89999999999998</v>
      </c>
      <c r="AY466" s="4">
        <v>28.6</v>
      </c>
      <c r="AZ466" s="4">
        <v>12</v>
      </c>
      <c r="BA466" s="4">
        <v>7</v>
      </c>
      <c r="BB466" s="4" t="s">
        <v>434</v>
      </c>
      <c r="BC466" s="4">
        <v>1.8245750000000001</v>
      </c>
      <c r="BD466" s="4">
        <v>1</v>
      </c>
      <c r="BE466" s="4">
        <v>2.524575</v>
      </c>
      <c r="BF466" s="4">
        <v>14.063000000000001</v>
      </c>
      <c r="BG466" s="4">
        <v>17.23</v>
      </c>
      <c r="BH466" s="4">
        <v>1.23</v>
      </c>
      <c r="BI466" s="4">
        <v>12.157999999999999</v>
      </c>
      <c r="BJ466" s="4">
        <v>2986.0309999999999</v>
      </c>
      <c r="BK466" s="4">
        <v>9.6170000000000009</v>
      </c>
      <c r="BL466" s="4">
        <v>1.9970000000000001</v>
      </c>
      <c r="BM466" s="4">
        <v>0.75800000000000001</v>
      </c>
      <c r="BN466" s="4">
        <v>2.754</v>
      </c>
      <c r="BO466" s="4">
        <v>1.645</v>
      </c>
      <c r="BP466" s="4">
        <v>0.624</v>
      </c>
      <c r="BQ466" s="4">
        <v>2.27</v>
      </c>
      <c r="BR466" s="4">
        <v>11.0876</v>
      </c>
      <c r="BU466" s="4">
        <v>6.907</v>
      </c>
      <c r="BW466" s="4">
        <v>723.43200000000002</v>
      </c>
      <c r="BX466" s="4">
        <v>0.17160500000000001</v>
      </c>
      <c r="BY466" s="4">
        <v>-5</v>
      </c>
      <c r="BZ466" s="4">
        <v>1.2070000000000001</v>
      </c>
      <c r="CA466" s="4">
        <v>4.1935969999999996</v>
      </c>
      <c r="CB466" s="4">
        <v>24.381399999999999</v>
      </c>
    </row>
    <row r="467" spans="1:80">
      <c r="A467" s="2">
        <v>42440</v>
      </c>
      <c r="B467" s="29">
        <v>0.52404439814814818</v>
      </c>
      <c r="C467" s="4">
        <v>12.084</v>
      </c>
      <c r="D467" s="4">
        <v>8.5599999999999996E-2</v>
      </c>
      <c r="E467" s="4" t="s">
        <v>155</v>
      </c>
      <c r="F467" s="4">
        <v>855.61551399999996</v>
      </c>
      <c r="G467" s="4">
        <v>76.3</v>
      </c>
      <c r="H467" s="4">
        <v>29.2</v>
      </c>
      <c r="I467" s="4">
        <v>1173.4000000000001</v>
      </c>
      <c r="K467" s="4">
        <v>3.75</v>
      </c>
      <c r="L467" s="4">
        <v>140</v>
      </c>
      <c r="M467" s="4">
        <v>0.89100000000000001</v>
      </c>
      <c r="N467" s="4">
        <v>10.766</v>
      </c>
      <c r="O467" s="4">
        <v>7.6200000000000004E-2</v>
      </c>
      <c r="P467" s="4">
        <v>68.0244</v>
      </c>
      <c r="Q467" s="4">
        <v>26.015999999999998</v>
      </c>
      <c r="R467" s="4">
        <v>94</v>
      </c>
      <c r="S467" s="4">
        <v>56.052300000000002</v>
      </c>
      <c r="T467" s="4">
        <v>21.437200000000001</v>
      </c>
      <c r="U467" s="4">
        <v>77.5</v>
      </c>
      <c r="V467" s="4">
        <v>1173.3951</v>
      </c>
      <c r="Y467" s="4">
        <v>124.89700000000001</v>
      </c>
      <c r="Z467" s="4">
        <v>0</v>
      </c>
      <c r="AA467" s="4">
        <v>3.3412000000000002</v>
      </c>
      <c r="AB467" s="4" t="s">
        <v>384</v>
      </c>
      <c r="AC467" s="4">
        <v>0</v>
      </c>
      <c r="AD467" s="4">
        <v>11.8</v>
      </c>
      <c r="AE467" s="4">
        <v>854</v>
      </c>
      <c r="AF467" s="4">
        <v>882</v>
      </c>
      <c r="AG467" s="4">
        <v>829</v>
      </c>
      <c r="AH467" s="4">
        <v>88</v>
      </c>
      <c r="AI467" s="4">
        <v>29.56</v>
      </c>
      <c r="AJ467" s="4">
        <v>0.68</v>
      </c>
      <c r="AK467" s="4">
        <v>988</v>
      </c>
      <c r="AL467" s="4">
        <v>3</v>
      </c>
      <c r="AM467" s="4">
        <v>0</v>
      </c>
      <c r="AN467" s="4">
        <v>32</v>
      </c>
      <c r="AO467" s="4">
        <v>191.4</v>
      </c>
      <c r="AP467" s="4">
        <v>191</v>
      </c>
      <c r="AQ467" s="4">
        <v>1.9</v>
      </c>
      <c r="AR467" s="4">
        <v>195</v>
      </c>
      <c r="AS467" s="4" t="s">
        <v>155</v>
      </c>
      <c r="AT467" s="4">
        <v>2</v>
      </c>
      <c r="AU467" s="5">
        <v>0.73219907407407403</v>
      </c>
      <c r="AV467" s="4">
        <v>47.158541999999997</v>
      </c>
      <c r="AW467" s="4">
        <v>-88.485422</v>
      </c>
      <c r="AX467" s="4">
        <v>312</v>
      </c>
      <c r="AY467" s="4">
        <v>27.9</v>
      </c>
      <c r="AZ467" s="4">
        <v>12</v>
      </c>
      <c r="BA467" s="4">
        <v>7</v>
      </c>
      <c r="BB467" s="4" t="s">
        <v>434</v>
      </c>
      <c r="BC467" s="4">
        <v>1.9244760000000001</v>
      </c>
      <c r="BD467" s="4">
        <v>1.0244759999999999</v>
      </c>
      <c r="BE467" s="4">
        <v>2.6</v>
      </c>
      <c r="BF467" s="4">
        <v>14.063000000000001</v>
      </c>
      <c r="BG467" s="4">
        <v>17.12</v>
      </c>
      <c r="BH467" s="4">
        <v>1.22</v>
      </c>
      <c r="BI467" s="4">
        <v>12.239000000000001</v>
      </c>
      <c r="BJ467" s="4">
        <v>2981.009</v>
      </c>
      <c r="BK467" s="4">
        <v>13.435</v>
      </c>
      <c r="BL467" s="4">
        <v>1.972</v>
      </c>
      <c r="BM467" s="4">
        <v>0.754</v>
      </c>
      <c r="BN467" s="4">
        <v>2.7269999999999999</v>
      </c>
      <c r="BO467" s="4">
        <v>1.625</v>
      </c>
      <c r="BP467" s="4">
        <v>0.622</v>
      </c>
      <c r="BQ467" s="4">
        <v>2.2469999999999999</v>
      </c>
      <c r="BR467" s="4">
        <v>10.743600000000001</v>
      </c>
      <c r="BU467" s="4">
        <v>6.8609999999999998</v>
      </c>
      <c r="BW467" s="4">
        <v>672.68200000000002</v>
      </c>
      <c r="BX467" s="4">
        <v>0.14643100000000001</v>
      </c>
      <c r="BY467" s="4">
        <v>-5</v>
      </c>
      <c r="BZ467" s="4">
        <v>1.2082930000000001</v>
      </c>
      <c r="CA467" s="4">
        <v>3.5784069999999999</v>
      </c>
      <c r="CB467" s="4">
        <v>24.407519000000001</v>
      </c>
    </row>
    <row r="468" spans="1:80">
      <c r="A468" s="2">
        <v>42440</v>
      </c>
      <c r="B468" s="29">
        <v>0.52405597222222222</v>
      </c>
      <c r="C468" s="4">
        <v>11.473000000000001</v>
      </c>
      <c r="D468" s="4">
        <v>9.7000000000000003E-2</v>
      </c>
      <c r="E468" s="4" t="s">
        <v>155</v>
      </c>
      <c r="F468" s="4">
        <v>970.23017900000002</v>
      </c>
      <c r="G468" s="4">
        <v>64.900000000000006</v>
      </c>
      <c r="H468" s="4">
        <v>29.2</v>
      </c>
      <c r="I468" s="4">
        <v>1158.3</v>
      </c>
      <c r="K468" s="4">
        <v>3.6</v>
      </c>
      <c r="L468" s="4">
        <v>140</v>
      </c>
      <c r="M468" s="4">
        <v>0.89570000000000005</v>
      </c>
      <c r="N468" s="4">
        <v>10.277100000000001</v>
      </c>
      <c r="O468" s="4">
        <v>8.6900000000000005E-2</v>
      </c>
      <c r="P468" s="4">
        <v>58.130400000000002</v>
      </c>
      <c r="Q468" s="4">
        <v>26.155799999999999</v>
      </c>
      <c r="R468" s="4">
        <v>84.3</v>
      </c>
      <c r="S468" s="4">
        <v>47.899700000000003</v>
      </c>
      <c r="T468" s="4">
        <v>21.552499999999998</v>
      </c>
      <c r="U468" s="4">
        <v>69.5</v>
      </c>
      <c r="V468" s="4">
        <v>1158.3248000000001</v>
      </c>
      <c r="Y468" s="4">
        <v>125.496</v>
      </c>
      <c r="Z468" s="4">
        <v>0</v>
      </c>
      <c r="AA468" s="4">
        <v>3.2246999999999999</v>
      </c>
      <c r="AB468" s="4" t="s">
        <v>384</v>
      </c>
      <c r="AC468" s="4">
        <v>0</v>
      </c>
      <c r="AD468" s="4">
        <v>11.9</v>
      </c>
      <c r="AE468" s="4">
        <v>854</v>
      </c>
      <c r="AF468" s="4">
        <v>882</v>
      </c>
      <c r="AG468" s="4">
        <v>828</v>
      </c>
      <c r="AH468" s="4">
        <v>88</v>
      </c>
      <c r="AI468" s="4">
        <v>29.56</v>
      </c>
      <c r="AJ468" s="4">
        <v>0.68</v>
      </c>
      <c r="AK468" s="4">
        <v>988</v>
      </c>
      <c r="AL468" s="4">
        <v>3</v>
      </c>
      <c r="AM468" s="4">
        <v>0</v>
      </c>
      <c r="AN468" s="4">
        <v>32</v>
      </c>
      <c r="AO468" s="4">
        <v>192</v>
      </c>
      <c r="AP468" s="4">
        <v>191</v>
      </c>
      <c r="AQ468" s="4">
        <v>1.8</v>
      </c>
      <c r="AR468" s="4">
        <v>195</v>
      </c>
      <c r="AS468" s="4" t="s">
        <v>155</v>
      </c>
      <c r="AT468" s="4">
        <v>2</v>
      </c>
      <c r="AU468" s="5">
        <v>0.73221064814814818</v>
      </c>
      <c r="AV468" s="4">
        <v>47.158515000000001</v>
      </c>
      <c r="AW468" s="4">
        <v>-88.485262000000006</v>
      </c>
      <c r="AX468" s="4">
        <v>311.89999999999998</v>
      </c>
      <c r="AY468" s="4">
        <v>27.5</v>
      </c>
      <c r="AZ468" s="4">
        <v>12</v>
      </c>
      <c r="BA468" s="4">
        <v>11</v>
      </c>
      <c r="BB468" s="4" t="s">
        <v>421</v>
      </c>
      <c r="BC468" s="4">
        <v>1.7074929999999999</v>
      </c>
      <c r="BD468" s="4">
        <v>1.1000000000000001</v>
      </c>
      <c r="BE468" s="4">
        <v>2.307493</v>
      </c>
      <c r="BF468" s="4">
        <v>14.063000000000001</v>
      </c>
      <c r="BG468" s="4">
        <v>17.95</v>
      </c>
      <c r="BH468" s="4">
        <v>1.28</v>
      </c>
      <c r="BI468" s="4">
        <v>11.638999999999999</v>
      </c>
      <c r="BJ468" s="4">
        <v>2976.395</v>
      </c>
      <c r="BK468" s="4">
        <v>16.02</v>
      </c>
      <c r="BL468" s="4">
        <v>1.7629999999999999</v>
      </c>
      <c r="BM468" s="4">
        <v>0.79300000000000004</v>
      </c>
      <c r="BN468" s="4">
        <v>2.556</v>
      </c>
      <c r="BO468" s="4">
        <v>1.4530000000000001</v>
      </c>
      <c r="BP468" s="4">
        <v>0.65400000000000003</v>
      </c>
      <c r="BQ468" s="4">
        <v>2.1059999999999999</v>
      </c>
      <c r="BR468" s="4">
        <v>11.0929</v>
      </c>
      <c r="BU468" s="4">
        <v>7.2110000000000003</v>
      </c>
      <c r="BW468" s="4">
        <v>679.05799999999999</v>
      </c>
      <c r="BX468" s="4">
        <v>0.13234599999999999</v>
      </c>
      <c r="BY468" s="4">
        <v>-5</v>
      </c>
      <c r="BZ468" s="4">
        <v>1.21</v>
      </c>
      <c r="CA468" s="4">
        <v>3.2342050000000002</v>
      </c>
      <c r="CB468" s="4">
        <v>24.442</v>
      </c>
    </row>
    <row r="469" spans="1:80">
      <c r="A469" s="2">
        <v>42440</v>
      </c>
      <c r="B469" s="29">
        <v>0.52406754629629626</v>
      </c>
      <c r="C469" s="4">
        <v>10.127000000000001</v>
      </c>
      <c r="D469" s="4">
        <v>9.35E-2</v>
      </c>
      <c r="E469" s="4" t="s">
        <v>155</v>
      </c>
      <c r="F469" s="4">
        <v>934.78688499999998</v>
      </c>
      <c r="G469" s="4">
        <v>52</v>
      </c>
      <c r="H469" s="4">
        <v>29.4</v>
      </c>
      <c r="I469" s="4">
        <v>1278.2</v>
      </c>
      <c r="K469" s="4">
        <v>3.5</v>
      </c>
      <c r="L469" s="4">
        <v>151</v>
      </c>
      <c r="M469" s="4">
        <v>0.90669999999999995</v>
      </c>
      <c r="N469" s="4">
        <v>9.1814999999999998</v>
      </c>
      <c r="O469" s="4">
        <v>8.48E-2</v>
      </c>
      <c r="P469" s="4">
        <v>47.164400000000001</v>
      </c>
      <c r="Q469" s="4">
        <v>26.655799999999999</v>
      </c>
      <c r="R469" s="4">
        <v>73.8</v>
      </c>
      <c r="S469" s="4">
        <v>38.863599999999998</v>
      </c>
      <c r="T469" s="4">
        <v>21.964500000000001</v>
      </c>
      <c r="U469" s="4">
        <v>60.8</v>
      </c>
      <c r="V469" s="4">
        <v>1278.1744000000001</v>
      </c>
      <c r="Y469" s="4">
        <v>137.30500000000001</v>
      </c>
      <c r="Z469" s="4">
        <v>0</v>
      </c>
      <c r="AA469" s="4">
        <v>3.1732999999999998</v>
      </c>
      <c r="AB469" s="4" t="s">
        <v>384</v>
      </c>
      <c r="AC469" s="4">
        <v>0</v>
      </c>
      <c r="AD469" s="4">
        <v>11.8</v>
      </c>
      <c r="AE469" s="4">
        <v>854</v>
      </c>
      <c r="AF469" s="4">
        <v>882</v>
      </c>
      <c r="AG469" s="4">
        <v>829</v>
      </c>
      <c r="AH469" s="4">
        <v>88</v>
      </c>
      <c r="AI469" s="4">
        <v>29.56</v>
      </c>
      <c r="AJ469" s="4">
        <v>0.68</v>
      </c>
      <c r="AK469" s="4">
        <v>988</v>
      </c>
      <c r="AL469" s="4">
        <v>3</v>
      </c>
      <c r="AM469" s="4">
        <v>0</v>
      </c>
      <c r="AN469" s="4">
        <v>32</v>
      </c>
      <c r="AO469" s="4">
        <v>192</v>
      </c>
      <c r="AP469" s="4">
        <v>190.6</v>
      </c>
      <c r="AQ469" s="4">
        <v>1.9</v>
      </c>
      <c r="AR469" s="4">
        <v>195</v>
      </c>
      <c r="AS469" s="4" t="s">
        <v>155</v>
      </c>
      <c r="AT469" s="4">
        <v>2</v>
      </c>
      <c r="AU469" s="5">
        <v>0.73222222222222222</v>
      </c>
      <c r="AV469" s="4">
        <v>47.158489000000003</v>
      </c>
      <c r="AW469" s="4">
        <v>-88.485106000000002</v>
      </c>
      <c r="AX469" s="4">
        <v>311.8</v>
      </c>
      <c r="AY469" s="4">
        <v>26.8</v>
      </c>
      <c r="AZ469" s="4">
        <v>12</v>
      </c>
      <c r="BA469" s="4">
        <v>10</v>
      </c>
      <c r="BB469" s="4" t="s">
        <v>423</v>
      </c>
      <c r="BC469" s="4">
        <v>0.82427600000000001</v>
      </c>
      <c r="BD469" s="4">
        <v>1.0757239999999999</v>
      </c>
      <c r="BE469" s="4">
        <v>1.4</v>
      </c>
      <c r="BF469" s="4">
        <v>14.063000000000001</v>
      </c>
      <c r="BG469" s="4">
        <v>20.14</v>
      </c>
      <c r="BH469" s="4">
        <v>1.43</v>
      </c>
      <c r="BI469" s="4">
        <v>10.295</v>
      </c>
      <c r="BJ469" s="4">
        <v>2967.7370000000001</v>
      </c>
      <c r="BK469" s="4">
        <v>17.436</v>
      </c>
      <c r="BL469" s="4">
        <v>1.5960000000000001</v>
      </c>
      <c r="BM469" s="4">
        <v>0.90200000000000002</v>
      </c>
      <c r="BN469" s="4">
        <v>2.4990000000000001</v>
      </c>
      <c r="BO469" s="4">
        <v>1.3160000000000001</v>
      </c>
      <c r="BP469" s="4">
        <v>0.74299999999999999</v>
      </c>
      <c r="BQ469" s="4">
        <v>2.0590000000000002</v>
      </c>
      <c r="BR469" s="4">
        <v>13.6616</v>
      </c>
      <c r="BU469" s="4">
        <v>8.8049999999999997</v>
      </c>
      <c r="BW469" s="4">
        <v>745.80499999999995</v>
      </c>
      <c r="BX469" s="4">
        <v>0.103949</v>
      </c>
      <c r="BY469" s="4">
        <v>-5</v>
      </c>
      <c r="BZ469" s="4">
        <v>1.210431</v>
      </c>
      <c r="CA469" s="4">
        <v>2.540254</v>
      </c>
      <c r="CB469" s="4">
        <v>24.450706</v>
      </c>
    </row>
    <row r="470" spans="1:80">
      <c r="A470" s="2">
        <v>42440</v>
      </c>
      <c r="B470" s="29">
        <v>0.52407912037037041</v>
      </c>
      <c r="C470" s="4">
        <v>10.487</v>
      </c>
      <c r="D470" s="4">
        <v>9.5399999999999999E-2</v>
      </c>
      <c r="E470" s="4" t="s">
        <v>155</v>
      </c>
      <c r="F470" s="4">
        <v>954.37086099999999</v>
      </c>
      <c r="G470" s="4">
        <v>43.5</v>
      </c>
      <c r="H470" s="4">
        <v>33.299999999999997</v>
      </c>
      <c r="I470" s="4">
        <v>1341.6</v>
      </c>
      <c r="K470" s="4">
        <v>4.78</v>
      </c>
      <c r="L470" s="4">
        <v>152</v>
      </c>
      <c r="M470" s="4">
        <v>0.90359999999999996</v>
      </c>
      <c r="N470" s="4">
        <v>9.4763999999999999</v>
      </c>
      <c r="O470" s="4">
        <v>8.6199999999999999E-2</v>
      </c>
      <c r="P470" s="4">
        <v>39.332500000000003</v>
      </c>
      <c r="Q470" s="4">
        <v>30.1129</v>
      </c>
      <c r="R470" s="4">
        <v>69.400000000000006</v>
      </c>
      <c r="S470" s="4">
        <v>32.4101</v>
      </c>
      <c r="T470" s="4">
        <v>24.813199999999998</v>
      </c>
      <c r="U470" s="4">
        <v>57.2</v>
      </c>
      <c r="V470" s="4">
        <v>1341.6289999999999</v>
      </c>
      <c r="Y470" s="4">
        <v>136.904</v>
      </c>
      <c r="Z470" s="4">
        <v>0</v>
      </c>
      <c r="AA470" s="4">
        <v>4.3230000000000004</v>
      </c>
      <c r="AB470" s="4" t="s">
        <v>384</v>
      </c>
      <c r="AC470" s="4">
        <v>0</v>
      </c>
      <c r="AD470" s="4">
        <v>11.8</v>
      </c>
      <c r="AE470" s="4">
        <v>854</v>
      </c>
      <c r="AF470" s="4">
        <v>882</v>
      </c>
      <c r="AG470" s="4">
        <v>830</v>
      </c>
      <c r="AH470" s="4">
        <v>88</v>
      </c>
      <c r="AI470" s="4">
        <v>29.56</v>
      </c>
      <c r="AJ470" s="4">
        <v>0.68</v>
      </c>
      <c r="AK470" s="4">
        <v>988</v>
      </c>
      <c r="AL470" s="4">
        <v>3</v>
      </c>
      <c r="AM470" s="4">
        <v>0</v>
      </c>
      <c r="AN470" s="4">
        <v>32</v>
      </c>
      <c r="AO470" s="4">
        <v>192</v>
      </c>
      <c r="AP470" s="4">
        <v>190</v>
      </c>
      <c r="AQ470" s="4">
        <v>2</v>
      </c>
      <c r="AR470" s="4">
        <v>195</v>
      </c>
      <c r="AS470" s="4" t="s">
        <v>155</v>
      </c>
      <c r="AT470" s="4">
        <v>2</v>
      </c>
      <c r="AU470" s="5">
        <v>0.73223379629629637</v>
      </c>
      <c r="AV470" s="4">
        <v>47.158476</v>
      </c>
      <c r="AW470" s="4">
        <v>-88.484956999999994</v>
      </c>
      <c r="AX470" s="4">
        <v>311.7</v>
      </c>
      <c r="AY470" s="4">
        <v>25.6</v>
      </c>
      <c r="AZ470" s="4">
        <v>12</v>
      </c>
      <c r="BA470" s="4">
        <v>10</v>
      </c>
      <c r="BB470" s="4" t="s">
        <v>423</v>
      </c>
      <c r="BC470" s="4">
        <v>0.87582400000000005</v>
      </c>
      <c r="BD470" s="4">
        <v>1</v>
      </c>
      <c r="BE470" s="4">
        <v>1.4</v>
      </c>
      <c r="BF470" s="4">
        <v>14.063000000000001</v>
      </c>
      <c r="BG470" s="4">
        <v>19.48</v>
      </c>
      <c r="BH470" s="4">
        <v>1.39</v>
      </c>
      <c r="BI470" s="4">
        <v>10.664999999999999</v>
      </c>
      <c r="BJ470" s="4">
        <v>2967.0369999999998</v>
      </c>
      <c r="BK470" s="4">
        <v>17.184999999999999</v>
      </c>
      <c r="BL470" s="4">
        <v>1.29</v>
      </c>
      <c r="BM470" s="4">
        <v>0.98699999999999999</v>
      </c>
      <c r="BN470" s="4">
        <v>2.2770000000000001</v>
      </c>
      <c r="BO470" s="4">
        <v>1.0629999999999999</v>
      </c>
      <c r="BP470" s="4">
        <v>0.81399999999999995</v>
      </c>
      <c r="BQ470" s="4">
        <v>1.8759999999999999</v>
      </c>
      <c r="BR470" s="4">
        <v>13.8901</v>
      </c>
      <c r="BU470" s="4">
        <v>8.5039999999999996</v>
      </c>
      <c r="BW470" s="4">
        <v>984.14</v>
      </c>
      <c r="BX470" s="4">
        <v>0.101482</v>
      </c>
      <c r="BY470" s="4">
        <v>-5</v>
      </c>
      <c r="BZ470" s="4">
        <v>1.2122930000000001</v>
      </c>
      <c r="CA470" s="4">
        <v>2.4799660000000001</v>
      </c>
      <c r="CB470" s="4">
        <v>24.488319000000001</v>
      </c>
    </row>
    <row r="471" spans="1:80">
      <c r="A471" s="2">
        <v>42440</v>
      </c>
      <c r="B471" s="29">
        <v>0.52409069444444445</v>
      </c>
      <c r="C471" s="4">
        <v>11.606</v>
      </c>
      <c r="D471" s="4">
        <v>0.11600000000000001</v>
      </c>
      <c r="E471" s="4" t="s">
        <v>155</v>
      </c>
      <c r="F471" s="4">
        <v>1159.982847</v>
      </c>
      <c r="G471" s="4">
        <v>40.700000000000003</v>
      </c>
      <c r="H471" s="4">
        <v>39.299999999999997</v>
      </c>
      <c r="I471" s="4">
        <v>1266.5</v>
      </c>
      <c r="K471" s="4">
        <v>5.8</v>
      </c>
      <c r="L471" s="4">
        <v>147</v>
      </c>
      <c r="M471" s="4">
        <v>0.89439999999999997</v>
      </c>
      <c r="N471" s="4">
        <v>10.380800000000001</v>
      </c>
      <c r="O471" s="4">
        <v>0.1038</v>
      </c>
      <c r="P471" s="4">
        <v>36.370399999999997</v>
      </c>
      <c r="Q471" s="4">
        <v>35.182600000000001</v>
      </c>
      <c r="R471" s="4">
        <v>71.599999999999994</v>
      </c>
      <c r="S471" s="4">
        <v>29.9693</v>
      </c>
      <c r="T471" s="4">
        <v>28.990600000000001</v>
      </c>
      <c r="U471" s="4">
        <v>59</v>
      </c>
      <c r="V471" s="4">
        <v>1266.5237</v>
      </c>
      <c r="Y471" s="4">
        <v>131.21299999999999</v>
      </c>
      <c r="Z471" s="4">
        <v>0</v>
      </c>
      <c r="AA471" s="4">
        <v>5.1875999999999998</v>
      </c>
      <c r="AB471" s="4" t="s">
        <v>384</v>
      </c>
      <c r="AC471" s="4">
        <v>0</v>
      </c>
      <c r="AD471" s="4">
        <v>11.9</v>
      </c>
      <c r="AE471" s="4">
        <v>854</v>
      </c>
      <c r="AF471" s="4">
        <v>881</v>
      </c>
      <c r="AG471" s="4">
        <v>829</v>
      </c>
      <c r="AH471" s="4">
        <v>88</v>
      </c>
      <c r="AI471" s="4">
        <v>29.56</v>
      </c>
      <c r="AJ471" s="4">
        <v>0.68</v>
      </c>
      <c r="AK471" s="4">
        <v>988</v>
      </c>
      <c r="AL471" s="4">
        <v>3</v>
      </c>
      <c r="AM471" s="4">
        <v>0</v>
      </c>
      <c r="AN471" s="4">
        <v>32</v>
      </c>
      <c r="AO471" s="4">
        <v>192</v>
      </c>
      <c r="AP471" s="4">
        <v>190</v>
      </c>
      <c r="AQ471" s="4">
        <v>1.9</v>
      </c>
      <c r="AR471" s="4">
        <v>195</v>
      </c>
      <c r="AS471" s="4" t="s">
        <v>155</v>
      </c>
      <c r="AT471" s="4">
        <v>2</v>
      </c>
      <c r="AU471" s="5">
        <v>0.7322453703703703</v>
      </c>
      <c r="AV471" s="4">
        <v>47.158467999999999</v>
      </c>
      <c r="AW471" s="4">
        <v>-88.484815999999995</v>
      </c>
      <c r="AX471" s="4">
        <v>311.5</v>
      </c>
      <c r="AY471" s="4">
        <v>23.6</v>
      </c>
      <c r="AZ471" s="4">
        <v>12</v>
      </c>
      <c r="BA471" s="4">
        <v>10</v>
      </c>
      <c r="BB471" s="4" t="s">
        <v>423</v>
      </c>
      <c r="BC471" s="4">
        <v>0.8</v>
      </c>
      <c r="BD471" s="4">
        <v>1</v>
      </c>
      <c r="BE471" s="4">
        <v>1.4</v>
      </c>
      <c r="BF471" s="4">
        <v>14.063000000000001</v>
      </c>
      <c r="BG471" s="4">
        <v>17.71</v>
      </c>
      <c r="BH471" s="4">
        <v>1.26</v>
      </c>
      <c r="BI471" s="4">
        <v>11.805</v>
      </c>
      <c r="BJ471" s="4">
        <v>2969.069</v>
      </c>
      <c r="BK471" s="4">
        <v>18.887</v>
      </c>
      <c r="BL471" s="4">
        <v>1.089</v>
      </c>
      <c r="BM471" s="4">
        <v>1.054</v>
      </c>
      <c r="BN471" s="4">
        <v>2.1429999999999998</v>
      </c>
      <c r="BO471" s="4">
        <v>0.89800000000000002</v>
      </c>
      <c r="BP471" s="4">
        <v>0.86799999999999999</v>
      </c>
      <c r="BQ471" s="4">
        <v>1.766</v>
      </c>
      <c r="BR471" s="4">
        <v>11.978400000000001</v>
      </c>
      <c r="BU471" s="4">
        <v>7.4459999999999997</v>
      </c>
      <c r="BW471" s="4">
        <v>1078.829</v>
      </c>
      <c r="BX471" s="4">
        <v>0.12865399999999999</v>
      </c>
      <c r="BY471" s="4">
        <v>-5</v>
      </c>
      <c r="BZ471" s="4">
        <v>1.213138</v>
      </c>
      <c r="CA471" s="4">
        <v>3.1439819999999998</v>
      </c>
      <c r="CB471" s="4">
        <v>24.505388</v>
      </c>
    </row>
    <row r="472" spans="1:80">
      <c r="A472" s="2">
        <v>42440</v>
      </c>
      <c r="B472" s="29">
        <v>0.52410226851851849</v>
      </c>
      <c r="C472" s="4">
        <v>12.109</v>
      </c>
      <c r="D472" s="4">
        <v>0.13200000000000001</v>
      </c>
      <c r="E472" s="4" t="s">
        <v>155</v>
      </c>
      <c r="F472" s="4">
        <v>1319.856</v>
      </c>
      <c r="G472" s="4">
        <v>40.6</v>
      </c>
      <c r="H472" s="4">
        <v>35.6</v>
      </c>
      <c r="I472" s="4">
        <v>1199.4000000000001</v>
      </c>
      <c r="K472" s="4">
        <v>5.18</v>
      </c>
      <c r="L472" s="4">
        <v>143</v>
      </c>
      <c r="M472" s="4">
        <v>0.89029999999999998</v>
      </c>
      <c r="N472" s="4">
        <v>10.7811</v>
      </c>
      <c r="O472" s="4">
        <v>0.11749999999999999</v>
      </c>
      <c r="P472" s="4">
        <v>36.178600000000003</v>
      </c>
      <c r="Q472" s="4">
        <v>31.6951</v>
      </c>
      <c r="R472" s="4">
        <v>67.900000000000006</v>
      </c>
      <c r="S472" s="4">
        <v>29.811299999999999</v>
      </c>
      <c r="T472" s="4">
        <v>26.116800000000001</v>
      </c>
      <c r="U472" s="4">
        <v>55.9</v>
      </c>
      <c r="V472" s="4">
        <v>1199.4422999999999</v>
      </c>
      <c r="Y472" s="4">
        <v>126.955</v>
      </c>
      <c r="Z472" s="4">
        <v>0</v>
      </c>
      <c r="AA472" s="4">
        <v>4.6109999999999998</v>
      </c>
      <c r="AB472" s="4" t="s">
        <v>384</v>
      </c>
      <c r="AC472" s="4">
        <v>0</v>
      </c>
      <c r="AD472" s="4">
        <v>11.8</v>
      </c>
      <c r="AE472" s="4">
        <v>855</v>
      </c>
      <c r="AF472" s="4">
        <v>881</v>
      </c>
      <c r="AG472" s="4">
        <v>830</v>
      </c>
      <c r="AH472" s="4">
        <v>88</v>
      </c>
      <c r="AI472" s="4">
        <v>29.56</v>
      </c>
      <c r="AJ472" s="4">
        <v>0.68</v>
      </c>
      <c r="AK472" s="4">
        <v>988</v>
      </c>
      <c r="AL472" s="4">
        <v>3</v>
      </c>
      <c r="AM472" s="4">
        <v>0</v>
      </c>
      <c r="AN472" s="4">
        <v>32</v>
      </c>
      <c r="AO472" s="4">
        <v>191.6</v>
      </c>
      <c r="AP472" s="4">
        <v>190</v>
      </c>
      <c r="AQ472" s="4">
        <v>1.8</v>
      </c>
      <c r="AR472" s="4">
        <v>195</v>
      </c>
      <c r="AS472" s="4" t="s">
        <v>155</v>
      </c>
      <c r="AT472" s="4">
        <v>2</v>
      </c>
      <c r="AU472" s="5">
        <v>0.73225694444444445</v>
      </c>
      <c r="AV472" s="4">
        <v>47.158465</v>
      </c>
      <c r="AW472" s="4">
        <v>-88.484688000000006</v>
      </c>
      <c r="AX472" s="4">
        <v>311.3</v>
      </c>
      <c r="AY472" s="4">
        <v>21.8</v>
      </c>
      <c r="AZ472" s="4">
        <v>12</v>
      </c>
      <c r="BA472" s="4">
        <v>11</v>
      </c>
      <c r="BB472" s="4" t="s">
        <v>421</v>
      </c>
      <c r="BC472" s="4">
        <v>0.82397600000000004</v>
      </c>
      <c r="BD472" s="4">
        <v>1.023976</v>
      </c>
      <c r="BE472" s="4">
        <v>1.4239759999999999</v>
      </c>
      <c r="BF472" s="4">
        <v>14.063000000000001</v>
      </c>
      <c r="BG472" s="4">
        <v>17.02</v>
      </c>
      <c r="BH472" s="4">
        <v>1.21</v>
      </c>
      <c r="BI472" s="4">
        <v>12.32</v>
      </c>
      <c r="BJ472" s="4">
        <v>2969.1509999999998</v>
      </c>
      <c r="BK472" s="4">
        <v>20.597000000000001</v>
      </c>
      <c r="BL472" s="4">
        <v>1.0429999999999999</v>
      </c>
      <c r="BM472" s="4">
        <v>0.91400000000000003</v>
      </c>
      <c r="BN472" s="4">
        <v>1.958</v>
      </c>
      <c r="BO472" s="4">
        <v>0.86</v>
      </c>
      <c r="BP472" s="4">
        <v>0.753</v>
      </c>
      <c r="BQ472" s="4">
        <v>1.613</v>
      </c>
      <c r="BR472" s="4">
        <v>10.9231</v>
      </c>
      <c r="BU472" s="4">
        <v>6.9370000000000003</v>
      </c>
      <c r="BW472" s="4">
        <v>923.33699999999999</v>
      </c>
      <c r="BX472" s="4">
        <v>0.15231</v>
      </c>
      <c r="BY472" s="4">
        <v>-5</v>
      </c>
      <c r="BZ472" s="4">
        <v>1.212431</v>
      </c>
      <c r="CA472" s="4">
        <v>3.7220759999999999</v>
      </c>
      <c r="CB472" s="4">
        <v>24.491105999999998</v>
      </c>
    </row>
    <row r="473" spans="1:80">
      <c r="A473" s="2">
        <v>42440</v>
      </c>
      <c r="B473" s="29">
        <v>0.52411384259259253</v>
      </c>
      <c r="C473" s="4">
        <v>12.26</v>
      </c>
      <c r="D473" s="4">
        <v>0.13120000000000001</v>
      </c>
      <c r="E473" s="4" t="s">
        <v>155</v>
      </c>
      <c r="F473" s="4">
        <v>1311.856</v>
      </c>
      <c r="G473" s="4">
        <v>41.1</v>
      </c>
      <c r="H473" s="4">
        <v>39.299999999999997</v>
      </c>
      <c r="I473" s="4">
        <v>1176.3</v>
      </c>
      <c r="K473" s="4">
        <v>4.07</v>
      </c>
      <c r="L473" s="4">
        <v>141</v>
      </c>
      <c r="M473" s="4">
        <v>0.88919999999999999</v>
      </c>
      <c r="N473" s="4">
        <v>10.901300000000001</v>
      </c>
      <c r="O473" s="4">
        <v>0.1166</v>
      </c>
      <c r="P473" s="4">
        <v>36.541699999999999</v>
      </c>
      <c r="Q473" s="4">
        <v>34.944699999999997</v>
      </c>
      <c r="R473" s="4">
        <v>71.5</v>
      </c>
      <c r="S473" s="4">
        <v>30.110499999999998</v>
      </c>
      <c r="T473" s="4">
        <v>28.794599999999999</v>
      </c>
      <c r="U473" s="4">
        <v>58.9</v>
      </c>
      <c r="V473" s="4">
        <v>1176.2689</v>
      </c>
      <c r="Y473" s="4">
        <v>125.669</v>
      </c>
      <c r="Z473" s="4">
        <v>0</v>
      </c>
      <c r="AA473" s="4">
        <v>3.6162000000000001</v>
      </c>
      <c r="AB473" s="4" t="s">
        <v>384</v>
      </c>
      <c r="AC473" s="4">
        <v>0</v>
      </c>
      <c r="AD473" s="4">
        <v>11.8</v>
      </c>
      <c r="AE473" s="4">
        <v>855</v>
      </c>
      <c r="AF473" s="4">
        <v>881</v>
      </c>
      <c r="AG473" s="4">
        <v>830</v>
      </c>
      <c r="AH473" s="4">
        <v>88</v>
      </c>
      <c r="AI473" s="4">
        <v>29.56</v>
      </c>
      <c r="AJ473" s="4">
        <v>0.68</v>
      </c>
      <c r="AK473" s="4">
        <v>988</v>
      </c>
      <c r="AL473" s="4">
        <v>3</v>
      </c>
      <c r="AM473" s="4">
        <v>0</v>
      </c>
      <c r="AN473" s="4">
        <v>32</v>
      </c>
      <c r="AO473" s="4">
        <v>191.4</v>
      </c>
      <c r="AP473" s="4">
        <v>190</v>
      </c>
      <c r="AQ473" s="4">
        <v>1.9</v>
      </c>
      <c r="AR473" s="4">
        <v>195</v>
      </c>
      <c r="AS473" s="4" t="s">
        <v>155</v>
      </c>
      <c r="AT473" s="4">
        <v>2</v>
      </c>
      <c r="AU473" s="5">
        <v>0.7322685185185186</v>
      </c>
      <c r="AV473" s="4">
        <v>47.158476</v>
      </c>
      <c r="AW473" s="4">
        <v>-88.484570000000005</v>
      </c>
      <c r="AX473" s="4">
        <v>311.2</v>
      </c>
      <c r="AY473" s="4">
        <v>20.7</v>
      </c>
      <c r="AZ473" s="4">
        <v>12</v>
      </c>
      <c r="BA473" s="4">
        <v>11</v>
      </c>
      <c r="BB473" s="4" t="s">
        <v>421</v>
      </c>
      <c r="BC473" s="4">
        <v>0.97162800000000005</v>
      </c>
      <c r="BD473" s="4">
        <v>1.0761240000000001</v>
      </c>
      <c r="BE473" s="4">
        <v>1.571628</v>
      </c>
      <c r="BF473" s="4">
        <v>14.063000000000001</v>
      </c>
      <c r="BG473" s="4">
        <v>16.829999999999998</v>
      </c>
      <c r="BH473" s="4">
        <v>1.2</v>
      </c>
      <c r="BI473" s="4">
        <v>12.462999999999999</v>
      </c>
      <c r="BJ473" s="4">
        <v>2970.5909999999999</v>
      </c>
      <c r="BK473" s="4">
        <v>20.231000000000002</v>
      </c>
      <c r="BL473" s="4">
        <v>1.0429999999999999</v>
      </c>
      <c r="BM473" s="4">
        <v>0.997</v>
      </c>
      <c r="BN473" s="4">
        <v>2.04</v>
      </c>
      <c r="BO473" s="4">
        <v>0.85899999999999999</v>
      </c>
      <c r="BP473" s="4">
        <v>0.82199999999999995</v>
      </c>
      <c r="BQ473" s="4">
        <v>1.681</v>
      </c>
      <c r="BR473" s="4">
        <v>10.599</v>
      </c>
      <c r="BU473" s="4">
        <v>6.7939999999999996</v>
      </c>
      <c r="BW473" s="4">
        <v>716.49800000000005</v>
      </c>
      <c r="BX473" s="4">
        <v>0.153694</v>
      </c>
      <c r="BY473" s="4">
        <v>-5</v>
      </c>
      <c r="BZ473" s="4">
        <v>1.2130000000000001</v>
      </c>
      <c r="CA473" s="4">
        <v>3.7559049999999998</v>
      </c>
      <c r="CB473" s="4">
        <v>24.502600000000001</v>
      </c>
    </row>
    <row r="474" spans="1:80">
      <c r="A474" s="2">
        <v>42440</v>
      </c>
      <c r="B474" s="29">
        <v>0.52412541666666668</v>
      </c>
      <c r="C474" s="4">
        <v>12.173</v>
      </c>
      <c r="D474" s="4">
        <v>0.1003</v>
      </c>
      <c r="E474" s="4" t="s">
        <v>155</v>
      </c>
      <c r="F474" s="4">
        <v>1003.333333</v>
      </c>
      <c r="G474" s="4">
        <v>45</v>
      </c>
      <c r="H474" s="4">
        <v>35.299999999999997</v>
      </c>
      <c r="I474" s="4">
        <v>1129</v>
      </c>
      <c r="K474" s="4">
        <v>3.41</v>
      </c>
      <c r="L474" s="4">
        <v>140</v>
      </c>
      <c r="M474" s="4">
        <v>0.89019999999999999</v>
      </c>
      <c r="N474" s="4">
        <v>10.8363</v>
      </c>
      <c r="O474" s="4">
        <v>8.9300000000000004E-2</v>
      </c>
      <c r="P474" s="4">
        <v>40.026600000000002</v>
      </c>
      <c r="Q474" s="4">
        <v>31.427399999999999</v>
      </c>
      <c r="R474" s="4">
        <v>71.5</v>
      </c>
      <c r="S474" s="4">
        <v>32.982100000000003</v>
      </c>
      <c r="T474" s="4">
        <v>25.8962</v>
      </c>
      <c r="U474" s="4">
        <v>58.9</v>
      </c>
      <c r="V474" s="4">
        <v>1129.0429999999999</v>
      </c>
      <c r="Y474" s="4">
        <v>125.003</v>
      </c>
      <c r="Z474" s="4">
        <v>0</v>
      </c>
      <c r="AA474" s="4">
        <v>3.0379999999999998</v>
      </c>
      <c r="AB474" s="4" t="s">
        <v>384</v>
      </c>
      <c r="AC474" s="4">
        <v>0</v>
      </c>
      <c r="AD474" s="4">
        <v>11.9</v>
      </c>
      <c r="AE474" s="4">
        <v>854</v>
      </c>
      <c r="AF474" s="4">
        <v>882</v>
      </c>
      <c r="AG474" s="4">
        <v>829</v>
      </c>
      <c r="AH474" s="4">
        <v>88</v>
      </c>
      <c r="AI474" s="4">
        <v>29.56</v>
      </c>
      <c r="AJ474" s="4">
        <v>0.68</v>
      </c>
      <c r="AK474" s="4">
        <v>988</v>
      </c>
      <c r="AL474" s="4">
        <v>3</v>
      </c>
      <c r="AM474" s="4">
        <v>0</v>
      </c>
      <c r="AN474" s="4">
        <v>32</v>
      </c>
      <c r="AO474" s="4">
        <v>191.6</v>
      </c>
      <c r="AP474" s="4">
        <v>190</v>
      </c>
      <c r="AQ474" s="4">
        <v>2</v>
      </c>
      <c r="AR474" s="4">
        <v>195</v>
      </c>
      <c r="AS474" s="4" t="s">
        <v>155</v>
      </c>
      <c r="AT474" s="4">
        <v>2</v>
      </c>
      <c r="AU474" s="5">
        <v>0.73228009259259252</v>
      </c>
      <c r="AV474" s="4">
        <v>47.158504000000001</v>
      </c>
      <c r="AW474" s="4">
        <v>-88.484454999999997</v>
      </c>
      <c r="AX474" s="4">
        <v>311</v>
      </c>
      <c r="AY474" s="4">
        <v>20.2</v>
      </c>
      <c r="AZ474" s="4">
        <v>12</v>
      </c>
      <c r="BA474" s="4">
        <v>11</v>
      </c>
      <c r="BB474" s="4" t="s">
        <v>421</v>
      </c>
      <c r="BC474" s="4">
        <v>1.22404</v>
      </c>
      <c r="BD474" s="4">
        <v>1.0240400000000001</v>
      </c>
      <c r="BE474" s="4">
        <v>1.8480810000000001</v>
      </c>
      <c r="BF474" s="4">
        <v>14.063000000000001</v>
      </c>
      <c r="BG474" s="4">
        <v>16.989999999999998</v>
      </c>
      <c r="BH474" s="4">
        <v>1.21</v>
      </c>
      <c r="BI474" s="4">
        <v>12.335000000000001</v>
      </c>
      <c r="BJ474" s="4">
        <v>2978.9360000000001</v>
      </c>
      <c r="BK474" s="4">
        <v>15.627000000000001</v>
      </c>
      <c r="BL474" s="4">
        <v>1.1519999999999999</v>
      </c>
      <c r="BM474" s="4">
        <v>0.90500000000000003</v>
      </c>
      <c r="BN474" s="4">
        <v>2.0569999999999999</v>
      </c>
      <c r="BO474" s="4">
        <v>0.94899999999999995</v>
      </c>
      <c r="BP474" s="4">
        <v>0.746</v>
      </c>
      <c r="BQ474" s="4">
        <v>1.6950000000000001</v>
      </c>
      <c r="BR474" s="4">
        <v>10.263299999999999</v>
      </c>
      <c r="BU474" s="4">
        <v>6.8179999999999996</v>
      </c>
      <c r="BW474" s="4">
        <v>607.245</v>
      </c>
      <c r="BX474" s="4">
        <v>0.163495</v>
      </c>
      <c r="BY474" s="4">
        <v>-5</v>
      </c>
      <c r="BZ474" s="4">
        <v>1.2125699999999999</v>
      </c>
      <c r="CA474" s="4">
        <v>3.9954209999999999</v>
      </c>
      <c r="CB474" s="4">
        <v>24.493905000000002</v>
      </c>
    </row>
    <row r="475" spans="1:80">
      <c r="A475" s="2">
        <v>42440</v>
      </c>
      <c r="B475" s="29">
        <v>0.52413699074074072</v>
      </c>
      <c r="C475" s="4">
        <v>11.747</v>
      </c>
      <c r="D475" s="4">
        <v>6.5699999999999995E-2</v>
      </c>
      <c r="E475" s="4" t="s">
        <v>155</v>
      </c>
      <c r="F475" s="4">
        <v>657.34563000000003</v>
      </c>
      <c r="G475" s="4">
        <v>50.7</v>
      </c>
      <c r="H475" s="4">
        <v>28.2</v>
      </c>
      <c r="I475" s="4">
        <v>1130.0999999999999</v>
      </c>
      <c r="K475" s="4">
        <v>3.25</v>
      </c>
      <c r="L475" s="4">
        <v>142</v>
      </c>
      <c r="M475" s="4">
        <v>0.89390000000000003</v>
      </c>
      <c r="N475" s="4">
        <v>10.5006</v>
      </c>
      <c r="O475" s="4">
        <v>5.8799999999999998E-2</v>
      </c>
      <c r="P475" s="4">
        <v>45.298499999999997</v>
      </c>
      <c r="Q475" s="4">
        <v>25.207699999999999</v>
      </c>
      <c r="R475" s="4">
        <v>70.5</v>
      </c>
      <c r="S475" s="4">
        <v>37.326099999999997</v>
      </c>
      <c r="T475" s="4">
        <v>20.7712</v>
      </c>
      <c r="U475" s="4">
        <v>58.1</v>
      </c>
      <c r="V475" s="4">
        <v>1130.1395</v>
      </c>
      <c r="Y475" s="4">
        <v>127.379</v>
      </c>
      <c r="Z475" s="4">
        <v>0</v>
      </c>
      <c r="AA475" s="4">
        <v>2.9054000000000002</v>
      </c>
      <c r="AB475" s="4" t="s">
        <v>384</v>
      </c>
      <c r="AC475" s="4">
        <v>0</v>
      </c>
      <c r="AD475" s="4">
        <v>11.8</v>
      </c>
      <c r="AE475" s="4">
        <v>855</v>
      </c>
      <c r="AF475" s="4">
        <v>881</v>
      </c>
      <c r="AG475" s="4">
        <v>829</v>
      </c>
      <c r="AH475" s="4">
        <v>88</v>
      </c>
      <c r="AI475" s="4">
        <v>29.56</v>
      </c>
      <c r="AJ475" s="4">
        <v>0.68</v>
      </c>
      <c r="AK475" s="4">
        <v>988</v>
      </c>
      <c r="AL475" s="4">
        <v>3</v>
      </c>
      <c r="AM475" s="4">
        <v>0</v>
      </c>
      <c r="AN475" s="4">
        <v>31.568999999999999</v>
      </c>
      <c r="AO475" s="4">
        <v>191.4</v>
      </c>
      <c r="AP475" s="4">
        <v>190</v>
      </c>
      <c r="AQ475" s="4">
        <v>1.9</v>
      </c>
      <c r="AR475" s="4">
        <v>195</v>
      </c>
      <c r="AS475" s="4" t="s">
        <v>155</v>
      </c>
      <c r="AT475" s="4">
        <v>2</v>
      </c>
      <c r="AU475" s="5">
        <v>0.73229166666666667</v>
      </c>
      <c r="AV475" s="4">
        <v>47.158538</v>
      </c>
      <c r="AW475" s="4">
        <v>-88.484343999999993</v>
      </c>
      <c r="AX475" s="4">
        <v>310.8</v>
      </c>
      <c r="AY475" s="4">
        <v>20.100000000000001</v>
      </c>
      <c r="AZ475" s="4">
        <v>12</v>
      </c>
      <c r="BA475" s="4">
        <v>11</v>
      </c>
      <c r="BB475" s="4" t="s">
        <v>421</v>
      </c>
      <c r="BC475" s="4">
        <v>1.324775</v>
      </c>
      <c r="BD475" s="4">
        <v>1.1247750000000001</v>
      </c>
      <c r="BE475" s="4">
        <v>2</v>
      </c>
      <c r="BF475" s="4">
        <v>14.063000000000001</v>
      </c>
      <c r="BG475" s="4">
        <v>17.61</v>
      </c>
      <c r="BH475" s="4">
        <v>1.25</v>
      </c>
      <c r="BI475" s="4">
        <v>11.871</v>
      </c>
      <c r="BJ475" s="4">
        <v>2986.058</v>
      </c>
      <c r="BK475" s="4">
        <v>10.635</v>
      </c>
      <c r="BL475" s="4">
        <v>1.349</v>
      </c>
      <c r="BM475" s="4">
        <v>0.751</v>
      </c>
      <c r="BN475" s="4">
        <v>2.1</v>
      </c>
      <c r="BO475" s="4">
        <v>1.1120000000000001</v>
      </c>
      <c r="BP475" s="4">
        <v>0.61899999999999999</v>
      </c>
      <c r="BQ475" s="4">
        <v>1.73</v>
      </c>
      <c r="BR475" s="4">
        <v>10.627000000000001</v>
      </c>
      <c r="BU475" s="4">
        <v>7.1870000000000003</v>
      </c>
      <c r="BW475" s="4">
        <v>600.73800000000006</v>
      </c>
      <c r="BX475" s="4">
        <v>0.19606799999999999</v>
      </c>
      <c r="BY475" s="4">
        <v>-5</v>
      </c>
      <c r="BZ475" s="4">
        <v>1.213293</v>
      </c>
      <c r="CA475" s="4">
        <v>4.7914120000000002</v>
      </c>
      <c r="CB475" s="4">
        <v>24.508519</v>
      </c>
    </row>
    <row r="476" spans="1:80">
      <c r="A476" s="2">
        <v>42440</v>
      </c>
      <c r="B476" s="29">
        <v>0.52414856481481487</v>
      </c>
      <c r="C476" s="4">
        <v>10.481</v>
      </c>
      <c r="D476" s="4">
        <v>4.5400000000000003E-2</v>
      </c>
      <c r="E476" s="4" t="s">
        <v>155</v>
      </c>
      <c r="F476" s="4">
        <v>453.77740299999999</v>
      </c>
      <c r="G476" s="4">
        <v>74.2</v>
      </c>
      <c r="H476" s="4">
        <v>28</v>
      </c>
      <c r="I476" s="4">
        <v>1310.2</v>
      </c>
      <c r="K476" s="4">
        <v>3.4</v>
      </c>
      <c r="L476" s="4">
        <v>170</v>
      </c>
      <c r="M476" s="4">
        <v>0.9042</v>
      </c>
      <c r="N476" s="4">
        <v>9.4768000000000008</v>
      </c>
      <c r="O476" s="4">
        <v>4.1000000000000002E-2</v>
      </c>
      <c r="P476" s="4">
        <v>67.117199999999997</v>
      </c>
      <c r="Q476" s="4">
        <v>25.283799999999999</v>
      </c>
      <c r="R476" s="4">
        <v>92.4</v>
      </c>
      <c r="S476" s="4">
        <v>55.3048</v>
      </c>
      <c r="T476" s="4">
        <v>20.8339</v>
      </c>
      <c r="U476" s="4">
        <v>76.099999999999994</v>
      </c>
      <c r="V476" s="4">
        <v>1310.2378000000001</v>
      </c>
      <c r="Y476" s="4">
        <v>153.381</v>
      </c>
      <c r="Z476" s="4">
        <v>0</v>
      </c>
      <c r="AA476" s="4">
        <v>3.0697999999999999</v>
      </c>
      <c r="AB476" s="4" t="s">
        <v>384</v>
      </c>
      <c r="AC476" s="4">
        <v>0</v>
      </c>
      <c r="AD476" s="4">
        <v>11.9</v>
      </c>
      <c r="AE476" s="4">
        <v>855</v>
      </c>
      <c r="AF476" s="4">
        <v>881</v>
      </c>
      <c r="AG476" s="4">
        <v>829</v>
      </c>
      <c r="AH476" s="4">
        <v>88</v>
      </c>
      <c r="AI476" s="4">
        <v>29.56</v>
      </c>
      <c r="AJ476" s="4">
        <v>0.68</v>
      </c>
      <c r="AK476" s="4">
        <v>988</v>
      </c>
      <c r="AL476" s="4">
        <v>3</v>
      </c>
      <c r="AM476" s="4">
        <v>0</v>
      </c>
      <c r="AN476" s="4">
        <v>31</v>
      </c>
      <c r="AO476" s="4">
        <v>191.6</v>
      </c>
      <c r="AP476" s="4">
        <v>190</v>
      </c>
      <c r="AQ476" s="4">
        <v>2</v>
      </c>
      <c r="AR476" s="4">
        <v>195</v>
      </c>
      <c r="AS476" s="4" t="s">
        <v>155</v>
      </c>
      <c r="AT476" s="4">
        <v>2</v>
      </c>
      <c r="AU476" s="5">
        <v>0.73230324074074071</v>
      </c>
      <c r="AV476" s="4">
        <v>47.158594000000001</v>
      </c>
      <c r="AW476" s="4">
        <v>-88.484251999999998</v>
      </c>
      <c r="AX476" s="4">
        <v>310.60000000000002</v>
      </c>
      <c r="AY476" s="4">
        <v>20.9</v>
      </c>
      <c r="AZ476" s="4">
        <v>12</v>
      </c>
      <c r="BA476" s="4">
        <v>11</v>
      </c>
      <c r="BB476" s="4" t="s">
        <v>421</v>
      </c>
      <c r="BC476" s="4">
        <v>1.325974</v>
      </c>
      <c r="BD476" s="4">
        <v>1.224675</v>
      </c>
      <c r="BE476" s="4">
        <v>2</v>
      </c>
      <c r="BF476" s="4">
        <v>14.063000000000001</v>
      </c>
      <c r="BG476" s="4">
        <v>19.59</v>
      </c>
      <c r="BH476" s="4">
        <v>1.39</v>
      </c>
      <c r="BI476" s="4">
        <v>10.601000000000001</v>
      </c>
      <c r="BJ476" s="4">
        <v>2981.971</v>
      </c>
      <c r="BK476" s="4">
        <v>8.2170000000000005</v>
      </c>
      <c r="BL476" s="4">
        <v>2.2120000000000002</v>
      </c>
      <c r="BM476" s="4">
        <v>0.83299999999999996</v>
      </c>
      <c r="BN476" s="4">
        <v>3.0449999999999999</v>
      </c>
      <c r="BO476" s="4">
        <v>1.8220000000000001</v>
      </c>
      <c r="BP476" s="4">
        <v>0.68700000000000006</v>
      </c>
      <c r="BQ476" s="4">
        <v>2.5089999999999999</v>
      </c>
      <c r="BR476" s="4">
        <v>13.632899999999999</v>
      </c>
      <c r="BU476" s="4">
        <v>9.5749999999999993</v>
      </c>
      <c r="BW476" s="4">
        <v>702.35</v>
      </c>
      <c r="BX476" s="4">
        <v>0.200794</v>
      </c>
      <c r="BY476" s="4">
        <v>-5</v>
      </c>
      <c r="BZ476" s="4">
        <v>1.2150000000000001</v>
      </c>
      <c r="CA476" s="4">
        <v>4.9069029999999998</v>
      </c>
      <c r="CB476" s="4">
        <v>24.542999999999999</v>
      </c>
    </row>
    <row r="477" spans="1:80">
      <c r="A477" s="2">
        <v>42440</v>
      </c>
      <c r="B477" s="29">
        <v>0.5241601388888889</v>
      </c>
      <c r="C477" s="4">
        <v>9.7249999999999996</v>
      </c>
      <c r="D477" s="4">
        <v>4.48E-2</v>
      </c>
      <c r="E477" s="4" t="s">
        <v>155</v>
      </c>
      <c r="F477" s="4">
        <v>447.512315</v>
      </c>
      <c r="G477" s="4">
        <v>140.4</v>
      </c>
      <c r="H477" s="4">
        <v>27.9</v>
      </c>
      <c r="I477" s="4">
        <v>1622.4</v>
      </c>
      <c r="K477" s="4">
        <v>4.32</v>
      </c>
      <c r="L477" s="4">
        <v>183</v>
      </c>
      <c r="M477" s="4">
        <v>0.91010000000000002</v>
      </c>
      <c r="N477" s="4">
        <v>8.8507999999999996</v>
      </c>
      <c r="O477" s="4">
        <v>4.07E-2</v>
      </c>
      <c r="P477" s="4">
        <v>127.7775</v>
      </c>
      <c r="Q477" s="4">
        <v>25.358899999999998</v>
      </c>
      <c r="R477" s="4">
        <v>153.1</v>
      </c>
      <c r="S477" s="4">
        <v>105.2891</v>
      </c>
      <c r="T477" s="4">
        <v>20.895800000000001</v>
      </c>
      <c r="U477" s="4">
        <v>126.2</v>
      </c>
      <c r="V477" s="4">
        <v>1622.3547000000001</v>
      </c>
      <c r="Y477" s="4">
        <v>166.959</v>
      </c>
      <c r="Z477" s="4">
        <v>0</v>
      </c>
      <c r="AA477" s="4">
        <v>3.9316</v>
      </c>
      <c r="AB477" s="4" t="s">
        <v>384</v>
      </c>
      <c r="AC477" s="4">
        <v>0</v>
      </c>
      <c r="AD477" s="4">
        <v>11.8</v>
      </c>
      <c r="AE477" s="4">
        <v>856</v>
      </c>
      <c r="AF477" s="4">
        <v>882</v>
      </c>
      <c r="AG477" s="4">
        <v>830</v>
      </c>
      <c r="AH477" s="4">
        <v>88</v>
      </c>
      <c r="AI477" s="4">
        <v>29.56</v>
      </c>
      <c r="AJ477" s="4">
        <v>0.68</v>
      </c>
      <c r="AK477" s="4">
        <v>988</v>
      </c>
      <c r="AL477" s="4">
        <v>3</v>
      </c>
      <c r="AM477" s="4">
        <v>0</v>
      </c>
      <c r="AN477" s="4">
        <v>31</v>
      </c>
      <c r="AO477" s="4">
        <v>191</v>
      </c>
      <c r="AP477" s="4">
        <v>190</v>
      </c>
      <c r="AQ477" s="4">
        <v>1.9</v>
      </c>
      <c r="AR477" s="4">
        <v>195</v>
      </c>
      <c r="AS477" s="4" t="s">
        <v>155</v>
      </c>
      <c r="AT477" s="4">
        <v>2</v>
      </c>
      <c r="AU477" s="5">
        <v>0.73231481481481486</v>
      </c>
      <c r="AV477" s="4">
        <v>47.158667000000001</v>
      </c>
      <c r="AW477" s="4">
        <v>-88.484177000000003</v>
      </c>
      <c r="AX477" s="4">
        <v>310.3</v>
      </c>
      <c r="AY477" s="4">
        <v>22.1</v>
      </c>
      <c r="AZ477" s="4">
        <v>12</v>
      </c>
      <c r="BA477" s="4">
        <v>11</v>
      </c>
      <c r="BB477" s="4" t="s">
        <v>421</v>
      </c>
      <c r="BC477" s="4">
        <v>1.0508489999999999</v>
      </c>
      <c r="BD477" s="4">
        <v>1.3</v>
      </c>
      <c r="BE477" s="4">
        <v>1.9016980000000001</v>
      </c>
      <c r="BF477" s="4">
        <v>14.063000000000001</v>
      </c>
      <c r="BG477" s="4">
        <v>20.95</v>
      </c>
      <c r="BH477" s="4">
        <v>1.49</v>
      </c>
      <c r="BI477" s="4">
        <v>9.8789999999999996</v>
      </c>
      <c r="BJ477" s="4">
        <v>2968.8539999999998</v>
      </c>
      <c r="BK477" s="4">
        <v>8.6950000000000003</v>
      </c>
      <c r="BL477" s="4">
        <v>4.4880000000000004</v>
      </c>
      <c r="BM477" s="4">
        <v>0.89100000000000001</v>
      </c>
      <c r="BN477" s="4">
        <v>5.3789999999999996</v>
      </c>
      <c r="BO477" s="4">
        <v>3.6989999999999998</v>
      </c>
      <c r="BP477" s="4">
        <v>0.73399999999999999</v>
      </c>
      <c r="BQ477" s="4">
        <v>4.4329999999999998</v>
      </c>
      <c r="BR477" s="4">
        <v>17.994900000000001</v>
      </c>
      <c r="BU477" s="4">
        <v>11.111000000000001</v>
      </c>
      <c r="BW477" s="4">
        <v>958.89499999999998</v>
      </c>
      <c r="BX477" s="4">
        <v>0.221773</v>
      </c>
      <c r="BY477" s="4">
        <v>-5</v>
      </c>
      <c r="BZ477" s="4">
        <v>1.2154309999999999</v>
      </c>
      <c r="CA477" s="4">
        <v>5.4195779999999996</v>
      </c>
      <c r="CB477" s="4">
        <v>24.551705999999999</v>
      </c>
    </row>
    <row r="478" spans="1:80">
      <c r="A478" s="2">
        <v>42440</v>
      </c>
      <c r="B478" s="29">
        <v>0.52417171296296294</v>
      </c>
      <c r="C478" s="4">
        <v>9.4039999999999999</v>
      </c>
      <c r="D478" s="4">
        <v>4.8899999999999999E-2</v>
      </c>
      <c r="E478" s="4" t="s">
        <v>155</v>
      </c>
      <c r="F478" s="4">
        <v>488.56321800000001</v>
      </c>
      <c r="G478" s="4">
        <v>216.3</v>
      </c>
      <c r="H478" s="4">
        <v>29.8</v>
      </c>
      <c r="I478" s="4">
        <v>1593.5</v>
      </c>
      <c r="K478" s="4">
        <v>5.76</v>
      </c>
      <c r="L478" s="4">
        <v>176</v>
      </c>
      <c r="M478" s="4">
        <v>0.91279999999999994</v>
      </c>
      <c r="N478" s="4">
        <v>8.5837000000000003</v>
      </c>
      <c r="O478" s="4">
        <v>4.4600000000000001E-2</v>
      </c>
      <c r="P478" s="4">
        <v>197.4178</v>
      </c>
      <c r="Q478" s="4">
        <v>27.195499999999999</v>
      </c>
      <c r="R478" s="4">
        <v>224.6</v>
      </c>
      <c r="S478" s="4">
        <v>162.6729</v>
      </c>
      <c r="T478" s="4">
        <v>22.409199999999998</v>
      </c>
      <c r="U478" s="4">
        <v>185.1</v>
      </c>
      <c r="V478" s="4">
        <v>1593.5224000000001</v>
      </c>
      <c r="Y478" s="4">
        <v>160.87200000000001</v>
      </c>
      <c r="Z478" s="4">
        <v>0</v>
      </c>
      <c r="AA478" s="4">
        <v>5.2586000000000004</v>
      </c>
      <c r="AB478" s="4" t="s">
        <v>384</v>
      </c>
      <c r="AC478" s="4">
        <v>0</v>
      </c>
      <c r="AD478" s="4">
        <v>11.9</v>
      </c>
      <c r="AE478" s="4">
        <v>856</v>
      </c>
      <c r="AF478" s="4">
        <v>882</v>
      </c>
      <c r="AG478" s="4">
        <v>830</v>
      </c>
      <c r="AH478" s="4">
        <v>88</v>
      </c>
      <c r="AI478" s="4">
        <v>29.56</v>
      </c>
      <c r="AJ478" s="4">
        <v>0.68</v>
      </c>
      <c r="AK478" s="4">
        <v>988</v>
      </c>
      <c r="AL478" s="4">
        <v>3</v>
      </c>
      <c r="AM478" s="4">
        <v>0</v>
      </c>
      <c r="AN478" s="4">
        <v>31</v>
      </c>
      <c r="AO478" s="4">
        <v>191</v>
      </c>
      <c r="AP478" s="4">
        <v>190</v>
      </c>
      <c r="AQ478" s="4">
        <v>2.1</v>
      </c>
      <c r="AR478" s="4">
        <v>195</v>
      </c>
      <c r="AS478" s="4" t="s">
        <v>155</v>
      </c>
      <c r="AT478" s="4">
        <v>2</v>
      </c>
      <c r="AU478" s="5">
        <v>0.73232638888888879</v>
      </c>
      <c r="AV478" s="4">
        <v>47.158752</v>
      </c>
      <c r="AW478" s="4">
        <v>-88.484125000000006</v>
      </c>
      <c r="AX478" s="4">
        <v>310.10000000000002</v>
      </c>
      <c r="AY478" s="4">
        <v>22.6</v>
      </c>
      <c r="AZ478" s="4">
        <v>12</v>
      </c>
      <c r="BA478" s="4">
        <v>11</v>
      </c>
      <c r="BB478" s="4" t="s">
        <v>421</v>
      </c>
      <c r="BC478" s="4">
        <v>0.9</v>
      </c>
      <c r="BD478" s="4">
        <v>1.3</v>
      </c>
      <c r="BE478" s="4">
        <v>1.6</v>
      </c>
      <c r="BF478" s="4">
        <v>14.063000000000001</v>
      </c>
      <c r="BG478" s="4">
        <v>21.61</v>
      </c>
      <c r="BH478" s="4">
        <v>1.54</v>
      </c>
      <c r="BI478" s="4">
        <v>9.5519999999999996</v>
      </c>
      <c r="BJ478" s="4">
        <v>2966.848</v>
      </c>
      <c r="BK478" s="4">
        <v>9.8109999999999999</v>
      </c>
      <c r="BL478" s="4">
        <v>7.1459999999999999</v>
      </c>
      <c r="BM478" s="4">
        <v>0.98399999999999999</v>
      </c>
      <c r="BN478" s="4">
        <v>8.1300000000000008</v>
      </c>
      <c r="BO478" s="4">
        <v>5.8879999999999999</v>
      </c>
      <c r="BP478" s="4">
        <v>0.81100000000000005</v>
      </c>
      <c r="BQ478" s="4">
        <v>6.6989999999999998</v>
      </c>
      <c r="BR478" s="4">
        <v>18.212700000000002</v>
      </c>
      <c r="BU478" s="4">
        <v>11.032</v>
      </c>
      <c r="BW478" s="4">
        <v>1321.5709999999999</v>
      </c>
      <c r="BX478" s="4">
        <v>0.26468999999999998</v>
      </c>
      <c r="BY478" s="4">
        <v>-5</v>
      </c>
      <c r="BZ478" s="4">
        <v>1.2168620000000001</v>
      </c>
      <c r="CA478" s="4">
        <v>6.4683619999999999</v>
      </c>
      <c r="CB478" s="4">
        <v>24.580611999999999</v>
      </c>
    </row>
    <row r="479" spans="1:80">
      <c r="A479" s="2">
        <v>42440</v>
      </c>
      <c r="B479" s="29">
        <v>0.52418328703703698</v>
      </c>
      <c r="C479" s="4">
        <v>9.33</v>
      </c>
      <c r="D479" s="4">
        <v>5.5599999999999997E-2</v>
      </c>
      <c r="E479" s="4" t="s">
        <v>155</v>
      </c>
      <c r="F479" s="4">
        <v>555.98290599999996</v>
      </c>
      <c r="G479" s="4">
        <v>248.6</v>
      </c>
      <c r="H479" s="4">
        <v>32.200000000000003</v>
      </c>
      <c r="I479" s="4">
        <v>1468.6</v>
      </c>
      <c r="K479" s="4">
        <v>6.69</v>
      </c>
      <c r="L479" s="4">
        <v>161</v>
      </c>
      <c r="M479" s="4">
        <v>0.91349999999999998</v>
      </c>
      <c r="N479" s="4">
        <v>8.5229999999999997</v>
      </c>
      <c r="O479" s="4">
        <v>5.0799999999999998E-2</v>
      </c>
      <c r="P479" s="4">
        <v>227.09790000000001</v>
      </c>
      <c r="Q479" s="4">
        <v>29.414899999999999</v>
      </c>
      <c r="R479" s="4">
        <v>256.5</v>
      </c>
      <c r="S479" s="4">
        <v>187.1294</v>
      </c>
      <c r="T479" s="4">
        <v>24.238</v>
      </c>
      <c r="U479" s="4">
        <v>211.4</v>
      </c>
      <c r="V479" s="4">
        <v>1468.6003000000001</v>
      </c>
      <c r="Y479" s="4">
        <v>147.42699999999999</v>
      </c>
      <c r="Z479" s="4">
        <v>0</v>
      </c>
      <c r="AA479" s="4">
        <v>6.1158000000000001</v>
      </c>
      <c r="AB479" s="4" t="s">
        <v>384</v>
      </c>
      <c r="AC479" s="4">
        <v>0</v>
      </c>
      <c r="AD479" s="4">
        <v>11.9</v>
      </c>
      <c r="AE479" s="4">
        <v>856</v>
      </c>
      <c r="AF479" s="4">
        <v>882</v>
      </c>
      <c r="AG479" s="4">
        <v>830</v>
      </c>
      <c r="AH479" s="4">
        <v>88</v>
      </c>
      <c r="AI479" s="4">
        <v>29.56</v>
      </c>
      <c r="AJ479" s="4">
        <v>0.68</v>
      </c>
      <c r="AK479" s="4">
        <v>988</v>
      </c>
      <c r="AL479" s="4">
        <v>3</v>
      </c>
      <c r="AM479" s="4">
        <v>0</v>
      </c>
      <c r="AN479" s="4">
        <v>31</v>
      </c>
      <c r="AO479" s="4">
        <v>191.4</v>
      </c>
      <c r="AP479" s="4">
        <v>190</v>
      </c>
      <c r="AQ479" s="4">
        <v>2.2000000000000002</v>
      </c>
      <c r="AR479" s="4">
        <v>195</v>
      </c>
      <c r="AS479" s="4" t="s">
        <v>155</v>
      </c>
      <c r="AT479" s="4">
        <v>2</v>
      </c>
      <c r="AU479" s="5">
        <v>0.73233796296296294</v>
      </c>
      <c r="AV479" s="4">
        <v>47.158850000000001</v>
      </c>
      <c r="AW479" s="4">
        <v>-88.484103000000005</v>
      </c>
      <c r="AX479" s="4">
        <v>309.89999999999998</v>
      </c>
      <c r="AY479" s="4">
        <v>23.1</v>
      </c>
      <c r="AZ479" s="4">
        <v>12</v>
      </c>
      <c r="BA479" s="4">
        <v>11</v>
      </c>
      <c r="BB479" s="4" t="s">
        <v>421</v>
      </c>
      <c r="BC479" s="4">
        <v>0.92427599999999999</v>
      </c>
      <c r="BD479" s="4">
        <v>1.2271730000000001</v>
      </c>
      <c r="BE479" s="4">
        <v>1.6242760000000001</v>
      </c>
      <c r="BF479" s="4">
        <v>14.063000000000001</v>
      </c>
      <c r="BG479" s="4">
        <v>21.79</v>
      </c>
      <c r="BH479" s="4">
        <v>1.55</v>
      </c>
      <c r="BI479" s="4">
        <v>9.468</v>
      </c>
      <c r="BJ479" s="4">
        <v>2968.6030000000001</v>
      </c>
      <c r="BK479" s="4">
        <v>11.259</v>
      </c>
      <c r="BL479" s="4">
        <v>8.2829999999999995</v>
      </c>
      <c r="BM479" s="4">
        <v>1.073</v>
      </c>
      <c r="BN479" s="4">
        <v>9.3559999999999999</v>
      </c>
      <c r="BO479" s="4">
        <v>6.8259999999999996</v>
      </c>
      <c r="BP479" s="4">
        <v>0.88400000000000001</v>
      </c>
      <c r="BQ479" s="4">
        <v>7.71</v>
      </c>
      <c r="BR479" s="4">
        <v>16.9145</v>
      </c>
      <c r="BU479" s="4">
        <v>10.188000000000001</v>
      </c>
      <c r="BW479" s="4">
        <v>1548.857</v>
      </c>
      <c r="BX479" s="4">
        <v>0.27753299999999997</v>
      </c>
      <c r="BY479" s="4">
        <v>-5</v>
      </c>
      <c r="BZ479" s="4">
        <v>1.2175689999999999</v>
      </c>
      <c r="CA479" s="4">
        <v>6.7822129999999996</v>
      </c>
      <c r="CB479" s="4">
        <v>24.594894</v>
      </c>
    </row>
    <row r="480" spans="1:80">
      <c r="A480" s="2">
        <v>42440</v>
      </c>
      <c r="B480" s="29">
        <v>0.52419486111111113</v>
      </c>
      <c r="C480" s="4">
        <v>9.3490000000000002</v>
      </c>
      <c r="D480" s="4">
        <v>5.7000000000000002E-2</v>
      </c>
      <c r="E480" s="4" t="s">
        <v>155</v>
      </c>
      <c r="F480" s="4">
        <v>570</v>
      </c>
      <c r="G480" s="4">
        <v>278.10000000000002</v>
      </c>
      <c r="H480" s="4">
        <v>32.6</v>
      </c>
      <c r="I480" s="4">
        <v>1320.5</v>
      </c>
      <c r="K480" s="4">
        <v>7.09</v>
      </c>
      <c r="L480" s="4">
        <v>155</v>
      </c>
      <c r="M480" s="4">
        <v>0.91339999999999999</v>
      </c>
      <c r="N480" s="4">
        <v>8.5395000000000003</v>
      </c>
      <c r="O480" s="4">
        <v>5.21E-2</v>
      </c>
      <c r="P480" s="4">
        <v>254.06899999999999</v>
      </c>
      <c r="Q480" s="4">
        <v>29.807500000000001</v>
      </c>
      <c r="R480" s="4">
        <v>283.89999999999998</v>
      </c>
      <c r="S480" s="4">
        <v>209.3536</v>
      </c>
      <c r="T480" s="4">
        <v>24.561499999999999</v>
      </c>
      <c r="U480" s="4">
        <v>233.9</v>
      </c>
      <c r="V480" s="4">
        <v>1320.4930999999999</v>
      </c>
      <c r="Y480" s="4">
        <v>141.91499999999999</v>
      </c>
      <c r="Z480" s="4">
        <v>0</v>
      </c>
      <c r="AA480" s="4">
        <v>6.4791999999999996</v>
      </c>
      <c r="AB480" s="4" t="s">
        <v>384</v>
      </c>
      <c r="AC480" s="4">
        <v>0</v>
      </c>
      <c r="AD480" s="4">
        <v>11.9</v>
      </c>
      <c r="AE480" s="4">
        <v>856</v>
      </c>
      <c r="AF480" s="4">
        <v>883</v>
      </c>
      <c r="AG480" s="4">
        <v>830</v>
      </c>
      <c r="AH480" s="4">
        <v>88</v>
      </c>
      <c r="AI480" s="4">
        <v>29.56</v>
      </c>
      <c r="AJ480" s="4">
        <v>0.68</v>
      </c>
      <c r="AK480" s="4">
        <v>988</v>
      </c>
      <c r="AL480" s="4">
        <v>3</v>
      </c>
      <c r="AM480" s="4">
        <v>0</v>
      </c>
      <c r="AN480" s="4">
        <v>31</v>
      </c>
      <c r="AO480" s="4">
        <v>192</v>
      </c>
      <c r="AP480" s="4">
        <v>190</v>
      </c>
      <c r="AQ480" s="4">
        <v>2.1</v>
      </c>
      <c r="AR480" s="4">
        <v>195</v>
      </c>
      <c r="AS480" s="4" t="s">
        <v>155</v>
      </c>
      <c r="AT480" s="4">
        <v>2</v>
      </c>
      <c r="AU480" s="5">
        <v>0.73234953703703709</v>
      </c>
      <c r="AV480" s="4">
        <v>47.158965000000002</v>
      </c>
      <c r="AW480" s="4">
        <v>-88.484108000000006</v>
      </c>
      <c r="AX480" s="4">
        <v>309.7</v>
      </c>
      <c r="AY480" s="4">
        <v>25.6</v>
      </c>
      <c r="AZ480" s="4">
        <v>12</v>
      </c>
      <c r="BA480" s="4">
        <v>11</v>
      </c>
      <c r="BB480" s="4" t="s">
        <v>421</v>
      </c>
      <c r="BC480" s="4">
        <v>1</v>
      </c>
      <c r="BD480" s="4">
        <v>1.024176</v>
      </c>
      <c r="BE480" s="4">
        <v>1.7</v>
      </c>
      <c r="BF480" s="4">
        <v>14.063000000000001</v>
      </c>
      <c r="BG480" s="4">
        <v>21.78</v>
      </c>
      <c r="BH480" s="4">
        <v>1.55</v>
      </c>
      <c r="BI480" s="4">
        <v>9.4760000000000009</v>
      </c>
      <c r="BJ480" s="4">
        <v>2973.3339999999998</v>
      </c>
      <c r="BK480" s="4">
        <v>11.538</v>
      </c>
      <c r="BL480" s="4">
        <v>9.2639999999999993</v>
      </c>
      <c r="BM480" s="4">
        <v>1.087</v>
      </c>
      <c r="BN480" s="4">
        <v>10.351000000000001</v>
      </c>
      <c r="BO480" s="4">
        <v>7.6340000000000003</v>
      </c>
      <c r="BP480" s="4">
        <v>0.89600000000000002</v>
      </c>
      <c r="BQ480" s="4">
        <v>8.5289999999999999</v>
      </c>
      <c r="BR480" s="4">
        <v>15.2036</v>
      </c>
      <c r="BU480" s="4">
        <v>9.8040000000000003</v>
      </c>
      <c r="BW480" s="4">
        <v>1640.338</v>
      </c>
      <c r="BX480" s="4">
        <v>0.294242</v>
      </c>
      <c r="BY480" s="4">
        <v>-5</v>
      </c>
      <c r="BZ480" s="4">
        <v>1.217862</v>
      </c>
      <c r="CA480" s="4">
        <v>7.1905390000000002</v>
      </c>
      <c r="CB480" s="4">
        <v>24.600812000000001</v>
      </c>
    </row>
    <row r="481" spans="1:80">
      <c r="A481" s="2">
        <v>42440</v>
      </c>
      <c r="B481" s="29">
        <v>0.52420643518518517</v>
      </c>
      <c r="C481" s="4">
        <v>9.4410000000000007</v>
      </c>
      <c r="D481" s="4">
        <v>6.8099999999999994E-2</v>
      </c>
      <c r="E481" s="4" t="s">
        <v>155</v>
      </c>
      <c r="F481" s="4">
        <v>680.64967100000001</v>
      </c>
      <c r="G481" s="4">
        <v>316.7</v>
      </c>
      <c r="H481" s="4">
        <v>34.200000000000003</v>
      </c>
      <c r="I481" s="4">
        <v>1272.2</v>
      </c>
      <c r="K481" s="4">
        <v>7.2</v>
      </c>
      <c r="L481" s="4">
        <v>152</v>
      </c>
      <c r="M481" s="4">
        <v>0.91259999999999997</v>
      </c>
      <c r="N481" s="4">
        <v>8.6161999999999992</v>
      </c>
      <c r="O481" s="4">
        <v>6.2100000000000002E-2</v>
      </c>
      <c r="P481" s="4">
        <v>289.0274</v>
      </c>
      <c r="Q481" s="4">
        <v>31.1983</v>
      </c>
      <c r="R481" s="4">
        <v>320.2</v>
      </c>
      <c r="S481" s="4">
        <v>238.15950000000001</v>
      </c>
      <c r="T481" s="4">
        <v>25.7075</v>
      </c>
      <c r="U481" s="4">
        <v>263.89999999999998</v>
      </c>
      <c r="V481" s="4">
        <v>1272.1636000000001</v>
      </c>
      <c r="Y481" s="4">
        <v>138.29599999999999</v>
      </c>
      <c r="Z481" s="4">
        <v>0</v>
      </c>
      <c r="AA481" s="4">
        <v>6.5707000000000004</v>
      </c>
      <c r="AB481" s="4" t="s">
        <v>384</v>
      </c>
      <c r="AC481" s="4">
        <v>0</v>
      </c>
      <c r="AD481" s="4">
        <v>11.9</v>
      </c>
      <c r="AE481" s="4">
        <v>856</v>
      </c>
      <c r="AF481" s="4">
        <v>883</v>
      </c>
      <c r="AG481" s="4">
        <v>830</v>
      </c>
      <c r="AH481" s="4">
        <v>88</v>
      </c>
      <c r="AI481" s="4">
        <v>29.56</v>
      </c>
      <c r="AJ481" s="4">
        <v>0.68</v>
      </c>
      <c r="AK481" s="4">
        <v>988</v>
      </c>
      <c r="AL481" s="4">
        <v>3</v>
      </c>
      <c r="AM481" s="4">
        <v>0</v>
      </c>
      <c r="AN481" s="4">
        <v>31</v>
      </c>
      <c r="AO481" s="4">
        <v>192</v>
      </c>
      <c r="AP481" s="4">
        <v>190</v>
      </c>
      <c r="AQ481" s="4">
        <v>2</v>
      </c>
      <c r="AR481" s="4">
        <v>195</v>
      </c>
      <c r="AS481" s="4" t="s">
        <v>155</v>
      </c>
      <c r="AT481" s="4">
        <v>2</v>
      </c>
      <c r="AU481" s="5">
        <v>0.73236111111111113</v>
      </c>
      <c r="AV481" s="4">
        <v>47.159080000000003</v>
      </c>
      <c r="AW481" s="4">
        <v>-88.484114000000005</v>
      </c>
      <c r="AX481" s="4">
        <v>309.5</v>
      </c>
      <c r="AY481" s="4">
        <v>27.1</v>
      </c>
      <c r="AZ481" s="4">
        <v>12</v>
      </c>
      <c r="BA481" s="4">
        <v>11</v>
      </c>
      <c r="BB481" s="4" t="s">
        <v>421</v>
      </c>
      <c r="BC481" s="4">
        <v>1</v>
      </c>
      <c r="BD481" s="4">
        <v>1.0759240000000001</v>
      </c>
      <c r="BE481" s="4">
        <v>1.7</v>
      </c>
      <c r="BF481" s="4">
        <v>14.063000000000001</v>
      </c>
      <c r="BG481" s="4">
        <v>21.56</v>
      </c>
      <c r="BH481" s="4">
        <v>1.53</v>
      </c>
      <c r="BI481" s="4">
        <v>9.5779999999999994</v>
      </c>
      <c r="BJ481" s="4">
        <v>2972.0039999999999</v>
      </c>
      <c r="BK481" s="4">
        <v>13.637</v>
      </c>
      <c r="BL481" s="4">
        <v>10.44</v>
      </c>
      <c r="BM481" s="4">
        <v>1.127</v>
      </c>
      <c r="BN481" s="4">
        <v>11.567</v>
      </c>
      <c r="BO481" s="4">
        <v>8.6029999999999998</v>
      </c>
      <c r="BP481" s="4">
        <v>0.92900000000000005</v>
      </c>
      <c r="BQ481" s="4">
        <v>9.5310000000000006</v>
      </c>
      <c r="BR481" s="4">
        <v>14.5101</v>
      </c>
      <c r="BU481" s="4">
        <v>9.4640000000000004</v>
      </c>
      <c r="BW481" s="4">
        <v>1647.9349999999999</v>
      </c>
      <c r="BX481" s="4">
        <v>0.28356900000000002</v>
      </c>
      <c r="BY481" s="4">
        <v>-5</v>
      </c>
      <c r="BZ481" s="4">
        <v>1.2181379999999999</v>
      </c>
      <c r="CA481" s="4">
        <v>6.9297170000000001</v>
      </c>
      <c r="CB481" s="4">
        <v>24.606387999999999</v>
      </c>
    </row>
    <row r="482" spans="1:80">
      <c r="A482" s="2">
        <v>42440</v>
      </c>
      <c r="B482" s="29">
        <v>0.52421800925925932</v>
      </c>
      <c r="C482" s="4">
        <v>9.7210000000000001</v>
      </c>
      <c r="D482" s="4">
        <v>8.4699999999999998E-2</v>
      </c>
      <c r="E482" s="4" t="s">
        <v>155</v>
      </c>
      <c r="F482" s="4">
        <v>846.74831099999994</v>
      </c>
      <c r="G482" s="4">
        <v>361.1</v>
      </c>
      <c r="H482" s="4">
        <v>35.700000000000003</v>
      </c>
      <c r="I482" s="4">
        <v>1199.8</v>
      </c>
      <c r="K482" s="4">
        <v>7.2</v>
      </c>
      <c r="L482" s="4">
        <v>138</v>
      </c>
      <c r="M482" s="4">
        <v>0.91020000000000001</v>
      </c>
      <c r="N482" s="4">
        <v>8.8482000000000003</v>
      </c>
      <c r="O482" s="4">
        <v>7.7100000000000002E-2</v>
      </c>
      <c r="P482" s="4">
        <v>328.70409999999998</v>
      </c>
      <c r="Q482" s="4">
        <v>32.526400000000002</v>
      </c>
      <c r="R482" s="4">
        <v>361.2</v>
      </c>
      <c r="S482" s="4">
        <v>270.85320000000002</v>
      </c>
      <c r="T482" s="4">
        <v>26.8018</v>
      </c>
      <c r="U482" s="4">
        <v>297.7</v>
      </c>
      <c r="V482" s="4">
        <v>1199.7727</v>
      </c>
      <c r="Y482" s="4">
        <v>126.026</v>
      </c>
      <c r="Z482" s="4">
        <v>0</v>
      </c>
      <c r="AA482" s="4">
        <v>6.5533000000000001</v>
      </c>
      <c r="AB482" s="4" t="s">
        <v>384</v>
      </c>
      <c r="AC482" s="4">
        <v>0</v>
      </c>
      <c r="AD482" s="4">
        <v>11.9</v>
      </c>
      <c r="AE482" s="4">
        <v>856</v>
      </c>
      <c r="AF482" s="4">
        <v>883</v>
      </c>
      <c r="AG482" s="4">
        <v>829</v>
      </c>
      <c r="AH482" s="4">
        <v>88</v>
      </c>
      <c r="AI482" s="4">
        <v>29.56</v>
      </c>
      <c r="AJ482" s="4">
        <v>0.68</v>
      </c>
      <c r="AK482" s="4">
        <v>988</v>
      </c>
      <c r="AL482" s="4">
        <v>3</v>
      </c>
      <c r="AM482" s="4">
        <v>0</v>
      </c>
      <c r="AN482" s="4">
        <v>31</v>
      </c>
      <c r="AO482" s="4">
        <v>192</v>
      </c>
      <c r="AP482" s="4">
        <v>190</v>
      </c>
      <c r="AQ482" s="4">
        <v>2</v>
      </c>
      <c r="AR482" s="4">
        <v>195</v>
      </c>
      <c r="AS482" s="4" t="s">
        <v>155</v>
      </c>
      <c r="AT482" s="4">
        <v>2</v>
      </c>
      <c r="AU482" s="5">
        <v>0.73237268518518517</v>
      </c>
      <c r="AV482" s="4">
        <v>47.159202999999998</v>
      </c>
      <c r="AW482" s="4">
        <v>-88.484127000000001</v>
      </c>
      <c r="AX482" s="4">
        <v>309.39999999999998</v>
      </c>
      <c r="AY482" s="4">
        <v>28.6</v>
      </c>
      <c r="AZ482" s="4">
        <v>12</v>
      </c>
      <c r="BA482" s="4">
        <v>11</v>
      </c>
      <c r="BB482" s="4" t="s">
        <v>421</v>
      </c>
      <c r="BC482" s="4">
        <v>1</v>
      </c>
      <c r="BD482" s="4">
        <v>1.023976</v>
      </c>
      <c r="BE482" s="4">
        <v>1.723976</v>
      </c>
      <c r="BF482" s="4">
        <v>14.063000000000001</v>
      </c>
      <c r="BG482" s="4">
        <v>20.96</v>
      </c>
      <c r="BH482" s="4">
        <v>1.49</v>
      </c>
      <c r="BI482" s="4">
        <v>9.8680000000000003</v>
      </c>
      <c r="BJ482" s="4">
        <v>2970.7860000000001</v>
      </c>
      <c r="BK482" s="4">
        <v>16.469000000000001</v>
      </c>
      <c r="BL482" s="4">
        <v>11.557</v>
      </c>
      <c r="BM482" s="4">
        <v>1.1439999999999999</v>
      </c>
      <c r="BN482" s="4">
        <v>12.701000000000001</v>
      </c>
      <c r="BO482" s="4">
        <v>9.5229999999999997</v>
      </c>
      <c r="BP482" s="4">
        <v>0.94199999999999995</v>
      </c>
      <c r="BQ482" s="4">
        <v>10.465999999999999</v>
      </c>
      <c r="BR482" s="4">
        <v>13.3202</v>
      </c>
      <c r="BU482" s="4">
        <v>8.3949999999999996</v>
      </c>
      <c r="BW482" s="4">
        <v>1599.8420000000001</v>
      </c>
      <c r="BX482" s="4">
        <v>0.30196400000000001</v>
      </c>
      <c r="BY482" s="4">
        <v>-5</v>
      </c>
      <c r="BZ482" s="4">
        <v>1.2170000000000001</v>
      </c>
      <c r="CA482" s="4">
        <v>7.3792450000000001</v>
      </c>
      <c r="CB482" s="4">
        <v>24.583400000000001</v>
      </c>
    </row>
    <row r="483" spans="1:80">
      <c r="A483" s="2">
        <v>42440</v>
      </c>
      <c r="B483" s="29">
        <v>0.52422958333333336</v>
      </c>
      <c r="C483" s="4">
        <v>9.8140000000000001</v>
      </c>
      <c r="D483" s="4">
        <v>9.64E-2</v>
      </c>
      <c r="E483" s="4" t="s">
        <v>155</v>
      </c>
      <c r="F483" s="4">
        <v>963.69243400000005</v>
      </c>
      <c r="G483" s="4">
        <v>436.9</v>
      </c>
      <c r="H483" s="4">
        <v>35.799999999999997</v>
      </c>
      <c r="I483" s="4">
        <v>1115.9000000000001</v>
      </c>
      <c r="K483" s="4">
        <v>7</v>
      </c>
      <c r="L483" s="4">
        <v>133</v>
      </c>
      <c r="M483" s="4">
        <v>0.90939999999999999</v>
      </c>
      <c r="N483" s="4">
        <v>8.9247999999999994</v>
      </c>
      <c r="O483" s="4">
        <v>8.7599999999999997E-2</v>
      </c>
      <c r="P483" s="4">
        <v>397.33819999999997</v>
      </c>
      <c r="Q483" s="4">
        <v>32.523600000000002</v>
      </c>
      <c r="R483" s="4">
        <v>429.9</v>
      </c>
      <c r="S483" s="4">
        <v>327.40800000000002</v>
      </c>
      <c r="T483" s="4">
        <v>26.799499999999998</v>
      </c>
      <c r="U483" s="4">
        <v>354.2</v>
      </c>
      <c r="V483" s="4">
        <v>1115.9204</v>
      </c>
      <c r="Y483" s="4">
        <v>120.58499999999999</v>
      </c>
      <c r="Z483" s="4">
        <v>0</v>
      </c>
      <c r="AA483" s="4">
        <v>6.3654999999999999</v>
      </c>
      <c r="AB483" s="4" t="s">
        <v>384</v>
      </c>
      <c r="AC483" s="4">
        <v>0</v>
      </c>
      <c r="AD483" s="4">
        <v>11.8</v>
      </c>
      <c r="AE483" s="4">
        <v>856</v>
      </c>
      <c r="AF483" s="4">
        <v>883</v>
      </c>
      <c r="AG483" s="4">
        <v>830</v>
      </c>
      <c r="AH483" s="4">
        <v>88</v>
      </c>
      <c r="AI483" s="4">
        <v>29.56</v>
      </c>
      <c r="AJ483" s="4">
        <v>0.68</v>
      </c>
      <c r="AK483" s="4">
        <v>988</v>
      </c>
      <c r="AL483" s="4">
        <v>3</v>
      </c>
      <c r="AM483" s="4">
        <v>0</v>
      </c>
      <c r="AN483" s="4">
        <v>31</v>
      </c>
      <c r="AO483" s="4">
        <v>192</v>
      </c>
      <c r="AP483" s="4">
        <v>190.4</v>
      </c>
      <c r="AQ483" s="4">
        <v>2</v>
      </c>
      <c r="AR483" s="4">
        <v>195</v>
      </c>
      <c r="AS483" s="4" t="s">
        <v>155</v>
      </c>
      <c r="AT483" s="4">
        <v>2</v>
      </c>
      <c r="AU483" s="5">
        <v>0.73238425925925921</v>
      </c>
      <c r="AV483" s="4">
        <v>47.159329</v>
      </c>
      <c r="AW483" s="4">
        <v>-88.484131000000005</v>
      </c>
      <c r="AX483" s="4">
        <v>309.89999999999998</v>
      </c>
      <c r="AY483" s="4">
        <v>29.7</v>
      </c>
      <c r="AZ483" s="4">
        <v>12</v>
      </c>
      <c r="BA483" s="4">
        <v>11</v>
      </c>
      <c r="BB483" s="4" t="s">
        <v>421</v>
      </c>
      <c r="BC483" s="4">
        <v>1</v>
      </c>
      <c r="BD483" s="4">
        <v>1.1238760000000001</v>
      </c>
      <c r="BE483" s="4">
        <v>1.8</v>
      </c>
      <c r="BF483" s="4">
        <v>14.063000000000001</v>
      </c>
      <c r="BG483" s="4">
        <v>20.77</v>
      </c>
      <c r="BH483" s="4">
        <v>1.48</v>
      </c>
      <c r="BI483" s="4">
        <v>9.9640000000000004</v>
      </c>
      <c r="BJ483" s="4">
        <v>2970.5169999999998</v>
      </c>
      <c r="BK483" s="4">
        <v>18.565000000000001</v>
      </c>
      <c r="BL483" s="4">
        <v>13.849</v>
      </c>
      <c r="BM483" s="4">
        <v>1.1339999999999999</v>
      </c>
      <c r="BN483" s="4">
        <v>14.983000000000001</v>
      </c>
      <c r="BO483" s="4">
        <v>11.412000000000001</v>
      </c>
      <c r="BP483" s="4">
        <v>0.93400000000000005</v>
      </c>
      <c r="BQ483" s="4">
        <v>12.346</v>
      </c>
      <c r="BR483" s="4">
        <v>12.2818</v>
      </c>
      <c r="BU483" s="4">
        <v>7.9630000000000001</v>
      </c>
      <c r="BW483" s="4">
        <v>1540.508</v>
      </c>
      <c r="BX483" s="4">
        <v>0.341223</v>
      </c>
      <c r="BY483" s="4">
        <v>-5</v>
      </c>
      <c r="BZ483" s="4">
        <v>1.2182930000000001</v>
      </c>
      <c r="CA483" s="4">
        <v>8.3386370000000003</v>
      </c>
      <c r="CB483" s="4">
        <v>24.609518999999999</v>
      </c>
    </row>
    <row r="484" spans="1:80">
      <c r="A484" s="2">
        <v>42440</v>
      </c>
      <c r="B484" s="29">
        <v>0.5242411574074074</v>
      </c>
      <c r="C484" s="4">
        <v>9.9659999999999993</v>
      </c>
      <c r="D484" s="4">
        <v>0.1038</v>
      </c>
      <c r="E484" s="4" t="s">
        <v>155</v>
      </c>
      <c r="F484" s="4">
        <v>1037.705592</v>
      </c>
      <c r="G484" s="4">
        <v>513.20000000000005</v>
      </c>
      <c r="H484" s="4">
        <v>34.6</v>
      </c>
      <c r="I484" s="4">
        <v>1127.9000000000001</v>
      </c>
      <c r="K484" s="4">
        <v>6.81</v>
      </c>
      <c r="L484" s="4">
        <v>133</v>
      </c>
      <c r="M484" s="4">
        <v>0.90810000000000002</v>
      </c>
      <c r="N484" s="4">
        <v>9.0497999999999994</v>
      </c>
      <c r="O484" s="4">
        <v>9.4200000000000006E-2</v>
      </c>
      <c r="P484" s="4">
        <v>466.03500000000003</v>
      </c>
      <c r="Q484" s="4">
        <v>31.418700000000001</v>
      </c>
      <c r="R484" s="4">
        <v>497.5</v>
      </c>
      <c r="S484" s="4">
        <v>384.01440000000002</v>
      </c>
      <c r="T484" s="4">
        <v>25.889099999999999</v>
      </c>
      <c r="U484" s="4">
        <v>409.9</v>
      </c>
      <c r="V484" s="4">
        <v>1127.8616999999999</v>
      </c>
      <c r="Y484" s="4">
        <v>120.499</v>
      </c>
      <c r="Z484" s="4">
        <v>0</v>
      </c>
      <c r="AA484" s="4">
        <v>6.1817000000000002</v>
      </c>
      <c r="AB484" s="4" t="s">
        <v>384</v>
      </c>
      <c r="AC484" s="4">
        <v>0</v>
      </c>
      <c r="AD484" s="4">
        <v>11.9</v>
      </c>
      <c r="AE484" s="4">
        <v>855</v>
      </c>
      <c r="AF484" s="4">
        <v>882</v>
      </c>
      <c r="AG484" s="4">
        <v>831</v>
      </c>
      <c r="AH484" s="4">
        <v>88</v>
      </c>
      <c r="AI484" s="4">
        <v>29.56</v>
      </c>
      <c r="AJ484" s="4">
        <v>0.68</v>
      </c>
      <c r="AK484" s="4">
        <v>988</v>
      </c>
      <c r="AL484" s="4">
        <v>3</v>
      </c>
      <c r="AM484" s="4">
        <v>0</v>
      </c>
      <c r="AN484" s="4">
        <v>31</v>
      </c>
      <c r="AO484" s="4">
        <v>192</v>
      </c>
      <c r="AP484" s="4">
        <v>190.6</v>
      </c>
      <c r="AQ484" s="4">
        <v>2</v>
      </c>
      <c r="AR484" s="4">
        <v>195</v>
      </c>
      <c r="AS484" s="4" t="s">
        <v>155</v>
      </c>
      <c r="AT484" s="4">
        <v>2</v>
      </c>
      <c r="AU484" s="5">
        <v>0.73239583333333336</v>
      </c>
      <c r="AV484" s="4">
        <v>47.159458999999998</v>
      </c>
      <c r="AW484" s="4">
        <v>-88.484143000000003</v>
      </c>
      <c r="AX484" s="4">
        <v>310.2</v>
      </c>
      <c r="AY484" s="4">
        <v>30.7</v>
      </c>
      <c r="AZ484" s="4">
        <v>12</v>
      </c>
      <c r="BA484" s="4">
        <v>11</v>
      </c>
      <c r="BB484" s="4" t="s">
        <v>421</v>
      </c>
      <c r="BC484" s="4">
        <v>1</v>
      </c>
      <c r="BD484" s="4">
        <v>1.22404</v>
      </c>
      <c r="BE484" s="4">
        <v>1.8240400000000001</v>
      </c>
      <c r="BF484" s="4">
        <v>14.063000000000001</v>
      </c>
      <c r="BG484" s="4">
        <v>20.46</v>
      </c>
      <c r="BH484" s="4">
        <v>1.45</v>
      </c>
      <c r="BI484" s="4">
        <v>10.125999999999999</v>
      </c>
      <c r="BJ484" s="4">
        <v>2968.7269999999999</v>
      </c>
      <c r="BK484" s="4">
        <v>19.673999999999999</v>
      </c>
      <c r="BL484" s="4">
        <v>16.010000000000002</v>
      </c>
      <c r="BM484" s="4">
        <v>1.079</v>
      </c>
      <c r="BN484" s="4">
        <v>17.088999999999999</v>
      </c>
      <c r="BO484" s="4">
        <v>13.192</v>
      </c>
      <c r="BP484" s="4">
        <v>0.88900000000000001</v>
      </c>
      <c r="BQ484" s="4">
        <v>14.082000000000001</v>
      </c>
      <c r="BR484" s="4">
        <v>12.234500000000001</v>
      </c>
      <c r="BU484" s="4">
        <v>7.843</v>
      </c>
      <c r="BW484" s="4">
        <v>1474.4860000000001</v>
      </c>
      <c r="BX484" s="4">
        <v>0.35181099999999998</v>
      </c>
      <c r="BY484" s="4">
        <v>-5</v>
      </c>
      <c r="BZ484" s="4">
        <v>1.2195689999999999</v>
      </c>
      <c r="CA484" s="4">
        <v>8.5973819999999996</v>
      </c>
      <c r="CB484" s="4">
        <v>24.635293999999998</v>
      </c>
    </row>
    <row r="485" spans="1:80">
      <c r="A485" s="2">
        <v>42440</v>
      </c>
      <c r="B485" s="29">
        <v>0.52425273148148144</v>
      </c>
      <c r="C485" s="4">
        <v>9.827</v>
      </c>
      <c r="D485" s="4">
        <v>8.9499999999999996E-2</v>
      </c>
      <c r="E485" s="4" t="s">
        <v>155</v>
      </c>
      <c r="F485" s="4">
        <v>894.65</v>
      </c>
      <c r="G485" s="4">
        <v>552.79999999999995</v>
      </c>
      <c r="H485" s="4">
        <v>34.6</v>
      </c>
      <c r="I485" s="4">
        <v>1130.5</v>
      </c>
      <c r="K485" s="4">
        <v>6.56</v>
      </c>
      <c r="L485" s="4">
        <v>132</v>
      </c>
      <c r="M485" s="4">
        <v>0.9093</v>
      </c>
      <c r="N485" s="4">
        <v>8.9365000000000006</v>
      </c>
      <c r="O485" s="4">
        <v>8.14E-2</v>
      </c>
      <c r="P485" s="4">
        <v>502.6848</v>
      </c>
      <c r="Q485" s="4">
        <v>31.4633</v>
      </c>
      <c r="R485" s="4">
        <v>534.1</v>
      </c>
      <c r="S485" s="4">
        <v>414.21390000000002</v>
      </c>
      <c r="T485" s="4">
        <v>25.925799999999999</v>
      </c>
      <c r="U485" s="4">
        <v>440.1</v>
      </c>
      <c r="V485" s="4">
        <v>1130.4724000000001</v>
      </c>
      <c r="Y485" s="4">
        <v>120.15900000000001</v>
      </c>
      <c r="Z485" s="4">
        <v>0</v>
      </c>
      <c r="AA485" s="4">
        <v>5.9612999999999996</v>
      </c>
      <c r="AB485" s="4" t="s">
        <v>384</v>
      </c>
      <c r="AC485" s="4">
        <v>0</v>
      </c>
      <c r="AD485" s="4">
        <v>11.9</v>
      </c>
      <c r="AE485" s="4">
        <v>855</v>
      </c>
      <c r="AF485" s="4">
        <v>883</v>
      </c>
      <c r="AG485" s="4">
        <v>831</v>
      </c>
      <c r="AH485" s="4">
        <v>88</v>
      </c>
      <c r="AI485" s="4">
        <v>29.56</v>
      </c>
      <c r="AJ485" s="4">
        <v>0.68</v>
      </c>
      <c r="AK485" s="4">
        <v>988</v>
      </c>
      <c r="AL485" s="4">
        <v>3</v>
      </c>
      <c r="AM485" s="4">
        <v>0</v>
      </c>
      <c r="AN485" s="4">
        <v>31</v>
      </c>
      <c r="AO485" s="4">
        <v>192</v>
      </c>
      <c r="AP485" s="4">
        <v>190</v>
      </c>
      <c r="AQ485" s="4">
        <v>2</v>
      </c>
      <c r="AR485" s="4">
        <v>195</v>
      </c>
      <c r="AS485" s="4" t="s">
        <v>155</v>
      </c>
      <c r="AT485" s="4">
        <v>2</v>
      </c>
      <c r="AU485" s="5">
        <v>0.73240740740740751</v>
      </c>
      <c r="AV485" s="4">
        <v>47.159593999999998</v>
      </c>
      <c r="AW485" s="4">
        <v>-88.484148000000005</v>
      </c>
      <c r="AX485" s="4">
        <v>310.89999999999998</v>
      </c>
      <c r="AY485" s="4">
        <v>31.6</v>
      </c>
      <c r="AZ485" s="4">
        <v>12</v>
      </c>
      <c r="BA485" s="4">
        <v>11</v>
      </c>
      <c r="BB485" s="4" t="s">
        <v>421</v>
      </c>
      <c r="BC485" s="4">
        <v>1.024775</v>
      </c>
      <c r="BD485" s="4">
        <v>1.324775</v>
      </c>
      <c r="BE485" s="4">
        <v>1.9247749999999999</v>
      </c>
      <c r="BF485" s="4">
        <v>14.063000000000001</v>
      </c>
      <c r="BG485" s="4">
        <v>20.76</v>
      </c>
      <c r="BH485" s="4">
        <v>1.48</v>
      </c>
      <c r="BI485" s="4">
        <v>9.9700000000000006</v>
      </c>
      <c r="BJ485" s="4">
        <v>2972.1640000000002</v>
      </c>
      <c r="BK485" s="4">
        <v>17.221</v>
      </c>
      <c r="BL485" s="4">
        <v>17.507999999999999</v>
      </c>
      <c r="BM485" s="4">
        <v>1.0960000000000001</v>
      </c>
      <c r="BN485" s="4">
        <v>18.603999999999999</v>
      </c>
      <c r="BO485" s="4">
        <v>14.427</v>
      </c>
      <c r="BP485" s="4">
        <v>0.90300000000000002</v>
      </c>
      <c r="BQ485" s="4">
        <v>15.33</v>
      </c>
      <c r="BR485" s="4">
        <v>12.432499999999999</v>
      </c>
      <c r="BU485" s="4">
        <v>7.9290000000000003</v>
      </c>
      <c r="BW485" s="4">
        <v>1441.606</v>
      </c>
      <c r="BX485" s="4">
        <v>0.36125699999999999</v>
      </c>
      <c r="BY485" s="4">
        <v>-5</v>
      </c>
      <c r="BZ485" s="4">
        <v>1.2190000000000001</v>
      </c>
      <c r="CA485" s="4">
        <v>8.8282179999999997</v>
      </c>
      <c r="CB485" s="4">
        <v>24.623799999999999</v>
      </c>
    </row>
    <row r="486" spans="1:80">
      <c r="A486" s="2">
        <v>42440</v>
      </c>
      <c r="B486" s="29">
        <v>0.52426430555555559</v>
      </c>
      <c r="C486" s="4">
        <v>9.58</v>
      </c>
      <c r="D486" s="4">
        <v>8.09E-2</v>
      </c>
      <c r="E486" s="4" t="s">
        <v>155</v>
      </c>
      <c r="F486" s="4">
        <v>808.77602000000002</v>
      </c>
      <c r="G486" s="4">
        <v>548.5</v>
      </c>
      <c r="H486" s="4">
        <v>35.9</v>
      </c>
      <c r="I486" s="4">
        <v>1055.3</v>
      </c>
      <c r="K486" s="4">
        <v>6.4</v>
      </c>
      <c r="L486" s="4">
        <v>129</v>
      </c>
      <c r="M486" s="4">
        <v>0.91159999999999997</v>
      </c>
      <c r="N486" s="4">
        <v>8.7324000000000002</v>
      </c>
      <c r="O486" s="4">
        <v>7.3700000000000002E-2</v>
      </c>
      <c r="P486" s="4">
        <v>499.95490000000001</v>
      </c>
      <c r="Q486" s="4">
        <v>32.749699999999997</v>
      </c>
      <c r="R486" s="4">
        <v>532.70000000000005</v>
      </c>
      <c r="S486" s="4">
        <v>411.96440000000001</v>
      </c>
      <c r="T486" s="4">
        <v>26.985900000000001</v>
      </c>
      <c r="U486" s="4">
        <v>439</v>
      </c>
      <c r="V486" s="4">
        <v>1055.3471</v>
      </c>
      <c r="Y486" s="4">
        <v>117.664</v>
      </c>
      <c r="Z486" s="4">
        <v>0</v>
      </c>
      <c r="AA486" s="4">
        <v>5.8339999999999996</v>
      </c>
      <c r="AB486" s="4" t="s">
        <v>384</v>
      </c>
      <c r="AC486" s="4">
        <v>0</v>
      </c>
      <c r="AD486" s="4">
        <v>11.9</v>
      </c>
      <c r="AE486" s="4">
        <v>855</v>
      </c>
      <c r="AF486" s="4">
        <v>883</v>
      </c>
      <c r="AG486" s="4">
        <v>830</v>
      </c>
      <c r="AH486" s="4">
        <v>88</v>
      </c>
      <c r="AI486" s="4">
        <v>29.56</v>
      </c>
      <c r="AJ486" s="4">
        <v>0.68</v>
      </c>
      <c r="AK486" s="4">
        <v>988</v>
      </c>
      <c r="AL486" s="4">
        <v>3</v>
      </c>
      <c r="AM486" s="4">
        <v>0</v>
      </c>
      <c r="AN486" s="4">
        <v>31</v>
      </c>
      <c r="AO486" s="4">
        <v>191.6</v>
      </c>
      <c r="AP486" s="4">
        <v>190</v>
      </c>
      <c r="AQ486" s="4">
        <v>2.1</v>
      </c>
      <c r="AR486" s="4">
        <v>195</v>
      </c>
      <c r="AS486" s="4" t="s">
        <v>155</v>
      </c>
      <c r="AT486" s="4">
        <v>2</v>
      </c>
      <c r="AU486" s="5">
        <v>0.73241898148148143</v>
      </c>
      <c r="AV486" s="4">
        <v>47.159730000000003</v>
      </c>
      <c r="AW486" s="4">
        <v>-88.484153000000006</v>
      </c>
      <c r="AX486" s="4">
        <v>311.5</v>
      </c>
      <c r="AY486" s="4">
        <v>32.4</v>
      </c>
      <c r="AZ486" s="4">
        <v>12</v>
      </c>
      <c r="BA486" s="4">
        <v>11</v>
      </c>
      <c r="BB486" s="4" t="s">
        <v>421</v>
      </c>
      <c r="BC486" s="4">
        <v>1.1000000000000001</v>
      </c>
      <c r="BD486" s="4">
        <v>1.4246749999999999</v>
      </c>
      <c r="BE486" s="4">
        <v>2</v>
      </c>
      <c r="BF486" s="4">
        <v>14.063000000000001</v>
      </c>
      <c r="BG486" s="4">
        <v>21.3</v>
      </c>
      <c r="BH486" s="4">
        <v>1.51</v>
      </c>
      <c r="BI486" s="4">
        <v>9.7010000000000005</v>
      </c>
      <c r="BJ486" s="4">
        <v>2976.0529999999999</v>
      </c>
      <c r="BK486" s="4">
        <v>15.992000000000001</v>
      </c>
      <c r="BL486" s="4">
        <v>17.843</v>
      </c>
      <c r="BM486" s="4">
        <v>1.169</v>
      </c>
      <c r="BN486" s="4">
        <v>19.012</v>
      </c>
      <c r="BO486" s="4">
        <v>14.702999999999999</v>
      </c>
      <c r="BP486" s="4">
        <v>0.96299999999999997</v>
      </c>
      <c r="BQ486" s="4">
        <v>15.666</v>
      </c>
      <c r="BR486" s="4">
        <v>11.8931</v>
      </c>
      <c r="BU486" s="4">
        <v>7.9560000000000004</v>
      </c>
      <c r="BW486" s="4">
        <v>1445.6849999999999</v>
      </c>
      <c r="BX486" s="4">
        <v>0.39834399999999998</v>
      </c>
      <c r="BY486" s="4">
        <v>-5</v>
      </c>
      <c r="BZ486" s="4">
        <v>1.218569</v>
      </c>
      <c r="CA486" s="4">
        <v>9.7345310000000005</v>
      </c>
      <c r="CB486" s="4">
        <v>24.615093999999999</v>
      </c>
    </row>
    <row r="487" spans="1:80">
      <c r="A487" s="2">
        <v>42440</v>
      </c>
      <c r="B487" s="29">
        <v>0.52427587962962963</v>
      </c>
      <c r="C487" s="4">
        <v>9.49</v>
      </c>
      <c r="D487" s="4">
        <v>7.46E-2</v>
      </c>
      <c r="E487" s="4" t="s">
        <v>155</v>
      </c>
      <c r="F487" s="4">
        <v>746.16170199999999</v>
      </c>
      <c r="G487" s="4">
        <v>466.9</v>
      </c>
      <c r="H487" s="4">
        <v>39.200000000000003</v>
      </c>
      <c r="I487" s="4">
        <v>998.9</v>
      </c>
      <c r="K487" s="4">
        <v>6.65</v>
      </c>
      <c r="L487" s="4">
        <v>125</v>
      </c>
      <c r="M487" s="4">
        <v>0.91239999999999999</v>
      </c>
      <c r="N487" s="4">
        <v>8.6585999999999999</v>
      </c>
      <c r="O487" s="4">
        <v>6.8099999999999994E-2</v>
      </c>
      <c r="P487" s="4">
        <v>426.00839999999999</v>
      </c>
      <c r="Q487" s="4">
        <v>35.791499999999999</v>
      </c>
      <c r="R487" s="4">
        <v>461.8</v>
      </c>
      <c r="S487" s="4">
        <v>351.03230000000002</v>
      </c>
      <c r="T487" s="4">
        <v>29.4923</v>
      </c>
      <c r="U487" s="4">
        <v>380.5</v>
      </c>
      <c r="V487" s="4">
        <v>998.94380000000001</v>
      </c>
      <c r="Y487" s="4">
        <v>113.91500000000001</v>
      </c>
      <c r="Z487" s="4">
        <v>0</v>
      </c>
      <c r="AA487" s="4">
        <v>6.0682999999999998</v>
      </c>
      <c r="AB487" s="4" t="s">
        <v>384</v>
      </c>
      <c r="AC487" s="4">
        <v>0</v>
      </c>
      <c r="AD487" s="4">
        <v>11.9</v>
      </c>
      <c r="AE487" s="4">
        <v>854</v>
      </c>
      <c r="AF487" s="4">
        <v>883</v>
      </c>
      <c r="AG487" s="4">
        <v>829</v>
      </c>
      <c r="AH487" s="4">
        <v>88</v>
      </c>
      <c r="AI487" s="4">
        <v>29.56</v>
      </c>
      <c r="AJ487" s="4">
        <v>0.68</v>
      </c>
      <c r="AK487" s="4">
        <v>988</v>
      </c>
      <c r="AL487" s="4">
        <v>3</v>
      </c>
      <c r="AM487" s="4">
        <v>0</v>
      </c>
      <c r="AN487" s="4">
        <v>31</v>
      </c>
      <c r="AO487" s="4">
        <v>191</v>
      </c>
      <c r="AP487" s="4">
        <v>190.4</v>
      </c>
      <c r="AQ487" s="4">
        <v>2</v>
      </c>
      <c r="AR487" s="4">
        <v>195</v>
      </c>
      <c r="AS487" s="4" t="s">
        <v>155</v>
      </c>
      <c r="AT487" s="4">
        <v>2</v>
      </c>
      <c r="AU487" s="5">
        <v>0.73243055555555558</v>
      </c>
      <c r="AV487" s="4">
        <v>47.159866999999998</v>
      </c>
      <c r="AW487" s="4">
        <v>-88.484159000000005</v>
      </c>
      <c r="AX487" s="4">
        <v>311.89999999999998</v>
      </c>
      <c r="AY487" s="4">
        <v>33.4</v>
      </c>
      <c r="AZ487" s="4">
        <v>12</v>
      </c>
      <c r="BA487" s="4">
        <v>10</v>
      </c>
      <c r="BB487" s="4" t="s">
        <v>426</v>
      </c>
      <c r="BC487" s="4">
        <v>1.1245750000000001</v>
      </c>
      <c r="BD487" s="4">
        <v>1.5</v>
      </c>
      <c r="BE487" s="4">
        <v>2.024575</v>
      </c>
      <c r="BF487" s="4">
        <v>14.063000000000001</v>
      </c>
      <c r="BG487" s="4">
        <v>21.51</v>
      </c>
      <c r="BH487" s="4">
        <v>1.53</v>
      </c>
      <c r="BI487" s="4">
        <v>9.6020000000000003</v>
      </c>
      <c r="BJ487" s="4">
        <v>2979.4769999999999</v>
      </c>
      <c r="BK487" s="4">
        <v>14.91</v>
      </c>
      <c r="BL487" s="4">
        <v>15.351000000000001</v>
      </c>
      <c r="BM487" s="4">
        <v>1.29</v>
      </c>
      <c r="BN487" s="4">
        <v>16.640999999999998</v>
      </c>
      <c r="BO487" s="4">
        <v>12.65</v>
      </c>
      <c r="BP487" s="4">
        <v>1.0629999999999999</v>
      </c>
      <c r="BQ487" s="4">
        <v>13.712</v>
      </c>
      <c r="BR487" s="4">
        <v>11.3665</v>
      </c>
      <c r="BU487" s="4">
        <v>7.7770000000000001</v>
      </c>
      <c r="BW487" s="4">
        <v>1518.298</v>
      </c>
      <c r="BX487" s="4">
        <v>0.39346700000000001</v>
      </c>
      <c r="BY487" s="4">
        <v>-5</v>
      </c>
      <c r="BZ487" s="4">
        <v>1.2171380000000001</v>
      </c>
      <c r="CA487" s="4">
        <v>9.6153499999999994</v>
      </c>
      <c r="CB487" s="4">
        <v>24.586188</v>
      </c>
    </row>
    <row r="488" spans="1:80">
      <c r="A488" s="2">
        <v>42440</v>
      </c>
      <c r="B488" s="29">
        <v>0.52428745370370378</v>
      </c>
      <c r="C488" s="4">
        <v>9.49</v>
      </c>
      <c r="D488" s="4">
        <v>7.1999999999999995E-2</v>
      </c>
      <c r="E488" s="4" t="s">
        <v>155</v>
      </c>
      <c r="F488" s="4">
        <v>719.94097799999997</v>
      </c>
      <c r="G488" s="4">
        <v>418.7</v>
      </c>
      <c r="H488" s="4">
        <v>40.799999999999997</v>
      </c>
      <c r="I488" s="4">
        <v>954.4</v>
      </c>
      <c r="K488" s="4">
        <v>6.89</v>
      </c>
      <c r="L488" s="4">
        <v>122</v>
      </c>
      <c r="M488" s="4">
        <v>0.91249999999999998</v>
      </c>
      <c r="N488" s="4">
        <v>8.6592000000000002</v>
      </c>
      <c r="O488" s="4">
        <v>6.5699999999999995E-2</v>
      </c>
      <c r="P488" s="4">
        <v>381.99990000000003</v>
      </c>
      <c r="Q488" s="4">
        <v>37.260899999999999</v>
      </c>
      <c r="R488" s="4">
        <v>419.3</v>
      </c>
      <c r="S488" s="4">
        <v>314.76909999999998</v>
      </c>
      <c r="T488" s="4">
        <v>30.703099999999999</v>
      </c>
      <c r="U488" s="4">
        <v>345.5</v>
      </c>
      <c r="V488" s="4">
        <v>954.36720000000003</v>
      </c>
      <c r="Y488" s="4">
        <v>111.715</v>
      </c>
      <c r="Z488" s="4">
        <v>0</v>
      </c>
      <c r="AA488" s="4">
        <v>6.2889999999999997</v>
      </c>
      <c r="AB488" s="4" t="s">
        <v>384</v>
      </c>
      <c r="AC488" s="4">
        <v>0</v>
      </c>
      <c r="AD488" s="4">
        <v>11.8</v>
      </c>
      <c r="AE488" s="4">
        <v>854</v>
      </c>
      <c r="AF488" s="4">
        <v>883</v>
      </c>
      <c r="AG488" s="4">
        <v>829</v>
      </c>
      <c r="AH488" s="4">
        <v>88</v>
      </c>
      <c r="AI488" s="4">
        <v>29.56</v>
      </c>
      <c r="AJ488" s="4">
        <v>0.68</v>
      </c>
      <c r="AK488" s="4">
        <v>988</v>
      </c>
      <c r="AL488" s="4">
        <v>3</v>
      </c>
      <c r="AM488" s="4">
        <v>0</v>
      </c>
      <c r="AN488" s="4">
        <v>31</v>
      </c>
      <c r="AO488" s="4">
        <v>191.4</v>
      </c>
      <c r="AP488" s="4">
        <v>191</v>
      </c>
      <c r="AQ488" s="4">
        <v>2</v>
      </c>
      <c r="AR488" s="4">
        <v>195</v>
      </c>
      <c r="AS488" s="4" t="s">
        <v>155</v>
      </c>
      <c r="AT488" s="4">
        <v>2</v>
      </c>
      <c r="AU488" s="5">
        <v>0.73244212962962962</v>
      </c>
      <c r="AV488" s="4">
        <v>47.160013999999997</v>
      </c>
      <c r="AW488" s="4">
        <v>-88.484167999999997</v>
      </c>
      <c r="AX488" s="4">
        <v>312.2</v>
      </c>
      <c r="AY488" s="4">
        <v>34.9</v>
      </c>
      <c r="AZ488" s="4">
        <v>12</v>
      </c>
      <c r="BA488" s="4">
        <v>10</v>
      </c>
      <c r="BB488" s="4" t="s">
        <v>426</v>
      </c>
      <c r="BC488" s="4">
        <v>1.2</v>
      </c>
      <c r="BD488" s="4">
        <v>1.5</v>
      </c>
      <c r="BE488" s="4">
        <v>2.1</v>
      </c>
      <c r="BF488" s="4">
        <v>14.063000000000001</v>
      </c>
      <c r="BG488" s="4">
        <v>21.53</v>
      </c>
      <c r="BH488" s="4">
        <v>1.53</v>
      </c>
      <c r="BI488" s="4">
        <v>9.5950000000000006</v>
      </c>
      <c r="BJ488" s="4">
        <v>2981.8020000000001</v>
      </c>
      <c r="BK488" s="4">
        <v>14.397</v>
      </c>
      <c r="BL488" s="4">
        <v>13.775</v>
      </c>
      <c r="BM488" s="4">
        <v>1.3440000000000001</v>
      </c>
      <c r="BN488" s="4">
        <v>15.119</v>
      </c>
      <c r="BO488" s="4">
        <v>11.351000000000001</v>
      </c>
      <c r="BP488" s="4">
        <v>1.107</v>
      </c>
      <c r="BQ488" s="4">
        <v>12.458</v>
      </c>
      <c r="BR488" s="4">
        <v>10.867100000000001</v>
      </c>
      <c r="BU488" s="4">
        <v>7.6319999999999997</v>
      </c>
      <c r="BW488" s="4">
        <v>1574.6579999999999</v>
      </c>
      <c r="BX488" s="4">
        <v>0.35219099999999998</v>
      </c>
      <c r="BY488" s="4">
        <v>-5</v>
      </c>
      <c r="BZ488" s="4">
        <v>1.216431</v>
      </c>
      <c r="CA488" s="4">
        <v>8.6066669999999998</v>
      </c>
      <c r="CB488" s="4">
        <v>24.571905999999998</v>
      </c>
    </row>
    <row r="489" spans="1:80">
      <c r="A489" s="2">
        <v>42440</v>
      </c>
      <c r="B489" s="29">
        <v>0.52429902777777782</v>
      </c>
      <c r="C489" s="4">
        <v>9.5299999999999994</v>
      </c>
      <c r="D489" s="4">
        <v>7.5800000000000006E-2</v>
      </c>
      <c r="E489" s="4" t="s">
        <v>155</v>
      </c>
      <c r="F489" s="4">
        <v>758.33333300000004</v>
      </c>
      <c r="G489" s="4">
        <v>409.4</v>
      </c>
      <c r="H489" s="4">
        <v>53.2</v>
      </c>
      <c r="I489" s="4">
        <v>935.9</v>
      </c>
      <c r="K489" s="4">
        <v>7</v>
      </c>
      <c r="L489" s="4">
        <v>122</v>
      </c>
      <c r="M489" s="4">
        <v>0.91210000000000002</v>
      </c>
      <c r="N489" s="4">
        <v>8.6928999999999998</v>
      </c>
      <c r="O489" s="4">
        <v>6.9199999999999998E-2</v>
      </c>
      <c r="P489" s="4">
        <v>373.41699999999997</v>
      </c>
      <c r="Q489" s="4">
        <v>48.524999999999999</v>
      </c>
      <c r="R489" s="4">
        <v>421.9</v>
      </c>
      <c r="S489" s="4">
        <v>307.71230000000003</v>
      </c>
      <c r="T489" s="4">
        <v>39.986800000000002</v>
      </c>
      <c r="U489" s="4">
        <v>347.7</v>
      </c>
      <c r="V489" s="4">
        <v>935.9</v>
      </c>
      <c r="Y489" s="4">
        <v>110.87</v>
      </c>
      <c r="Z489" s="4">
        <v>0</v>
      </c>
      <c r="AA489" s="4">
        <v>6.3849</v>
      </c>
      <c r="AB489" s="4" t="s">
        <v>384</v>
      </c>
      <c r="AC489" s="4">
        <v>0</v>
      </c>
      <c r="AD489" s="4">
        <v>11.9</v>
      </c>
      <c r="AE489" s="4">
        <v>854</v>
      </c>
      <c r="AF489" s="4">
        <v>882</v>
      </c>
      <c r="AG489" s="4">
        <v>829</v>
      </c>
      <c r="AH489" s="4">
        <v>88</v>
      </c>
      <c r="AI489" s="4">
        <v>29.57</v>
      </c>
      <c r="AJ489" s="4">
        <v>0.68</v>
      </c>
      <c r="AK489" s="4">
        <v>988</v>
      </c>
      <c r="AL489" s="4">
        <v>3</v>
      </c>
      <c r="AM489" s="4">
        <v>0</v>
      </c>
      <c r="AN489" s="4">
        <v>31</v>
      </c>
      <c r="AO489" s="4">
        <v>192</v>
      </c>
      <c r="AP489" s="4">
        <v>191</v>
      </c>
      <c r="AQ489" s="4">
        <v>2.1</v>
      </c>
      <c r="AR489" s="4">
        <v>195</v>
      </c>
      <c r="AS489" s="4" t="s">
        <v>155</v>
      </c>
      <c r="AT489" s="4">
        <v>2</v>
      </c>
      <c r="AU489" s="5">
        <v>0.73245370370370377</v>
      </c>
      <c r="AV489" s="4">
        <v>47.160155000000003</v>
      </c>
      <c r="AW489" s="4">
        <v>-88.484174999999993</v>
      </c>
      <c r="AX489" s="4">
        <v>312.60000000000002</v>
      </c>
      <c r="AY489" s="4">
        <v>34.9</v>
      </c>
      <c r="AZ489" s="4">
        <v>12</v>
      </c>
      <c r="BA489" s="4">
        <v>10</v>
      </c>
      <c r="BB489" s="4" t="s">
        <v>426</v>
      </c>
      <c r="BC489" s="4">
        <v>1.151249</v>
      </c>
      <c r="BD489" s="4">
        <v>1.524376</v>
      </c>
      <c r="BE489" s="4">
        <v>2.0512489999999999</v>
      </c>
      <c r="BF489" s="4">
        <v>14.063000000000001</v>
      </c>
      <c r="BG489" s="4">
        <v>21.44</v>
      </c>
      <c r="BH489" s="4">
        <v>1.52</v>
      </c>
      <c r="BI489" s="4">
        <v>9.6340000000000003</v>
      </c>
      <c r="BJ489" s="4">
        <v>2981.41</v>
      </c>
      <c r="BK489" s="4">
        <v>15.099</v>
      </c>
      <c r="BL489" s="4">
        <v>13.412000000000001</v>
      </c>
      <c r="BM489" s="4">
        <v>1.7430000000000001</v>
      </c>
      <c r="BN489" s="4">
        <v>15.154999999999999</v>
      </c>
      <c r="BO489" s="4">
        <v>11.052</v>
      </c>
      <c r="BP489" s="4">
        <v>1.4359999999999999</v>
      </c>
      <c r="BQ489" s="4">
        <v>12.488</v>
      </c>
      <c r="BR489" s="4">
        <v>10.614100000000001</v>
      </c>
      <c r="BU489" s="4">
        <v>7.5439999999999996</v>
      </c>
      <c r="BW489" s="4">
        <v>1592.241</v>
      </c>
      <c r="BX489" s="4">
        <v>0.33516699999999999</v>
      </c>
      <c r="BY489" s="4">
        <v>-5</v>
      </c>
      <c r="BZ489" s="4">
        <v>1.215708</v>
      </c>
      <c r="CA489" s="4">
        <v>8.1906389999999991</v>
      </c>
      <c r="CB489" s="4">
        <v>24.557307000000002</v>
      </c>
    </row>
    <row r="490" spans="1:80">
      <c r="A490" s="2">
        <v>42440</v>
      </c>
      <c r="B490" s="29">
        <v>0.52431060185185185</v>
      </c>
      <c r="C490" s="4">
        <v>9.5530000000000008</v>
      </c>
      <c r="D490" s="4">
        <v>8.4699999999999998E-2</v>
      </c>
      <c r="E490" s="4" t="s">
        <v>155</v>
      </c>
      <c r="F490" s="4">
        <v>846.90016100000003</v>
      </c>
      <c r="G490" s="4">
        <v>415.8</v>
      </c>
      <c r="H490" s="4">
        <v>46.7</v>
      </c>
      <c r="I490" s="4">
        <v>964.6</v>
      </c>
      <c r="K490" s="4">
        <v>7</v>
      </c>
      <c r="L490" s="4">
        <v>122</v>
      </c>
      <c r="M490" s="4">
        <v>0.91180000000000005</v>
      </c>
      <c r="N490" s="4">
        <v>8.7108000000000008</v>
      </c>
      <c r="O490" s="4">
        <v>7.7200000000000005E-2</v>
      </c>
      <c r="P490" s="4">
        <v>379.12079999999997</v>
      </c>
      <c r="Q490" s="4">
        <v>42.622199999999999</v>
      </c>
      <c r="R490" s="4">
        <v>421.7</v>
      </c>
      <c r="S490" s="4">
        <v>312.41759999999999</v>
      </c>
      <c r="T490" s="4">
        <v>35.123199999999997</v>
      </c>
      <c r="U490" s="4">
        <v>347.5</v>
      </c>
      <c r="V490" s="4">
        <v>964.64480000000003</v>
      </c>
      <c r="Y490" s="4">
        <v>110.815</v>
      </c>
      <c r="Z490" s="4">
        <v>0</v>
      </c>
      <c r="AA490" s="4">
        <v>6.3827999999999996</v>
      </c>
      <c r="AB490" s="4" t="s">
        <v>384</v>
      </c>
      <c r="AC490" s="4">
        <v>0</v>
      </c>
      <c r="AD490" s="4">
        <v>11.8</v>
      </c>
      <c r="AE490" s="4">
        <v>854</v>
      </c>
      <c r="AF490" s="4">
        <v>882</v>
      </c>
      <c r="AG490" s="4">
        <v>829</v>
      </c>
      <c r="AH490" s="4">
        <v>88</v>
      </c>
      <c r="AI490" s="4">
        <v>29.57</v>
      </c>
      <c r="AJ490" s="4">
        <v>0.68</v>
      </c>
      <c r="AK490" s="4">
        <v>987</v>
      </c>
      <c r="AL490" s="4">
        <v>3</v>
      </c>
      <c r="AM490" s="4">
        <v>0</v>
      </c>
      <c r="AN490" s="4">
        <v>31</v>
      </c>
      <c r="AO490" s="4">
        <v>191.6</v>
      </c>
      <c r="AP490" s="4">
        <v>191</v>
      </c>
      <c r="AQ490" s="4">
        <v>2</v>
      </c>
      <c r="AR490" s="4">
        <v>195</v>
      </c>
      <c r="AS490" s="4" t="s">
        <v>155</v>
      </c>
      <c r="AT490" s="4">
        <v>2</v>
      </c>
      <c r="AU490" s="5">
        <v>0.7324652777777777</v>
      </c>
      <c r="AV490" s="4">
        <v>47.160299000000002</v>
      </c>
      <c r="AW490" s="4">
        <v>-88.484176000000005</v>
      </c>
      <c r="AX490" s="4">
        <v>312.8</v>
      </c>
      <c r="AY490" s="4">
        <v>35.299999999999997</v>
      </c>
      <c r="AZ490" s="4">
        <v>12</v>
      </c>
      <c r="BA490" s="4">
        <v>10</v>
      </c>
      <c r="BB490" s="4" t="s">
        <v>426</v>
      </c>
      <c r="BC490" s="4">
        <v>1</v>
      </c>
      <c r="BD490" s="4">
        <v>1.745654</v>
      </c>
      <c r="BE490" s="4">
        <v>2.0699299999999998</v>
      </c>
      <c r="BF490" s="4">
        <v>14.063000000000001</v>
      </c>
      <c r="BG490" s="4">
        <v>21.36</v>
      </c>
      <c r="BH490" s="4">
        <v>1.52</v>
      </c>
      <c r="BI490" s="4">
        <v>9.6709999999999994</v>
      </c>
      <c r="BJ490" s="4">
        <v>2977.8119999999999</v>
      </c>
      <c r="BK490" s="4">
        <v>16.802</v>
      </c>
      <c r="BL490" s="4">
        <v>13.571999999999999</v>
      </c>
      <c r="BM490" s="4">
        <v>1.526</v>
      </c>
      <c r="BN490" s="4">
        <v>15.098000000000001</v>
      </c>
      <c r="BO490" s="4">
        <v>11.183999999999999</v>
      </c>
      <c r="BP490" s="4">
        <v>1.2569999999999999</v>
      </c>
      <c r="BQ490" s="4">
        <v>12.442</v>
      </c>
      <c r="BR490" s="4">
        <v>10.904500000000001</v>
      </c>
      <c r="BU490" s="4">
        <v>7.516</v>
      </c>
      <c r="BW490" s="4">
        <v>1586.5229999999999</v>
      </c>
      <c r="BX490" s="4">
        <v>0.35491299999999998</v>
      </c>
      <c r="BY490" s="4">
        <v>-5</v>
      </c>
      <c r="BZ490" s="4">
        <v>1.214</v>
      </c>
      <c r="CA490" s="4">
        <v>8.6731839999999991</v>
      </c>
      <c r="CB490" s="4">
        <v>24.5228</v>
      </c>
    </row>
    <row r="491" spans="1:80">
      <c r="A491" s="2">
        <v>42440</v>
      </c>
      <c r="B491" s="29">
        <v>0.52432217592592589</v>
      </c>
      <c r="C491" s="4">
        <v>9.5399999999999991</v>
      </c>
      <c r="D491" s="4">
        <v>0.08</v>
      </c>
      <c r="E491" s="4" t="s">
        <v>155</v>
      </c>
      <c r="F491" s="4">
        <v>799.78317400000003</v>
      </c>
      <c r="G491" s="4">
        <v>441</v>
      </c>
      <c r="H491" s="4">
        <v>42.7</v>
      </c>
      <c r="I491" s="4">
        <v>1004.2</v>
      </c>
      <c r="K491" s="4">
        <v>7</v>
      </c>
      <c r="L491" s="4">
        <v>122</v>
      </c>
      <c r="M491" s="4">
        <v>0.91190000000000004</v>
      </c>
      <c r="N491" s="4">
        <v>8.6996000000000002</v>
      </c>
      <c r="O491" s="4">
        <v>7.2900000000000006E-2</v>
      </c>
      <c r="P491" s="4">
        <v>402.16</v>
      </c>
      <c r="Q491" s="4">
        <v>38.939300000000003</v>
      </c>
      <c r="R491" s="4">
        <v>441.1</v>
      </c>
      <c r="S491" s="4">
        <v>331.38119999999998</v>
      </c>
      <c r="T491" s="4">
        <v>32.086100000000002</v>
      </c>
      <c r="U491" s="4">
        <v>363.5</v>
      </c>
      <c r="V491" s="4">
        <v>1004.2101</v>
      </c>
      <c r="Y491" s="4">
        <v>110.876</v>
      </c>
      <c r="Z491" s="4">
        <v>0</v>
      </c>
      <c r="AA491" s="4">
        <v>6.3834999999999997</v>
      </c>
      <c r="AB491" s="4" t="s">
        <v>384</v>
      </c>
      <c r="AC491" s="4">
        <v>0</v>
      </c>
      <c r="AD491" s="4">
        <v>11.8</v>
      </c>
      <c r="AE491" s="4">
        <v>853</v>
      </c>
      <c r="AF491" s="4">
        <v>881</v>
      </c>
      <c r="AG491" s="4">
        <v>828</v>
      </c>
      <c r="AH491" s="4">
        <v>88</v>
      </c>
      <c r="AI491" s="4">
        <v>29.56</v>
      </c>
      <c r="AJ491" s="4">
        <v>0.68</v>
      </c>
      <c r="AK491" s="4">
        <v>988</v>
      </c>
      <c r="AL491" s="4">
        <v>3</v>
      </c>
      <c r="AM491" s="4">
        <v>0</v>
      </c>
      <c r="AN491" s="4">
        <v>31</v>
      </c>
      <c r="AO491" s="4">
        <v>191.4</v>
      </c>
      <c r="AP491" s="4">
        <v>191</v>
      </c>
      <c r="AQ491" s="4">
        <v>2</v>
      </c>
      <c r="AR491" s="4">
        <v>195</v>
      </c>
      <c r="AS491" s="4" t="s">
        <v>155</v>
      </c>
      <c r="AT491" s="4">
        <v>2</v>
      </c>
      <c r="AU491" s="5">
        <v>0.73247685185185185</v>
      </c>
      <c r="AV491" s="4">
        <v>47.160448000000002</v>
      </c>
      <c r="AW491" s="4">
        <v>-88.484148000000005</v>
      </c>
      <c r="AX491" s="4">
        <v>312.8</v>
      </c>
      <c r="AY491" s="4">
        <v>35.9</v>
      </c>
      <c r="AZ491" s="4">
        <v>12</v>
      </c>
      <c r="BA491" s="4">
        <v>10</v>
      </c>
      <c r="BB491" s="4" t="s">
        <v>426</v>
      </c>
      <c r="BC491" s="4">
        <v>1</v>
      </c>
      <c r="BD491" s="4">
        <v>2.054945</v>
      </c>
      <c r="BE491" s="4">
        <v>2.4549449999999999</v>
      </c>
      <c r="BF491" s="4">
        <v>14.063000000000001</v>
      </c>
      <c r="BG491" s="4">
        <v>21.39</v>
      </c>
      <c r="BH491" s="4">
        <v>1.52</v>
      </c>
      <c r="BI491" s="4">
        <v>9.6579999999999995</v>
      </c>
      <c r="BJ491" s="4">
        <v>2977.8649999999998</v>
      </c>
      <c r="BK491" s="4">
        <v>15.89</v>
      </c>
      <c r="BL491" s="4">
        <v>14.416</v>
      </c>
      <c r="BM491" s="4">
        <v>1.3959999999999999</v>
      </c>
      <c r="BN491" s="4">
        <v>15.811999999999999</v>
      </c>
      <c r="BO491" s="4">
        <v>11.879</v>
      </c>
      <c r="BP491" s="4">
        <v>1.1499999999999999</v>
      </c>
      <c r="BQ491" s="4">
        <v>13.029</v>
      </c>
      <c r="BR491" s="4">
        <v>11.3666</v>
      </c>
      <c r="BU491" s="4">
        <v>7.53</v>
      </c>
      <c r="BW491" s="4">
        <v>1588.7840000000001</v>
      </c>
      <c r="BX491" s="4">
        <v>0.372</v>
      </c>
      <c r="BY491" s="4">
        <v>-5</v>
      </c>
      <c r="BZ491" s="4">
        <v>1.213138</v>
      </c>
      <c r="CA491" s="4">
        <v>9.0907499999999999</v>
      </c>
      <c r="CB491" s="4">
        <v>24.505388</v>
      </c>
    </row>
    <row r="492" spans="1:80">
      <c r="A492" s="2">
        <v>42440</v>
      </c>
      <c r="B492" s="29">
        <v>0.52433374999999993</v>
      </c>
      <c r="C492" s="4">
        <v>9.4220000000000006</v>
      </c>
      <c r="D492" s="4">
        <v>6.9000000000000006E-2</v>
      </c>
      <c r="E492" s="4" t="s">
        <v>155</v>
      </c>
      <c r="F492" s="4">
        <v>689.91783099999998</v>
      </c>
      <c r="G492" s="4">
        <v>446.2</v>
      </c>
      <c r="H492" s="4">
        <v>44.3</v>
      </c>
      <c r="I492" s="4">
        <v>959.2</v>
      </c>
      <c r="K492" s="4">
        <v>6.9</v>
      </c>
      <c r="L492" s="4">
        <v>122</v>
      </c>
      <c r="M492" s="4">
        <v>0.91300000000000003</v>
      </c>
      <c r="N492" s="4">
        <v>8.6024999999999991</v>
      </c>
      <c r="O492" s="4">
        <v>6.3E-2</v>
      </c>
      <c r="P492" s="4">
        <v>407.4126</v>
      </c>
      <c r="Q492" s="4">
        <v>40.439399999999999</v>
      </c>
      <c r="R492" s="4">
        <v>447.9</v>
      </c>
      <c r="S492" s="4">
        <v>335.70929999999998</v>
      </c>
      <c r="T492" s="4">
        <v>33.322200000000002</v>
      </c>
      <c r="U492" s="4">
        <v>369</v>
      </c>
      <c r="V492" s="4">
        <v>959.2</v>
      </c>
      <c r="Y492" s="4">
        <v>110.93</v>
      </c>
      <c r="Z492" s="4">
        <v>0</v>
      </c>
      <c r="AA492" s="4">
        <v>6.2996999999999996</v>
      </c>
      <c r="AB492" s="4" t="s">
        <v>384</v>
      </c>
      <c r="AC492" s="4">
        <v>0</v>
      </c>
      <c r="AD492" s="4">
        <v>11.9</v>
      </c>
      <c r="AE492" s="4">
        <v>852</v>
      </c>
      <c r="AF492" s="4">
        <v>879</v>
      </c>
      <c r="AG492" s="4">
        <v>828</v>
      </c>
      <c r="AH492" s="4">
        <v>88</v>
      </c>
      <c r="AI492" s="4">
        <v>29.56</v>
      </c>
      <c r="AJ492" s="4">
        <v>0.68</v>
      </c>
      <c r="AK492" s="4">
        <v>988</v>
      </c>
      <c r="AL492" s="4">
        <v>3</v>
      </c>
      <c r="AM492" s="4">
        <v>0</v>
      </c>
      <c r="AN492" s="4">
        <v>31</v>
      </c>
      <c r="AO492" s="4">
        <v>191.6</v>
      </c>
      <c r="AP492" s="4">
        <v>190.6</v>
      </c>
      <c r="AQ492" s="4">
        <v>1.9</v>
      </c>
      <c r="AR492" s="4">
        <v>195</v>
      </c>
      <c r="AS492" s="4" t="s">
        <v>155</v>
      </c>
      <c r="AT492" s="4">
        <v>2</v>
      </c>
      <c r="AU492" s="5">
        <v>0.732488425925926</v>
      </c>
      <c r="AV492" s="4">
        <v>47.160592000000001</v>
      </c>
      <c r="AW492" s="4">
        <v>-88.484099000000001</v>
      </c>
      <c r="AX492" s="4">
        <v>313</v>
      </c>
      <c r="AY492" s="4">
        <v>36.200000000000003</v>
      </c>
      <c r="AZ492" s="4">
        <v>12</v>
      </c>
      <c r="BA492" s="4">
        <v>10</v>
      </c>
      <c r="BB492" s="4" t="s">
        <v>426</v>
      </c>
      <c r="BC492" s="4">
        <v>1.048152</v>
      </c>
      <c r="BD492" s="4">
        <v>1.4555439999999999</v>
      </c>
      <c r="BE492" s="4">
        <v>2</v>
      </c>
      <c r="BF492" s="4">
        <v>14.063000000000001</v>
      </c>
      <c r="BG492" s="4">
        <v>21.68</v>
      </c>
      <c r="BH492" s="4">
        <v>1.54</v>
      </c>
      <c r="BI492" s="4">
        <v>9.5299999999999994</v>
      </c>
      <c r="BJ492" s="4">
        <v>2982.29</v>
      </c>
      <c r="BK492" s="4">
        <v>13.898</v>
      </c>
      <c r="BL492" s="4">
        <v>14.791</v>
      </c>
      <c r="BM492" s="4">
        <v>1.468</v>
      </c>
      <c r="BN492" s="4">
        <v>16.259</v>
      </c>
      <c r="BO492" s="4">
        <v>12.188000000000001</v>
      </c>
      <c r="BP492" s="4">
        <v>1.21</v>
      </c>
      <c r="BQ492" s="4">
        <v>13.398</v>
      </c>
      <c r="BR492" s="4">
        <v>10.995900000000001</v>
      </c>
      <c r="BU492" s="4">
        <v>7.63</v>
      </c>
      <c r="BW492" s="4">
        <v>1587.962</v>
      </c>
      <c r="BX492" s="4">
        <v>0.344416</v>
      </c>
      <c r="BY492" s="4">
        <v>-5</v>
      </c>
      <c r="BZ492" s="4">
        <v>1.210707</v>
      </c>
      <c r="CA492" s="4">
        <v>8.4166659999999993</v>
      </c>
      <c r="CB492" s="4">
        <v>24.456281000000001</v>
      </c>
    </row>
    <row r="493" spans="1:80">
      <c r="A493" s="2">
        <v>42440</v>
      </c>
      <c r="B493" s="29">
        <v>0.52434532407407408</v>
      </c>
      <c r="C493" s="4">
        <v>9.23</v>
      </c>
      <c r="D493" s="4">
        <v>6.1100000000000002E-2</v>
      </c>
      <c r="E493" s="4" t="s">
        <v>155</v>
      </c>
      <c r="F493" s="4">
        <v>610.95199300000002</v>
      </c>
      <c r="G493" s="4">
        <v>401.3</v>
      </c>
      <c r="H493" s="4">
        <v>45</v>
      </c>
      <c r="I493" s="4">
        <v>984.9</v>
      </c>
      <c r="K493" s="4">
        <v>6.95</v>
      </c>
      <c r="L493" s="4">
        <v>123</v>
      </c>
      <c r="M493" s="4">
        <v>0.91469999999999996</v>
      </c>
      <c r="N493" s="4">
        <v>8.4422999999999995</v>
      </c>
      <c r="O493" s="4">
        <v>5.5899999999999998E-2</v>
      </c>
      <c r="P493" s="4">
        <v>367.01679999999999</v>
      </c>
      <c r="Q493" s="4">
        <v>41.192599999999999</v>
      </c>
      <c r="R493" s="4">
        <v>408.2</v>
      </c>
      <c r="S493" s="4">
        <v>302.43830000000003</v>
      </c>
      <c r="T493" s="4">
        <v>33.944600000000001</v>
      </c>
      <c r="U493" s="4">
        <v>336.4</v>
      </c>
      <c r="V493" s="4">
        <v>984.86649999999997</v>
      </c>
      <c r="Y493" s="4">
        <v>112.354</v>
      </c>
      <c r="Z493" s="4">
        <v>0</v>
      </c>
      <c r="AA493" s="4">
        <v>6.3559000000000001</v>
      </c>
      <c r="AB493" s="4" t="s">
        <v>384</v>
      </c>
      <c r="AC493" s="4">
        <v>0</v>
      </c>
      <c r="AD493" s="4">
        <v>11.8</v>
      </c>
      <c r="AE493" s="4">
        <v>853</v>
      </c>
      <c r="AF493" s="4">
        <v>879</v>
      </c>
      <c r="AG493" s="4">
        <v>829</v>
      </c>
      <c r="AH493" s="4">
        <v>88</v>
      </c>
      <c r="AI493" s="4">
        <v>29.57</v>
      </c>
      <c r="AJ493" s="4">
        <v>0.68</v>
      </c>
      <c r="AK493" s="4">
        <v>988</v>
      </c>
      <c r="AL493" s="4">
        <v>3</v>
      </c>
      <c r="AM493" s="4">
        <v>0</v>
      </c>
      <c r="AN493" s="4">
        <v>31</v>
      </c>
      <c r="AO493" s="4">
        <v>191</v>
      </c>
      <c r="AP493" s="4">
        <v>190.4</v>
      </c>
      <c r="AQ493" s="4">
        <v>1.9</v>
      </c>
      <c r="AR493" s="4">
        <v>195</v>
      </c>
      <c r="AS493" s="4" t="s">
        <v>155</v>
      </c>
      <c r="AT493" s="4">
        <v>2</v>
      </c>
      <c r="AU493" s="5">
        <v>0.73249999999999993</v>
      </c>
      <c r="AV493" s="4">
        <v>47.160733999999998</v>
      </c>
      <c r="AW493" s="4">
        <v>-88.484031000000002</v>
      </c>
      <c r="AX493" s="4">
        <v>313</v>
      </c>
      <c r="AY493" s="4">
        <v>36.5</v>
      </c>
      <c r="AZ493" s="4">
        <v>12</v>
      </c>
      <c r="BA493" s="4">
        <v>10</v>
      </c>
      <c r="BB493" s="4" t="s">
        <v>426</v>
      </c>
      <c r="BC493" s="4">
        <v>1.2</v>
      </c>
      <c r="BD493" s="4">
        <v>1.023976</v>
      </c>
      <c r="BE493" s="4">
        <v>2.0239760000000002</v>
      </c>
      <c r="BF493" s="4">
        <v>14.063000000000001</v>
      </c>
      <c r="BG493" s="4">
        <v>22.12</v>
      </c>
      <c r="BH493" s="4">
        <v>1.57</v>
      </c>
      <c r="BI493" s="4">
        <v>9.33</v>
      </c>
      <c r="BJ493" s="4">
        <v>2983.0990000000002</v>
      </c>
      <c r="BK493" s="4">
        <v>12.568</v>
      </c>
      <c r="BL493" s="4">
        <v>13.581</v>
      </c>
      <c r="BM493" s="4">
        <v>1.524</v>
      </c>
      <c r="BN493" s="4">
        <v>15.105</v>
      </c>
      <c r="BO493" s="4">
        <v>11.191000000000001</v>
      </c>
      <c r="BP493" s="4">
        <v>1.256</v>
      </c>
      <c r="BQ493" s="4">
        <v>12.446999999999999</v>
      </c>
      <c r="BR493" s="4">
        <v>11.5075</v>
      </c>
      <c r="BU493" s="4">
        <v>7.8769999999999998</v>
      </c>
      <c r="BW493" s="4">
        <v>1632.989</v>
      </c>
      <c r="BX493" s="4">
        <v>0.27610600000000002</v>
      </c>
      <c r="BY493" s="4">
        <v>-5</v>
      </c>
      <c r="BZ493" s="4">
        <v>1.2102930000000001</v>
      </c>
      <c r="CA493" s="4">
        <v>6.7473400000000003</v>
      </c>
      <c r="CB493" s="4">
        <v>24.447918999999999</v>
      </c>
    </row>
    <row r="494" spans="1:80">
      <c r="A494" s="2">
        <v>42440</v>
      </c>
      <c r="B494" s="29">
        <v>0.52435689814814812</v>
      </c>
      <c r="C494" s="4">
        <v>9.23</v>
      </c>
      <c r="D494" s="4">
        <v>5.8299999999999998E-2</v>
      </c>
      <c r="E494" s="4" t="s">
        <v>155</v>
      </c>
      <c r="F494" s="4">
        <v>583.09644700000001</v>
      </c>
      <c r="G494" s="4">
        <v>352.9</v>
      </c>
      <c r="H494" s="4">
        <v>45</v>
      </c>
      <c r="I494" s="4">
        <v>1034.3</v>
      </c>
      <c r="K494" s="4">
        <v>7.2</v>
      </c>
      <c r="L494" s="4">
        <v>125</v>
      </c>
      <c r="M494" s="4">
        <v>0.91469999999999996</v>
      </c>
      <c r="N494" s="4">
        <v>8.4423999999999992</v>
      </c>
      <c r="O494" s="4">
        <v>5.33E-2</v>
      </c>
      <c r="P494" s="4">
        <v>322.81020000000001</v>
      </c>
      <c r="Q494" s="4">
        <v>41.159799999999997</v>
      </c>
      <c r="R494" s="4">
        <v>364</v>
      </c>
      <c r="S494" s="4">
        <v>266.02769999999998</v>
      </c>
      <c r="T494" s="4">
        <v>33.919699999999999</v>
      </c>
      <c r="U494" s="4">
        <v>299.89999999999998</v>
      </c>
      <c r="V494" s="4">
        <v>1034.3</v>
      </c>
      <c r="Y494" s="4">
        <v>114.753</v>
      </c>
      <c r="Z494" s="4">
        <v>0</v>
      </c>
      <c r="AA494" s="4">
        <v>6.5865</v>
      </c>
      <c r="AB494" s="4" t="s">
        <v>384</v>
      </c>
      <c r="AC494" s="4">
        <v>0</v>
      </c>
      <c r="AD494" s="4">
        <v>11.9</v>
      </c>
      <c r="AE494" s="4">
        <v>853</v>
      </c>
      <c r="AF494" s="4">
        <v>880</v>
      </c>
      <c r="AG494" s="4">
        <v>828</v>
      </c>
      <c r="AH494" s="4">
        <v>88</v>
      </c>
      <c r="AI494" s="4">
        <v>29.59</v>
      </c>
      <c r="AJ494" s="4">
        <v>0.68</v>
      </c>
      <c r="AK494" s="4">
        <v>987</v>
      </c>
      <c r="AL494" s="4">
        <v>3</v>
      </c>
      <c r="AM494" s="4">
        <v>0</v>
      </c>
      <c r="AN494" s="4">
        <v>31</v>
      </c>
      <c r="AO494" s="4">
        <v>191</v>
      </c>
      <c r="AP494" s="4">
        <v>191</v>
      </c>
      <c r="AQ494" s="4">
        <v>2</v>
      </c>
      <c r="AR494" s="4">
        <v>195</v>
      </c>
      <c r="AS494" s="4" t="s">
        <v>155</v>
      </c>
      <c r="AT494" s="4">
        <v>2</v>
      </c>
      <c r="AU494" s="5">
        <v>0.73251157407407408</v>
      </c>
      <c r="AV494" s="4">
        <v>47.160881000000003</v>
      </c>
      <c r="AW494" s="4">
        <v>-88.483986000000002</v>
      </c>
      <c r="AX494" s="4">
        <v>313.2</v>
      </c>
      <c r="AY494" s="4">
        <v>36.5</v>
      </c>
      <c r="AZ494" s="4">
        <v>12</v>
      </c>
      <c r="BA494" s="4">
        <v>10</v>
      </c>
      <c r="BB494" s="4" t="s">
        <v>425</v>
      </c>
      <c r="BC494" s="4">
        <v>1.2482340000000001</v>
      </c>
      <c r="BD494" s="4">
        <v>1.0758829999999999</v>
      </c>
      <c r="BE494" s="4">
        <v>2.124117</v>
      </c>
      <c r="BF494" s="4">
        <v>14.063000000000001</v>
      </c>
      <c r="BG494" s="4">
        <v>22.11</v>
      </c>
      <c r="BH494" s="4">
        <v>1.57</v>
      </c>
      <c r="BI494" s="4">
        <v>9.33</v>
      </c>
      <c r="BJ494" s="4">
        <v>2982.2649999999999</v>
      </c>
      <c r="BK494" s="4">
        <v>11.991</v>
      </c>
      <c r="BL494" s="4">
        <v>11.942</v>
      </c>
      <c r="BM494" s="4">
        <v>1.5229999999999999</v>
      </c>
      <c r="BN494" s="4">
        <v>13.464</v>
      </c>
      <c r="BO494" s="4">
        <v>9.8409999999999993</v>
      </c>
      <c r="BP494" s="4">
        <v>1.2549999999999999</v>
      </c>
      <c r="BQ494" s="4">
        <v>11.096</v>
      </c>
      <c r="BR494" s="4">
        <v>12.0816</v>
      </c>
      <c r="BU494" s="4">
        <v>8.0429999999999993</v>
      </c>
      <c r="BW494" s="4">
        <v>1691.741</v>
      </c>
      <c r="BX494" s="4">
        <v>0.26761800000000002</v>
      </c>
      <c r="BY494" s="4">
        <v>-5</v>
      </c>
      <c r="BZ494" s="4">
        <v>1.2115689999999999</v>
      </c>
      <c r="CA494" s="4">
        <v>6.5399149999999997</v>
      </c>
      <c r="CB494" s="4">
        <v>24.473693999999998</v>
      </c>
    </row>
    <row r="495" spans="1:80">
      <c r="A495" s="2">
        <v>42440</v>
      </c>
      <c r="B495" s="29">
        <v>0.52436847222222227</v>
      </c>
      <c r="C495" s="4">
        <v>9.2460000000000004</v>
      </c>
      <c r="D495" s="4">
        <v>6.1100000000000002E-2</v>
      </c>
      <c r="E495" s="4" t="s">
        <v>155</v>
      </c>
      <c r="F495" s="4">
        <v>611.35986700000001</v>
      </c>
      <c r="G495" s="4">
        <v>348.3</v>
      </c>
      <c r="H495" s="4">
        <v>45</v>
      </c>
      <c r="I495" s="4">
        <v>1057</v>
      </c>
      <c r="K495" s="4">
        <v>7.4</v>
      </c>
      <c r="L495" s="4">
        <v>127</v>
      </c>
      <c r="M495" s="4">
        <v>0.91439999999999999</v>
      </c>
      <c r="N495" s="4">
        <v>8.4551999999999996</v>
      </c>
      <c r="O495" s="4">
        <v>5.5899999999999998E-2</v>
      </c>
      <c r="P495" s="4">
        <v>318.47129999999999</v>
      </c>
      <c r="Q495" s="4">
        <v>41.116999999999997</v>
      </c>
      <c r="R495" s="4">
        <v>359.6</v>
      </c>
      <c r="S495" s="4">
        <v>262.452</v>
      </c>
      <c r="T495" s="4">
        <v>33.884500000000003</v>
      </c>
      <c r="U495" s="4">
        <v>296.3</v>
      </c>
      <c r="V495" s="4">
        <v>1057.0136</v>
      </c>
      <c r="Y495" s="4">
        <v>115.723</v>
      </c>
      <c r="Z495" s="4">
        <v>0</v>
      </c>
      <c r="AA495" s="4">
        <v>6.7668999999999997</v>
      </c>
      <c r="AB495" s="4" t="s">
        <v>384</v>
      </c>
      <c r="AC495" s="4">
        <v>0</v>
      </c>
      <c r="AD495" s="4">
        <v>11.9</v>
      </c>
      <c r="AE495" s="4">
        <v>853</v>
      </c>
      <c r="AF495" s="4">
        <v>880</v>
      </c>
      <c r="AG495" s="4">
        <v>829</v>
      </c>
      <c r="AH495" s="4">
        <v>88</v>
      </c>
      <c r="AI495" s="4">
        <v>29.59</v>
      </c>
      <c r="AJ495" s="4">
        <v>0.68</v>
      </c>
      <c r="AK495" s="4">
        <v>987</v>
      </c>
      <c r="AL495" s="4">
        <v>3</v>
      </c>
      <c r="AM495" s="4">
        <v>0</v>
      </c>
      <c r="AN495" s="4">
        <v>31</v>
      </c>
      <c r="AO495" s="4">
        <v>191</v>
      </c>
      <c r="AP495" s="4">
        <v>191</v>
      </c>
      <c r="AQ495" s="4">
        <v>1.9</v>
      </c>
      <c r="AR495" s="4">
        <v>195</v>
      </c>
      <c r="AS495" s="4" t="s">
        <v>155</v>
      </c>
      <c r="AT495" s="4">
        <v>2</v>
      </c>
      <c r="AU495" s="5">
        <v>0.73252314814814812</v>
      </c>
      <c r="AV495" s="4">
        <v>47.161023</v>
      </c>
      <c r="AW495" s="4">
        <v>-88.483952000000002</v>
      </c>
      <c r="AX495" s="4">
        <v>313.2</v>
      </c>
      <c r="AY495" s="4">
        <v>35.9</v>
      </c>
      <c r="AZ495" s="4">
        <v>12</v>
      </c>
      <c r="BA495" s="4">
        <v>10</v>
      </c>
      <c r="BB495" s="4" t="s">
        <v>425</v>
      </c>
      <c r="BC495" s="4">
        <v>1.4495499999999999</v>
      </c>
      <c r="BD495" s="4">
        <v>1</v>
      </c>
      <c r="BE495" s="4">
        <v>2.2247750000000002</v>
      </c>
      <c r="BF495" s="4">
        <v>14.063000000000001</v>
      </c>
      <c r="BG495" s="4">
        <v>22.06</v>
      </c>
      <c r="BH495" s="4">
        <v>1.57</v>
      </c>
      <c r="BI495" s="4">
        <v>9.3559999999999999</v>
      </c>
      <c r="BJ495" s="4">
        <v>2980.6419999999998</v>
      </c>
      <c r="BK495" s="4">
        <v>12.542999999999999</v>
      </c>
      <c r="BL495" s="4">
        <v>11.757</v>
      </c>
      <c r="BM495" s="4">
        <v>1.518</v>
      </c>
      <c r="BN495" s="4">
        <v>13.275</v>
      </c>
      <c r="BO495" s="4">
        <v>9.6890000000000001</v>
      </c>
      <c r="BP495" s="4">
        <v>1.2509999999999999</v>
      </c>
      <c r="BQ495" s="4">
        <v>10.94</v>
      </c>
      <c r="BR495" s="4">
        <v>12.3215</v>
      </c>
      <c r="BU495" s="4">
        <v>8.0939999999999994</v>
      </c>
      <c r="BW495" s="4">
        <v>1734.502</v>
      </c>
      <c r="BX495" s="4">
        <v>0.33268799999999998</v>
      </c>
      <c r="BY495" s="4">
        <v>-5</v>
      </c>
      <c r="BZ495" s="4">
        <v>1.210569</v>
      </c>
      <c r="CA495" s="4">
        <v>8.1300629999999998</v>
      </c>
      <c r="CB495" s="4">
        <v>24.453493999999999</v>
      </c>
    </row>
    <row r="496" spans="1:80">
      <c r="A496" s="2">
        <v>42440</v>
      </c>
      <c r="B496" s="29">
        <v>0.52438004629629631</v>
      </c>
      <c r="C496" s="4">
        <v>9.4220000000000006</v>
      </c>
      <c r="D496" s="4">
        <v>7.2700000000000001E-2</v>
      </c>
      <c r="E496" s="4" t="s">
        <v>155</v>
      </c>
      <c r="F496" s="4">
        <v>727.44610299999999</v>
      </c>
      <c r="G496" s="4">
        <v>368.1</v>
      </c>
      <c r="H496" s="4">
        <v>34</v>
      </c>
      <c r="I496" s="4">
        <v>1018.1</v>
      </c>
      <c r="K496" s="4">
        <v>7.4</v>
      </c>
      <c r="L496" s="4">
        <v>125</v>
      </c>
      <c r="M496" s="4">
        <v>0.91290000000000004</v>
      </c>
      <c r="N496" s="4">
        <v>8.6015999999999995</v>
      </c>
      <c r="O496" s="4">
        <v>6.6400000000000001E-2</v>
      </c>
      <c r="P496" s="4">
        <v>336.0652</v>
      </c>
      <c r="Q496" s="4">
        <v>31.0397</v>
      </c>
      <c r="R496" s="4">
        <v>367.1</v>
      </c>
      <c r="S496" s="4">
        <v>276.9511</v>
      </c>
      <c r="T496" s="4">
        <v>25.579799999999999</v>
      </c>
      <c r="U496" s="4">
        <v>302.5</v>
      </c>
      <c r="V496" s="4">
        <v>1018.1335</v>
      </c>
      <c r="Y496" s="4">
        <v>114.17</v>
      </c>
      <c r="Z496" s="4">
        <v>0</v>
      </c>
      <c r="AA496" s="4">
        <v>6.7557</v>
      </c>
      <c r="AB496" s="4" t="s">
        <v>384</v>
      </c>
      <c r="AC496" s="4">
        <v>0</v>
      </c>
      <c r="AD496" s="4">
        <v>11.8</v>
      </c>
      <c r="AE496" s="4">
        <v>852</v>
      </c>
      <c r="AF496" s="4">
        <v>879</v>
      </c>
      <c r="AG496" s="4">
        <v>828</v>
      </c>
      <c r="AH496" s="4">
        <v>88</v>
      </c>
      <c r="AI496" s="4">
        <v>29.59</v>
      </c>
      <c r="AJ496" s="4">
        <v>0.68</v>
      </c>
      <c r="AK496" s="4">
        <v>987</v>
      </c>
      <c r="AL496" s="4">
        <v>3</v>
      </c>
      <c r="AM496" s="4">
        <v>0</v>
      </c>
      <c r="AN496" s="4">
        <v>31</v>
      </c>
      <c r="AO496" s="4">
        <v>191</v>
      </c>
      <c r="AP496" s="4">
        <v>190.6</v>
      </c>
      <c r="AQ496" s="4">
        <v>1.9</v>
      </c>
      <c r="AR496" s="4">
        <v>195</v>
      </c>
      <c r="AS496" s="4" t="s">
        <v>155</v>
      </c>
      <c r="AT496" s="4">
        <v>2</v>
      </c>
      <c r="AU496" s="5">
        <v>0.73253472222222227</v>
      </c>
      <c r="AV496" s="4">
        <v>47.161166000000001</v>
      </c>
      <c r="AW496" s="4">
        <v>-88.483932999999993</v>
      </c>
      <c r="AX496" s="4">
        <v>313.39999999999998</v>
      </c>
      <c r="AY496" s="4">
        <v>35.6</v>
      </c>
      <c r="AZ496" s="4">
        <v>12</v>
      </c>
      <c r="BA496" s="4">
        <v>10</v>
      </c>
      <c r="BB496" s="4" t="s">
        <v>425</v>
      </c>
      <c r="BC496" s="4">
        <v>1.5506489999999999</v>
      </c>
      <c r="BD496" s="4">
        <v>1.024675</v>
      </c>
      <c r="BE496" s="4">
        <v>2.2999999999999998</v>
      </c>
      <c r="BF496" s="4">
        <v>14.063000000000001</v>
      </c>
      <c r="BG496" s="4">
        <v>21.66</v>
      </c>
      <c r="BH496" s="4">
        <v>1.54</v>
      </c>
      <c r="BI496" s="4">
        <v>9.5370000000000008</v>
      </c>
      <c r="BJ496" s="4">
        <v>2979.1030000000001</v>
      </c>
      <c r="BK496" s="4">
        <v>14.638999999999999</v>
      </c>
      <c r="BL496" s="4">
        <v>12.189</v>
      </c>
      <c r="BM496" s="4">
        <v>1.1259999999999999</v>
      </c>
      <c r="BN496" s="4">
        <v>13.315</v>
      </c>
      <c r="BO496" s="4">
        <v>10.045</v>
      </c>
      <c r="BP496" s="4">
        <v>0.92800000000000005</v>
      </c>
      <c r="BQ496" s="4">
        <v>10.973000000000001</v>
      </c>
      <c r="BR496" s="4">
        <v>11.6602</v>
      </c>
      <c r="BU496" s="4">
        <v>7.8449999999999998</v>
      </c>
      <c r="BW496" s="4">
        <v>1701.27</v>
      </c>
      <c r="BX496" s="4">
        <v>0.34189799999999998</v>
      </c>
      <c r="BY496" s="4">
        <v>-5</v>
      </c>
      <c r="BZ496" s="4">
        <v>1.2108620000000001</v>
      </c>
      <c r="CA496" s="4">
        <v>8.3551319999999993</v>
      </c>
      <c r="CB496" s="4">
        <v>24.459412</v>
      </c>
    </row>
    <row r="497" spans="1:80">
      <c r="A497" s="2">
        <v>42440</v>
      </c>
      <c r="B497" s="29">
        <v>0.52439162037037035</v>
      </c>
      <c r="C497" s="4">
        <v>9.51</v>
      </c>
      <c r="D497" s="4">
        <v>7.6999999999999999E-2</v>
      </c>
      <c r="E497" s="4" t="s">
        <v>155</v>
      </c>
      <c r="F497" s="4">
        <v>770.31327299999998</v>
      </c>
      <c r="G497" s="4">
        <v>385.3</v>
      </c>
      <c r="H497" s="4">
        <v>34</v>
      </c>
      <c r="I497" s="4">
        <v>939</v>
      </c>
      <c r="K497" s="4">
        <v>7.36</v>
      </c>
      <c r="L497" s="4">
        <v>122</v>
      </c>
      <c r="M497" s="4">
        <v>0.9123</v>
      </c>
      <c r="N497" s="4">
        <v>8.6759000000000004</v>
      </c>
      <c r="O497" s="4">
        <v>7.0300000000000001E-2</v>
      </c>
      <c r="P497" s="4">
        <v>351.476</v>
      </c>
      <c r="Q497" s="4">
        <v>31.0181</v>
      </c>
      <c r="R497" s="4">
        <v>382.5</v>
      </c>
      <c r="S497" s="4">
        <v>289.65120000000002</v>
      </c>
      <c r="T497" s="4">
        <v>25.562000000000001</v>
      </c>
      <c r="U497" s="4">
        <v>315.2</v>
      </c>
      <c r="V497" s="4">
        <v>939.00279999999998</v>
      </c>
      <c r="Y497" s="4">
        <v>111.065</v>
      </c>
      <c r="Z497" s="4">
        <v>0</v>
      </c>
      <c r="AA497" s="4">
        <v>6.7107999999999999</v>
      </c>
      <c r="AB497" s="4" t="s">
        <v>384</v>
      </c>
      <c r="AC497" s="4">
        <v>0</v>
      </c>
      <c r="AD497" s="4">
        <v>11.9</v>
      </c>
      <c r="AE497" s="4">
        <v>851</v>
      </c>
      <c r="AF497" s="4">
        <v>879</v>
      </c>
      <c r="AG497" s="4">
        <v>827</v>
      </c>
      <c r="AH497" s="4">
        <v>88</v>
      </c>
      <c r="AI497" s="4">
        <v>29.59</v>
      </c>
      <c r="AJ497" s="4">
        <v>0.68</v>
      </c>
      <c r="AK497" s="4">
        <v>987</v>
      </c>
      <c r="AL497" s="4">
        <v>3</v>
      </c>
      <c r="AM497" s="4">
        <v>0</v>
      </c>
      <c r="AN497" s="4">
        <v>31</v>
      </c>
      <c r="AO497" s="4">
        <v>191</v>
      </c>
      <c r="AP497" s="4">
        <v>190</v>
      </c>
      <c r="AQ497" s="4">
        <v>2.1</v>
      </c>
      <c r="AR497" s="4">
        <v>195</v>
      </c>
      <c r="AS497" s="4" t="s">
        <v>155</v>
      </c>
      <c r="AT497" s="4">
        <v>2</v>
      </c>
      <c r="AU497" s="5">
        <v>0.7325462962962962</v>
      </c>
      <c r="AV497" s="4">
        <v>47.16131</v>
      </c>
      <c r="AW497" s="4">
        <v>-88.483928000000006</v>
      </c>
      <c r="AX497" s="4">
        <v>313.7</v>
      </c>
      <c r="AY497" s="4">
        <v>35.299999999999997</v>
      </c>
      <c r="AZ497" s="4">
        <v>12</v>
      </c>
      <c r="BA497" s="4">
        <v>10</v>
      </c>
      <c r="BB497" s="4" t="s">
        <v>425</v>
      </c>
      <c r="BC497" s="4">
        <v>1.4</v>
      </c>
      <c r="BD497" s="4">
        <v>1.222877</v>
      </c>
      <c r="BE497" s="4">
        <v>2.3983020000000002</v>
      </c>
      <c r="BF497" s="4">
        <v>14.063000000000001</v>
      </c>
      <c r="BG497" s="4">
        <v>21.48</v>
      </c>
      <c r="BH497" s="4">
        <v>1.53</v>
      </c>
      <c r="BI497" s="4">
        <v>9.6140000000000008</v>
      </c>
      <c r="BJ497" s="4">
        <v>2980.8490000000002</v>
      </c>
      <c r="BK497" s="4">
        <v>15.368</v>
      </c>
      <c r="BL497" s="4">
        <v>12.646000000000001</v>
      </c>
      <c r="BM497" s="4">
        <v>1.1160000000000001</v>
      </c>
      <c r="BN497" s="4">
        <v>13.762</v>
      </c>
      <c r="BO497" s="4">
        <v>10.422000000000001</v>
      </c>
      <c r="BP497" s="4">
        <v>0.92</v>
      </c>
      <c r="BQ497" s="4">
        <v>11.340999999999999</v>
      </c>
      <c r="BR497" s="4">
        <v>10.668100000000001</v>
      </c>
      <c r="BU497" s="4">
        <v>7.5709999999999997</v>
      </c>
      <c r="BW497" s="4">
        <v>1676.4749999999999</v>
      </c>
      <c r="BX497" s="4">
        <v>0.31972400000000001</v>
      </c>
      <c r="BY497" s="4">
        <v>-5</v>
      </c>
      <c r="BZ497" s="4">
        <v>1.210707</v>
      </c>
      <c r="CA497" s="4">
        <v>7.8132549999999998</v>
      </c>
      <c r="CB497" s="4">
        <v>24.456281000000001</v>
      </c>
    </row>
    <row r="498" spans="1:80">
      <c r="A498" s="2">
        <v>42440</v>
      </c>
      <c r="B498" s="29">
        <v>0.52440319444444439</v>
      </c>
      <c r="C498" s="4">
        <v>9.5809999999999995</v>
      </c>
      <c r="D498" s="4">
        <v>8.3199999999999996E-2</v>
      </c>
      <c r="E498" s="4" t="s">
        <v>155</v>
      </c>
      <c r="F498" s="4">
        <v>832.12947199999996</v>
      </c>
      <c r="G498" s="4">
        <v>430.3</v>
      </c>
      <c r="H498" s="4">
        <v>33.9</v>
      </c>
      <c r="I498" s="4">
        <v>938.9</v>
      </c>
      <c r="K498" s="4">
        <v>7.1</v>
      </c>
      <c r="L498" s="4">
        <v>121</v>
      </c>
      <c r="M498" s="4">
        <v>0.91159999999999997</v>
      </c>
      <c r="N498" s="4">
        <v>8.7346000000000004</v>
      </c>
      <c r="O498" s="4">
        <v>7.5899999999999995E-2</v>
      </c>
      <c r="P498" s="4">
        <v>392.24180000000001</v>
      </c>
      <c r="Q498" s="4">
        <v>30.904900000000001</v>
      </c>
      <c r="R498" s="4">
        <v>423.1</v>
      </c>
      <c r="S498" s="4">
        <v>323.24630000000002</v>
      </c>
      <c r="T498" s="4">
        <v>25.468699999999998</v>
      </c>
      <c r="U498" s="4">
        <v>348.7</v>
      </c>
      <c r="V498" s="4">
        <v>938.91079999999999</v>
      </c>
      <c r="Y498" s="4">
        <v>110.22</v>
      </c>
      <c r="Z498" s="4">
        <v>0</v>
      </c>
      <c r="AA498" s="4">
        <v>6.4726999999999997</v>
      </c>
      <c r="AB498" s="4" t="s">
        <v>384</v>
      </c>
      <c r="AC498" s="4">
        <v>0</v>
      </c>
      <c r="AD498" s="4">
        <v>11.8</v>
      </c>
      <c r="AE498" s="4">
        <v>852</v>
      </c>
      <c r="AF498" s="4">
        <v>878</v>
      </c>
      <c r="AG498" s="4">
        <v>827</v>
      </c>
      <c r="AH498" s="4">
        <v>88</v>
      </c>
      <c r="AI498" s="4">
        <v>29.59</v>
      </c>
      <c r="AJ498" s="4">
        <v>0.68</v>
      </c>
      <c r="AK498" s="4">
        <v>987</v>
      </c>
      <c r="AL498" s="4">
        <v>3</v>
      </c>
      <c r="AM498" s="4">
        <v>0</v>
      </c>
      <c r="AN498" s="4">
        <v>31</v>
      </c>
      <c r="AO498" s="4">
        <v>191</v>
      </c>
      <c r="AP498" s="4">
        <v>190</v>
      </c>
      <c r="AQ498" s="4">
        <v>2.1</v>
      </c>
      <c r="AR498" s="4">
        <v>195</v>
      </c>
      <c r="AS498" s="4" t="s">
        <v>155</v>
      </c>
      <c r="AT498" s="4">
        <v>2</v>
      </c>
      <c r="AU498" s="5">
        <v>0.73255787037037035</v>
      </c>
      <c r="AV498" s="4">
        <v>47.161453000000002</v>
      </c>
      <c r="AW498" s="4">
        <v>-88.483945000000006</v>
      </c>
      <c r="AX498" s="4">
        <v>314.2</v>
      </c>
      <c r="AY498" s="4">
        <v>35.200000000000003</v>
      </c>
      <c r="AZ498" s="4">
        <v>12</v>
      </c>
      <c r="BA498" s="4">
        <v>10</v>
      </c>
      <c r="BB498" s="4" t="s">
        <v>425</v>
      </c>
      <c r="BC498" s="4">
        <v>1.4244760000000001</v>
      </c>
      <c r="BD498" s="4">
        <v>1.453147</v>
      </c>
      <c r="BE498" s="4">
        <v>2.7244760000000001</v>
      </c>
      <c r="BF498" s="4">
        <v>14.063000000000001</v>
      </c>
      <c r="BG498" s="4">
        <v>21.32</v>
      </c>
      <c r="BH498" s="4">
        <v>1.52</v>
      </c>
      <c r="BI498" s="4">
        <v>9.6920000000000002</v>
      </c>
      <c r="BJ498" s="4">
        <v>2979.2570000000001</v>
      </c>
      <c r="BK498" s="4">
        <v>16.469000000000001</v>
      </c>
      <c r="BL498" s="4">
        <v>14.010999999999999</v>
      </c>
      <c r="BM498" s="4">
        <v>1.1040000000000001</v>
      </c>
      <c r="BN498" s="4">
        <v>15.114000000000001</v>
      </c>
      <c r="BO498" s="4">
        <v>11.545999999999999</v>
      </c>
      <c r="BP498" s="4">
        <v>0.91</v>
      </c>
      <c r="BQ498" s="4">
        <v>12.456</v>
      </c>
      <c r="BR498" s="4">
        <v>10.589700000000001</v>
      </c>
      <c r="BU498" s="4">
        <v>7.4589999999999996</v>
      </c>
      <c r="BW498" s="4">
        <v>1605.268</v>
      </c>
      <c r="BX498" s="4">
        <v>0.27846900000000002</v>
      </c>
      <c r="BY498" s="4">
        <v>-5</v>
      </c>
      <c r="BZ498" s="4">
        <v>1.209862</v>
      </c>
      <c r="CA498" s="4">
        <v>6.8050860000000002</v>
      </c>
      <c r="CB498" s="4">
        <v>24.439212000000001</v>
      </c>
    </row>
    <row r="499" spans="1:80">
      <c r="A499" s="2">
        <v>42440</v>
      </c>
      <c r="B499" s="29">
        <v>0.52441476851851854</v>
      </c>
      <c r="C499" s="4">
        <v>9.7889999999999997</v>
      </c>
      <c r="D499" s="4">
        <v>8.9399999999999993E-2</v>
      </c>
      <c r="E499" s="4" t="s">
        <v>155</v>
      </c>
      <c r="F499" s="4">
        <v>894.19008299999996</v>
      </c>
      <c r="G499" s="4">
        <v>474.9</v>
      </c>
      <c r="H499" s="4">
        <v>33.9</v>
      </c>
      <c r="I499" s="4">
        <v>965.3</v>
      </c>
      <c r="K499" s="4">
        <v>7.06</v>
      </c>
      <c r="L499" s="4">
        <v>121</v>
      </c>
      <c r="M499" s="4">
        <v>0.90990000000000004</v>
      </c>
      <c r="N499" s="4">
        <v>8.9062999999999999</v>
      </c>
      <c r="O499" s="4">
        <v>8.14E-2</v>
      </c>
      <c r="P499" s="4">
        <v>432.11360000000002</v>
      </c>
      <c r="Q499" s="4">
        <v>30.876999999999999</v>
      </c>
      <c r="R499" s="4">
        <v>463</v>
      </c>
      <c r="S499" s="4">
        <v>356.1046</v>
      </c>
      <c r="T499" s="4">
        <v>25.445699999999999</v>
      </c>
      <c r="U499" s="4">
        <v>381.6</v>
      </c>
      <c r="V499" s="4">
        <v>965.25909999999999</v>
      </c>
      <c r="Y499" s="4">
        <v>110.15</v>
      </c>
      <c r="Z499" s="4">
        <v>0</v>
      </c>
      <c r="AA499" s="4">
        <v>6.4192</v>
      </c>
      <c r="AB499" s="4" t="s">
        <v>384</v>
      </c>
      <c r="AC499" s="4">
        <v>0</v>
      </c>
      <c r="AD499" s="4">
        <v>11.9</v>
      </c>
      <c r="AE499" s="4">
        <v>852</v>
      </c>
      <c r="AF499" s="4">
        <v>879</v>
      </c>
      <c r="AG499" s="4">
        <v>827</v>
      </c>
      <c r="AH499" s="4">
        <v>88</v>
      </c>
      <c r="AI499" s="4">
        <v>29.59</v>
      </c>
      <c r="AJ499" s="4">
        <v>0.68</v>
      </c>
      <c r="AK499" s="4">
        <v>987</v>
      </c>
      <c r="AL499" s="4">
        <v>3</v>
      </c>
      <c r="AM499" s="4">
        <v>0</v>
      </c>
      <c r="AN499" s="4">
        <v>31</v>
      </c>
      <c r="AO499" s="4">
        <v>191</v>
      </c>
      <c r="AP499" s="4">
        <v>190</v>
      </c>
      <c r="AQ499" s="4">
        <v>2.1</v>
      </c>
      <c r="AR499" s="4">
        <v>195</v>
      </c>
      <c r="AS499" s="4" t="s">
        <v>155</v>
      </c>
      <c r="AT499" s="4">
        <v>2</v>
      </c>
      <c r="AU499" s="5">
        <v>0.7325694444444445</v>
      </c>
      <c r="AV499" s="4">
        <v>47.161596000000003</v>
      </c>
      <c r="AW499" s="4">
        <v>-88.483998999999997</v>
      </c>
      <c r="AX499" s="4">
        <v>314.3</v>
      </c>
      <c r="AY499" s="4">
        <v>35.5</v>
      </c>
      <c r="AZ499" s="4">
        <v>12</v>
      </c>
      <c r="BA499" s="4">
        <v>11</v>
      </c>
      <c r="BB499" s="4" t="s">
        <v>421</v>
      </c>
      <c r="BC499" s="4">
        <v>1.475624</v>
      </c>
      <c r="BD499" s="4">
        <v>1.0731269999999999</v>
      </c>
      <c r="BE499" s="4">
        <v>2.824376</v>
      </c>
      <c r="BF499" s="4">
        <v>14.063000000000001</v>
      </c>
      <c r="BG499" s="4">
        <v>20.87</v>
      </c>
      <c r="BH499" s="4">
        <v>1.48</v>
      </c>
      <c r="BI499" s="4">
        <v>9.907</v>
      </c>
      <c r="BJ499" s="4">
        <v>2977.4189999999999</v>
      </c>
      <c r="BK499" s="4">
        <v>17.311</v>
      </c>
      <c r="BL499" s="4">
        <v>15.128</v>
      </c>
      <c r="BM499" s="4">
        <v>1.081</v>
      </c>
      <c r="BN499" s="4">
        <v>16.209</v>
      </c>
      <c r="BO499" s="4">
        <v>12.467000000000001</v>
      </c>
      <c r="BP499" s="4">
        <v>0.89100000000000001</v>
      </c>
      <c r="BQ499" s="4">
        <v>13.358000000000001</v>
      </c>
      <c r="BR499" s="4">
        <v>10.670400000000001</v>
      </c>
      <c r="BU499" s="4">
        <v>7.306</v>
      </c>
      <c r="BW499" s="4">
        <v>1560.357</v>
      </c>
      <c r="BX499" s="4">
        <v>0.28565000000000002</v>
      </c>
      <c r="BY499" s="4">
        <v>-5</v>
      </c>
      <c r="BZ499" s="4">
        <v>1.210569</v>
      </c>
      <c r="CA499" s="4">
        <v>6.9805720000000004</v>
      </c>
      <c r="CB499" s="4">
        <v>24.453493999999999</v>
      </c>
    </row>
    <row r="500" spans="1:80">
      <c r="A500" s="2">
        <v>42440</v>
      </c>
      <c r="B500" s="29">
        <v>0.52442634259259258</v>
      </c>
      <c r="C500" s="4">
        <v>10.052</v>
      </c>
      <c r="D500" s="4">
        <v>9.5500000000000002E-2</v>
      </c>
      <c r="E500" s="4" t="s">
        <v>155</v>
      </c>
      <c r="F500" s="4">
        <v>955.46365900000001</v>
      </c>
      <c r="G500" s="4">
        <v>515.5</v>
      </c>
      <c r="H500" s="4">
        <v>34.5</v>
      </c>
      <c r="I500" s="4">
        <v>1020.9</v>
      </c>
      <c r="K500" s="4">
        <v>6.91</v>
      </c>
      <c r="L500" s="4">
        <v>121</v>
      </c>
      <c r="M500" s="4">
        <v>0.90759999999999996</v>
      </c>
      <c r="N500" s="4">
        <v>9.1227999999999998</v>
      </c>
      <c r="O500" s="4">
        <v>8.6699999999999999E-2</v>
      </c>
      <c r="P500" s="4">
        <v>467.83629999999999</v>
      </c>
      <c r="Q500" s="4">
        <v>31.2728</v>
      </c>
      <c r="R500" s="4">
        <v>499.1</v>
      </c>
      <c r="S500" s="4">
        <v>385.5437</v>
      </c>
      <c r="T500" s="4">
        <v>25.771899999999999</v>
      </c>
      <c r="U500" s="4">
        <v>411.3</v>
      </c>
      <c r="V500" s="4">
        <v>1020.9329</v>
      </c>
      <c r="Y500" s="4">
        <v>110.026</v>
      </c>
      <c r="Z500" s="4">
        <v>0</v>
      </c>
      <c r="AA500" s="4">
        <v>6.2690999999999999</v>
      </c>
      <c r="AB500" s="4" t="s">
        <v>384</v>
      </c>
      <c r="AC500" s="4">
        <v>0</v>
      </c>
      <c r="AD500" s="4">
        <v>11.8</v>
      </c>
      <c r="AE500" s="4">
        <v>852</v>
      </c>
      <c r="AF500" s="4">
        <v>878</v>
      </c>
      <c r="AG500" s="4">
        <v>828</v>
      </c>
      <c r="AH500" s="4">
        <v>88</v>
      </c>
      <c r="AI500" s="4">
        <v>29.59</v>
      </c>
      <c r="AJ500" s="4">
        <v>0.68</v>
      </c>
      <c r="AK500" s="4">
        <v>987</v>
      </c>
      <c r="AL500" s="4">
        <v>3</v>
      </c>
      <c r="AM500" s="4">
        <v>0</v>
      </c>
      <c r="AN500" s="4">
        <v>31</v>
      </c>
      <c r="AO500" s="4">
        <v>191</v>
      </c>
      <c r="AP500" s="4">
        <v>190.4</v>
      </c>
      <c r="AQ500" s="4">
        <v>2.2000000000000002</v>
      </c>
      <c r="AR500" s="4">
        <v>195</v>
      </c>
      <c r="AS500" s="4" t="s">
        <v>155</v>
      </c>
      <c r="AT500" s="4">
        <v>2</v>
      </c>
      <c r="AU500" s="5">
        <v>0.73258101851851853</v>
      </c>
      <c r="AV500" s="4">
        <v>47.161735</v>
      </c>
      <c r="AW500" s="4">
        <v>-88.484071999999998</v>
      </c>
      <c r="AX500" s="4">
        <v>314</v>
      </c>
      <c r="AY500" s="4">
        <v>35.799999999999997</v>
      </c>
      <c r="AZ500" s="4">
        <v>12</v>
      </c>
      <c r="BA500" s="4">
        <v>11</v>
      </c>
      <c r="BB500" s="4" t="s">
        <v>421</v>
      </c>
      <c r="BC500" s="4">
        <v>1.4728270000000001</v>
      </c>
      <c r="BD500" s="4">
        <v>1.2271730000000001</v>
      </c>
      <c r="BE500" s="4">
        <v>2.9242759999999999</v>
      </c>
      <c r="BF500" s="4">
        <v>14.063000000000001</v>
      </c>
      <c r="BG500" s="4">
        <v>20.34</v>
      </c>
      <c r="BH500" s="4">
        <v>1.45</v>
      </c>
      <c r="BI500" s="4">
        <v>10.183</v>
      </c>
      <c r="BJ500" s="4">
        <v>2974.99</v>
      </c>
      <c r="BK500" s="4">
        <v>17.998000000000001</v>
      </c>
      <c r="BL500" s="4">
        <v>15.977</v>
      </c>
      <c r="BM500" s="4">
        <v>1.0680000000000001</v>
      </c>
      <c r="BN500" s="4">
        <v>17.045000000000002</v>
      </c>
      <c r="BO500" s="4">
        <v>13.166</v>
      </c>
      <c r="BP500" s="4">
        <v>0.88</v>
      </c>
      <c r="BQ500" s="4">
        <v>14.045999999999999</v>
      </c>
      <c r="BR500" s="4">
        <v>11.009</v>
      </c>
      <c r="BU500" s="4">
        <v>7.1189999999999998</v>
      </c>
      <c r="BW500" s="4">
        <v>1486.4860000000001</v>
      </c>
      <c r="BX500" s="4">
        <v>0.41841</v>
      </c>
      <c r="BY500" s="4">
        <v>-5</v>
      </c>
      <c r="BZ500" s="4">
        <v>1.209138</v>
      </c>
      <c r="CA500" s="4">
        <v>10.224895</v>
      </c>
      <c r="CB500" s="4">
        <v>24.424588</v>
      </c>
    </row>
    <row r="501" spans="1:80">
      <c r="A501" s="2">
        <v>42440</v>
      </c>
      <c r="B501" s="29">
        <v>0.52443791666666673</v>
      </c>
      <c r="C501" s="4">
        <v>10.422000000000001</v>
      </c>
      <c r="D501" s="4">
        <v>9.8400000000000001E-2</v>
      </c>
      <c r="E501" s="4" t="s">
        <v>155</v>
      </c>
      <c r="F501" s="4">
        <v>984.21269600000005</v>
      </c>
      <c r="G501" s="4">
        <v>572.4</v>
      </c>
      <c r="H501" s="4">
        <v>46.2</v>
      </c>
      <c r="I501" s="4">
        <v>1131.2</v>
      </c>
      <c r="K501" s="4">
        <v>6.61</v>
      </c>
      <c r="L501" s="4">
        <v>128</v>
      </c>
      <c r="M501" s="4">
        <v>0.90439999999999998</v>
      </c>
      <c r="N501" s="4">
        <v>9.4258000000000006</v>
      </c>
      <c r="O501" s="4">
        <v>8.8999999999999996E-2</v>
      </c>
      <c r="P501" s="4">
        <v>517.69989999999996</v>
      </c>
      <c r="Q501" s="4">
        <v>41.815800000000003</v>
      </c>
      <c r="R501" s="4">
        <v>559.5</v>
      </c>
      <c r="S501" s="4">
        <v>426.63619999999997</v>
      </c>
      <c r="T501" s="4">
        <v>34.4604</v>
      </c>
      <c r="U501" s="4">
        <v>461.1</v>
      </c>
      <c r="V501" s="4">
        <v>1131.1968999999999</v>
      </c>
      <c r="Y501" s="4">
        <v>116.03400000000001</v>
      </c>
      <c r="Z501" s="4">
        <v>0</v>
      </c>
      <c r="AA501" s="4">
        <v>5.98</v>
      </c>
      <c r="AB501" s="4" t="s">
        <v>384</v>
      </c>
      <c r="AC501" s="4">
        <v>0</v>
      </c>
      <c r="AD501" s="4">
        <v>11.8</v>
      </c>
      <c r="AE501" s="4">
        <v>852</v>
      </c>
      <c r="AF501" s="4">
        <v>878</v>
      </c>
      <c r="AG501" s="4">
        <v>828</v>
      </c>
      <c r="AH501" s="4">
        <v>88</v>
      </c>
      <c r="AI501" s="4">
        <v>29.59</v>
      </c>
      <c r="AJ501" s="4">
        <v>0.68</v>
      </c>
      <c r="AK501" s="4">
        <v>987</v>
      </c>
      <c r="AL501" s="4">
        <v>3</v>
      </c>
      <c r="AM501" s="4">
        <v>0</v>
      </c>
      <c r="AN501" s="4">
        <v>31</v>
      </c>
      <c r="AO501" s="4">
        <v>191</v>
      </c>
      <c r="AP501" s="4">
        <v>191</v>
      </c>
      <c r="AQ501" s="4">
        <v>2.1</v>
      </c>
      <c r="AR501" s="4">
        <v>195</v>
      </c>
      <c r="AS501" s="4" t="s">
        <v>155</v>
      </c>
      <c r="AT501" s="4">
        <v>2</v>
      </c>
      <c r="AU501" s="5">
        <v>0.73259259259259257</v>
      </c>
      <c r="AV501" s="4">
        <v>47.16187</v>
      </c>
      <c r="AW501" s="4">
        <v>-88.484150999999997</v>
      </c>
      <c r="AX501" s="4">
        <v>314.10000000000002</v>
      </c>
      <c r="AY501" s="4">
        <v>35.6</v>
      </c>
      <c r="AZ501" s="4">
        <v>12</v>
      </c>
      <c r="BA501" s="4">
        <v>11</v>
      </c>
      <c r="BB501" s="4" t="s">
        <v>421</v>
      </c>
      <c r="BC501" s="4">
        <v>1.530769</v>
      </c>
      <c r="BD501" s="4">
        <v>1.024176</v>
      </c>
      <c r="BE501" s="4">
        <v>2.7824179999999998</v>
      </c>
      <c r="BF501" s="4">
        <v>14.063000000000001</v>
      </c>
      <c r="BG501" s="4">
        <v>19.63</v>
      </c>
      <c r="BH501" s="4">
        <v>1.4</v>
      </c>
      <c r="BI501" s="4">
        <v>10.571</v>
      </c>
      <c r="BJ501" s="4">
        <v>2972.3919999999998</v>
      </c>
      <c r="BK501" s="4">
        <v>17.864999999999998</v>
      </c>
      <c r="BL501" s="4">
        <v>17.096</v>
      </c>
      <c r="BM501" s="4">
        <v>1.381</v>
      </c>
      <c r="BN501" s="4">
        <v>18.477</v>
      </c>
      <c r="BO501" s="4">
        <v>14.089</v>
      </c>
      <c r="BP501" s="4">
        <v>1.1379999999999999</v>
      </c>
      <c r="BQ501" s="4">
        <v>15.227</v>
      </c>
      <c r="BR501" s="4">
        <v>11.7957</v>
      </c>
      <c r="BU501" s="4">
        <v>7.26</v>
      </c>
      <c r="BW501" s="4">
        <v>1371.1679999999999</v>
      </c>
      <c r="BX501" s="4">
        <v>0.45901900000000001</v>
      </c>
      <c r="BY501" s="4">
        <v>-5</v>
      </c>
      <c r="BZ501" s="4">
        <v>1.208431</v>
      </c>
      <c r="CA501" s="4">
        <v>11.217276999999999</v>
      </c>
      <c r="CB501" s="4">
        <v>24.410305999999999</v>
      </c>
    </row>
    <row r="502" spans="1:80">
      <c r="A502" s="2">
        <v>42440</v>
      </c>
      <c r="B502" s="29">
        <v>0.52444949074074076</v>
      </c>
      <c r="C502" s="4">
        <v>10.64</v>
      </c>
      <c r="D502" s="4">
        <v>8.4400000000000003E-2</v>
      </c>
      <c r="E502" s="4" t="s">
        <v>155</v>
      </c>
      <c r="F502" s="4">
        <v>844.064303</v>
      </c>
      <c r="G502" s="4">
        <v>690.5</v>
      </c>
      <c r="H502" s="4">
        <v>46.4</v>
      </c>
      <c r="I502" s="4">
        <v>1299</v>
      </c>
      <c r="K502" s="4">
        <v>6.21</v>
      </c>
      <c r="L502" s="4">
        <v>145</v>
      </c>
      <c r="M502" s="4">
        <v>0.90259999999999996</v>
      </c>
      <c r="N502" s="4">
        <v>9.6033000000000008</v>
      </c>
      <c r="O502" s="4">
        <v>7.6200000000000004E-2</v>
      </c>
      <c r="P502" s="4">
        <v>623.18499999999995</v>
      </c>
      <c r="Q502" s="4">
        <v>41.911999999999999</v>
      </c>
      <c r="R502" s="4">
        <v>665.1</v>
      </c>
      <c r="S502" s="4">
        <v>513.56640000000004</v>
      </c>
      <c r="T502" s="4">
        <v>34.5396</v>
      </c>
      <c r="U502" s="4">
        <v>548.1</v>
      </c>
      <c r="V502" s="4">
        <v>1299.0279</v>
      </c>
      <c r="Y502" s="4">
        <v>130.69</v>
      </c>
      <c r="Z502" s="4">
        <v>0</v>
      </c>
      <c r="AA502" s="4">
        <v>5.6092000000000004</v>
      </c>
      <c r="AB502" s="4" t="s">
        <v>384</v>
      </c>
      <c r="AC502" s="4">
        <v>0</v>
      </c>
      <c r="AD502" s="4">
        <v>11.9</v>
      </c>
      <c r="AE502" s="4">
        <v>851</v>
      </c>
      <c r="AF502" s="4">
        <v>877</v>
      </c>
      <c r="AG502" s="4">
        <v>827</v>
      </c>
      <c r="AH502" s="4">
        <v>88</v>
      </c>
      <c r="AI502" s="4">
        <v>29.59</v>
      </c>
      <c r="AJ502" s="4">
        <v>0.68</v>
      </c>
      <c r="AK502" s="4">
        <v>987</v>
      </c>
      <c r="AL502" s="4">
        <v>3</v>
      </c>
      <c r="AM502" s="4">
        <v>0</v>
      </c>
      <c r="AN502" s="4">
        <v>31</v>
      </c>
      <c r="AO502" s="4">
        <v>191</v>
      </c>
      <c r="AP502" s="4">
        <v>190.6</v>
      </c>
      <c r="AQ502" s="4">
        <v>2.1</v>
      </c>
      <c r="AR502" s="4">
        <v>195</v>
      </c>
      <c r="AS502" s="4" t="s">
        <v>155</v>
      </c>
      <c r="AT502" s="4">
        <v>2</v>
      </c>
      <c r="AU502" s="5">
        <v>0.73260416666666661</v>
      </c>
      <c r="AV502" s="4">
        <v>47.162014999999997</v>
      </c>
      <c r="AW502" s="4">
        <v>-88.484206</v>
      </c>
      <c r="AX502" s="4">
        <v>313.89999999999998</v>
      </c>
      <c r="AY502" s="4">
        <v>36.5</v>
      </c>
      <c r="AZ502" s="4">
        <v>12</v>
      </c>
      <c r="BA502" s="4">
        <v>11</v>
      </c>
      <c r="BB502" s="4" t="s">
        <v>421</v>
      </c>
      <c r="BC502" s="4">
        <v>1.048152</v>
      </c>
      <c r="BD502" s="4">
        <v>1.0759240000000001</v>
      </c>
      <c r="BE502" s="4">
        <v>2.1240760000000001</v>
      </c>
      <c r="BF502" s="4">
        <v>14.063000000000001</v>
      </c>
      <c r="BG502" s="4">
        <v>19.25</v>
      </c>
      <c r="BH502" s="4">
        <v>1.37</v>
      </c>
      <c r="BI502" s="4">
        <v>10.794</v>
      </c>
      <c r="BJ502" s="4">
        <v>2972.12</v>
      </c>
      <c r="BK502" s="4">
        <v>15.007</v>
      </c>
      <c r="BL502" s="4">
        <v>20.198</v>
      </c>
      <c r="BM502" s="4">
        <v>1.3580000000000001</v>
      </c>
      <c r="BN502" s="4">
        <v>21.556000000000001</v>
      </c>
      <c r="BO502" s="4">
        <v>16.645</v>
      </c>
      <c r="BP502" s="4">
        <v>1.119</v>
      </c>
      <c r="BQ502" s="4">
        <v>17.763999999999999</v>
      </c>
      <c r="BR502" s="4">
        <v>13.2942</v>
      </c>
      <c r="BU502" s="4">
        <v>8.0250000000000004</v>
      </c>
      <c r="BW502" s="4">
        <v>1262.24</v>
      </c>
      <c r="BX502" s="4">
        <v>0.42439700000000002</v>
      </c>
      <c r="BY502" s="4">
        <v>-5</v>
      </c>
      <c r="BZ502" s="4">
        <v>1.2094309999999999</v>
      </c>
      <c r="CA502" s="4">
        <v>10.371202</v>
      </c>
      <c r="CB502" s="4">
        <v>24.430506000000001</v>
      </c>
    </row>
    <row r="503" spans="1:80">
      <c r="A503" s="2">
        <v>42440</v>
      </c>
      <c r="B503" s="29">
        <v>0.5244610648148148</v>
      </c>
      <c r="C503" s="4">
        <v>10.92</v>
      </c>
      <c r="D503" s="4">
        <v>6.4799999999999996E-2</v>
      </c>
      <c r="E503" s="4" t="s">
        <v>155</v>
      </c>
      <c r="F503" s="4">
        <v>647.72277199999996</v>
      </c>
      <c r="G503" s="4">
        <v>804.9</v>
      </c>
      <c r="H503" s="4">
        <v>53.6</v>
      </c>
      <c r="I503" s="4">
        <v>1549.5</v>
      </c>
      <c r="K503" s="4">
        <v>5.76</v>
      </c>
      <c r="L503" s="4">
        <v>165</v>
      </c>
      <c r="M503" s="4">
        <v>0.9002</v>
      </c>
      <c r="N503" s="4">
        <v>9.8307000000000002</v>
      </c>
      <c r="O503" s="4">
        <v>5.8299999999999998E-2</v>
      </c>
      <c r="P503" s="4">
        <v>724.57460000000003</v>
      </c>
      <c r="Q503" s="4">
        <v>48.250999999999998</v>
      </c>
      <c r="R503" s="4">
        <v>772.8</v>
      </c>
      <c r="S503" s="4">
        <v>597.12149999999997</v>
      </c>
      <c r="T503" s="4">
        <v>39.763599999999997</v>
      </c>
      <c r="U503" s="4">
        <v>636.9</v>
      </c>
      <c r="V503" s="4">
        <v>1549.5324000000001</v>
      </c>
      <c r="Y503" s="4">
        <v>148.084</v>
      </c>
      <c r="Z503" s="4">
        <v>0</v>
      </c>
      <c r="AA503" s="4">
        <v>5.1821000000000002</v>
      </c>
      <c r="AB503" s="4" t="s">
        <v>384</v>
      </c>
      <c r="AC503" s="4">
        <v>0</v>
      </c>
      <c r="AD503" s="4">
        <v>11.8</v>
      </c>
      <c r="AE503" s="4">
        <v>851</v>
      </c>
      <c r="AF503" s="4">
        <v>877</v>
      </c>
      <c r="AG503" s="4">
        <v>826</v>
      </c>
      <c r="AH503" s="4">
        <v>88</v>
      </c>
      <c r="AI503" s="4">
        <v>29.59</v>
      </c>
      <c r="AJ503" s="4">
        <v>0.68</v>
      </c>
      <c r="AK503" s="4">
        <v>987</v>
      </c>
      <c r="AL503" s="4">
        <v>3</v>
      </c>
      <c r="AM503" s="4">
        <v>0</v>
      </c>
      <c r="AN503" s="4">
        <v>31</v>
      </c>
      <c r="AO503" s="4">
        <v>191</v>
      </c>
      <c r="AP503" s="4">
        <v>190</v>
      </c>
      <c r="AQ503" s="4">
        <v>2</v>
      </c>
      <c r="AR503" s="4">
        <v>195</v>
      </c>
      <c r="AS503" s="4" t="s">
        <v>155</v>
      </c>
      <c r="AT503" s="4">
        <v>2</v>
      </c>
      <c r="AU503" s="5">
        <v>0.73261574074074076</v>
      </c>
      <c r="AV503" s="4">
        <v>47.162165000000002</v>
      </c>
      <c r="AW503" s="4">
        <v>-88.484238000000005</v>
      </c>
      <c r="AX503" s="4">
        <v>313.8</v>
      </c>
      <c r="AY503" s="4">
        <v>36.9</v>
      </c>
      <c r="AZ503" s="4">
        <v>12</v>
      </c>
      <c r="BA503" s="4">
        <v>11</v>
      </c>
      <c r="BB503" s="4" t="s">
        <v>421</v>
      </c>
      <c r="BC503" s="4">
        <v>1.2</v>
      </c>
      <c r="BD503" s="4">
        <v>1</v>
      </c>
      <c r="BE503" s="4">
        <v>2.2000000000000002</v>
      </c>
      <c r="BF503" s="4">
        <v>14.063000000000001</v>
      </c>
      <c r="BG503" s="4">
        <v>18.78</v>
      </c>
      <c r="BH503" s="4">
        <v>1.34</v>
      </c>
      <c r="BI503" s="4">
        <v>11.086</v>
      </c>
      <c r="BJ503" s="4">
        <v>2971.16</v>
      </c>
      <c r="BK503" s="4">
        <v>11.215999999999999</v>
      </c>
      <c r="BL503" s="4">
        <v>22.933</v>
      </c>
      <c r="BM503" s="4">
        <v>1.5269999999999999</v>
      </c>
      <c r="BN503" s="4">
        <v>24.46</v>
      </c>
      <c r="BO503" s="4">
        <v>18.899000000000001</v>
      </c>
      <c r="BP503" s="4">
        <v>1.2589999999999999</v>
      </c>
      <c r="BQ503" s="4">
        <v>20.158000000000001</v>
      </c>
      <c r="BR503" s="4">
        <v>15.486000000000001</v>
      </c>
      <c r="BU503" s="4">
        <v>8.8800000000000008</v>
      </c>
      <c r="BW503" s="4">
        <v>1138.797</v>
      </c>
      <c r="BX503" s="4">
        <v>0.454928</v>
      </c>
      <c r="BY503" s="4">
        <v>-5</v>
      </c>
      <c r="BZ503" s="4">
        <v>1.2108620000000001</v>
      </c>
      <c r="CA503" s="4">
        <v>11.117304000000001</v>
      </c>
      <c r="CB503" s="4">
        <v>24.459412</v>
      </c>
    </row>
    <row r="504" spans="1:80">
      <c r="A504" s="2">
        <v>42440</v>
      </c>
      <c r="B504" s="29">
        <v>0.52447263888888884</v>
      </c>
      <c r="C504" s="4">
        <v>11.006</v>
      </c>
      <c r="D504" s="4">
        <v>5.16E-2</v>
      </c>
      <c r="E504" s="4" t="s">
        <v>155</v>
      </c>
      <c r="F504" s="4">
        <v>516.09693900000002</v>
      </c>
      <c r="G504" s="4">
        <v>902.9</v>
      </c>
      <c r="H504" s="4">
        <v>55.6</v>
      </c>
      <c r="I504" s="4">
        <v>1721.9</v>
      </c>
      <c r="K504" s="4">
        <v>5.41</v>
      </c>
      <c r="L504" s="4">
        <v>165</v>
      </c>
      <c r="M504" s="4">
        <v>0.89949999999999997</v>
      </c>
      <c r="N504" s="4">
        <v>9.8998000000000008</v>
      </c>
      <c r="O504" s="4">
        <v>4.6399999999999997E-2</v>
      </c>
      <c r="P504" s="4">
        <v>812.13009999999997</v>
      </c>
      <c r="Q504" s="4">
        <v>50.018500000000003</v>
      </c>
      <c r="R504" s="4">
        <v>862.1</v>
      </c>
      <c r="S504" s="4">
        <v>669.27599999999995</v>
      </c>
      <c r="T504" s="4">
        <v>41.220199999999998</v>
      </c>
      <c r="U504" s="4">
        <v>710.5</v>
      </c>
      <c r="V504" s="4">
        <v>1721.9359999999999</v>
      </c>
      <c r="Y504" s="4">
        <v>147.965</v>
      </c>
      <c r="Z504" s="4">
        <v>0</v>
      </c>
      <c r="AA504" s="4">
        <v>4.8651999999999997</v>
      </c>
      <c r="AB504" s="4" t="s">
        <v>384</v>
      </c>
      <c r="AC504" s="4">
        <v>0</v>
      </c>
      <c r="AD504" s="4">
        <v>11.8</v>
      </c>
      <c r="AE504" s="4">
        <v>851</v>
      </c>
      <c r="AF504" s="4">
        <v>877</v>
      </c>
      <c r="AG504" s="4">
        <v>826</v>
      </c>
      <c r="AH504" s="4">
        <v>88</v>
      </c>
      <c r="AI504" s="4">
        <v>29.59</v>
      </c>
      <c r="AJ504" s="4">
        <v>0.68</v>
      </c>
      <c r="AK504" s="4">
        <v>987</v>
      </c>
      <c r="AL504" s="4">
        <v>3</v>
      </c>
      <c r="AM504" s="4">
        <v>0</v>
      </c>
      <c r="AN504" s="4">
        <v>31</v>
      </c>
      <c r="AO504" s="4">
        <v>191</v>
      </c>
      <c r="AP504" s="4">
        <v>190</v>
      </c>
      <c r="AQ504" s="4">
        <v>2.1</v>
      </c>
      <c r="AR504" s="4">
        <v>195</v>
      </c>
      <c r="AS504" s="4" t="s">
        <v>155</v>
      </c>
      <c r="AT504" s="4">
        <v>2</v>
      </c>
      <c r="AU504" s="5">
        <v>0.73262731481481491</v>
      </c>
      <c r="AV504" s="4">
        <v>47.162312999999997</v>
      </c>
      <c r="AW504" s="4">
        <v>-88.484266000000005</v>
      </c>
      <c r="AX504" s="4">
        <v>313.7</v>
      </c>
      <c r="AY504" s="4">
        <v>37.5</v>
      </c>
      <c r="AZ504" s="4">
        <v>12</v>
      </c>
      <c r="BA504" s="4">
        <v>11</v>
      </c>
      <c r="BB504" s="4" t="s">
        <v>421</v>
      </c>
      <c r="BC504" s="4">
        <v>1.2</v>
      </c>
      <c r="BD504" s="4">
        <v>1.023876</v>
      </c>
      <c r="BE504" s="4">
        <v>2.2000000000000002</v>
      </c>
      <c r="BF504" s="4">
        <v>14.063000000000001</v>
      </c>
      <c r="BG504" s="4">
        <v>18.63</v>
      </c>
      <c r="BH504" s="4">
        <v>1.32</v>
      </c>
      <c r="BI504" s="4">
        <v>11.175000000000001</v>
      </c>
      <c r="BJ504" s="4">
        <v>2969.942</v>
      </c>
      <c r="BK504" s="4">
        <v>8.8640000000000008</v>
      </c>
      <c r="BL504" s="4">
        <v>25.513999999999999</v>
      </c>
      <c r="BM504" s="4">
        <v>1.571</v>
      </c>
      <c r="BN504" s="4">
        <v>27.085999999999999</v>
      </c>
      <c r="BO504" s="4">
        <v>21.026</v>
      </c>
      <c r="BP504" s="4">
        <v>1.2949999999999999</v>
      </c>
      <c r="BQ504" s="4">
        <v>22.321000000000002</v>
      </c>
      <c r="BR504" s="4">
        <v>17.081800000000001</v>
      </c>
      <c r="BU504" s="4">
        <v>8.8070000000000004</v>
      </c>
      <c r="BW504" s="4">
        <v>1061.251</v>
      </c>
      <c r="BX504" s="4">
        <v>0.47827799999999998</v>
      </c>
      <c r="BY504" s="4">
        <v>-5</v>
      </c>
      <c r="BZ504" s="4">
        <v>1.2102759999999999</v>
      </c>
      <c r="CA504" s="4">
        <v>11.687919000000001</v>
      </c>
      <c r="CB504" s="4">
        <v>24.447575000000001</v>
      </c>
    </row>
    <row r="505" spans="1:80">
      <c r="A505" s="2">
        <v>42440</v>
      </c>
      <c r="B505" s="29">
        <v>0.52448421296296299</v>
      </c>
      <c r="C505" s="4">
        <v>10.682</v>
      </c>
      <c r="D505" s="4">
        <v>4.2700000000000002E-2</v>
      </c>
      <c r="E505" s="4" t="s">
        <v>155</v>
      </c>
      <c r="F505" s="4">
        <v>427.09730200000001</v>
      </c>
      <c r="G505" s="4">
        <v>953.5</v>
      </c>
      <c r="H505" s="4">
        <v>59</v>
      </c>
      <c r="I505" s="4">
        <v>1625.9</v>
      </c>
      <c r="K505" s="4">
        <v>5.0599999999999996</v>
      </c>
      <c r="L505" s="4">
        <v>167</v>
      </c>
      <c r="M505" s="4">
        <v>0.90229999999999999</v>
      </c>
      <c r="N505" s="4">
        <v>9.6374999999999993</v>
      </c>
      <c r="O505" s="4">
        <v>3.85E-2</v>
      </c>
      <c r="P505" s="4">
        <v>860.30370000000005</v>
      </c>
      <c r="Q505" s="4">
        <v>53.233600000000003</v>
      </c>
      <c r="R505" s="4">
        <v>913.5</v>
      </c>
      <c r="S505" s="4">
        <v>708.97580000000005</v>
      </c>
      <c r="T505" s="4">
        <v>43.869799999999998</v>
      </c>
      <c r="U505" s="4">
        <v>752.8</v>
      </c>
      <c r="V505" s="4">
        <v>1625.8615</v>
      </c>
      <c r="Y505" s="4">
        <v>150.96600000000001</v>
      </c>
      <c r="Z505" s="4">
        <v>0</v>
      </c>
      <c r="AA505" s="4">
        <v>4.5617000000000001</v>
      </c>
      <c r="AB505" s="4" t="s">
        <v>384</v>
      </c>
      <c r="AC505" s="4">
        <v>0</v>
      </c>
      <c r="AD505" s="4">
        <v>11.8</v>
      </c>
      <c r="AE505" s="4">
        <v>852</v>
      </c>
      <c r="AF505" s="4">
        <v>877</v>
      </c>
      <c r="AG505" s="4">
        <v>827</v>
      </c>
      <c r="AH505" s="4">
        <v>88</v>
      </c>
      <c r="AI505" s="4">
        <v>29.59</v>
      </c>
      <c r="AJ505" s="4">
        <v>0.68</v>
      </c>
      <c r="AK505" s="4">
        <v>987</v>
      </c>
      <c r="AL505" s="4">
        <v>3</v>
      </c>
      <c r="AM505" s="4">
        <v>0</v>
      </c>
      <c r="AN505" s="4">
        <v>31</v>
      </c>
      <c r="AO505" s="4">
        <v>190.6</v>
      </c>
      <c r="AP505" s="4">
        <v>190</v>
      </c>
      <c r="AQ505" s="4">
        <v>2</v>
      </c>
      <c r="AR505" s="4">
        <v>195</v>
      </c>
      <c r="AS505" s="4" t="s">
        <v>155</v>
      </c>
      <c r="AT505" s="4">
        <v>2</v>
      </c>
      <c r="AU505" s="5">
        <v>0.73263888888888884</v>
      </c>
      <c r="AV505" s="4">
        <v>47.162474000000003</v>
      </c>
      <c r="AW505" s="4">
        <v>-88.484238000000005</v>
      </c>
      <c r="AX505" s="4">
        <v>313.89999999999998</v>
      </c>
      <c r="AY505" s="4">
        <v>39.5</v>
      </c>
      <c r="AZ505" s="4">
        <v>12</v>
      </c>
      <c r="BA505" s="4">
        <v>11</v>
      </c>
      <c r="BB505" s="4" t="s">
        <v>421</v>
      </c>
      <c r="BC505" s="4">
        <v>1.2</v>
      </c>
      <c r="BD505" s="4">
        <v>1.07596</v>
      </c>
      <c r="BE505" s="4">
        <v>2.055758</v>
      </c>
      <c r="BF505" s="4">
        <v>14.063000000000001</v>
      </c>
      <c r="BG505" s="4">
        <v>19.190000000000001</v>
      </c>
      <c r="BH505" s="4">
        <v>1.36</v>
      </c>
      <c r="BI505" s="4">
        <v>10.832000000000001</v>
      </c>
      <c r="BJ505" s="4">
        <v>2973.808</v>
      </c>
      <c r="BK505" s="4">
        <v>7.5679999999999996</v>
      </c>
      <c r="BL505" s="4">
        <v>27.798999999999999</v>
      </c>
      <c r="BM505" s="4">
        <v>1.72</v>
      </c>
      <c r="BN505" s="4">
        <v>29.52</v>
      </c>
      <c r="BO505" s="4">
        <v>22.908999999999999</v>
      </c>
      <c r="BP505" s="4">
        <v>1.4179999999999999</v>
      </c>
      <c r="BQ505" s="4">
        <v>24.327000000000002</v>
      </c>
      <c r="BR505" s="4">
        <v>16.589200000000002</v>
      </c>
      <c r="BU505" s="4">
        <v>9.2420000000000009</v>
      </c>
      <c r="BW505" s="4">
        <v>1023.471</v>
      </c>
      <c r="BX505" s="4">
        <v>0.45591700000000002</v>
      </c>
      <c r="BY505" s="4">
        <v>-5</v>
      </c>
      <c r="BZ505" s="4">
        <v>1.2058469999999999</v>
      </c>
      <c r="CA505" s="4">
        <v>11.141474000000001</v>
      </c>
      <c r="CB505" s="4">
        <v>24.358111999999998</v>
      </c>
    </row>
    <row r="506" spans="1:80">
      <c r="A506" s="2">
        <v>42440</v>
      </c>
      <c r="B506" s="29">
        <v>0.52449578703703703</v>
      </c>
      <c r="C506" s="4">
        <v>10.69</v>
      </c>
      <c r="D506" s="4">
        <v>4.5699999999999998E-2</v>
      </c>
      <c r="E506" s="4" t="s">
        <v>155</v>
      </c>
      <c r="F506" s="4">
        <v>456.59574500000002</v>
      </c>
      <c r="G506" s="4">
        <v>822.6</v>
      </c>
      <c r="H506" s="4">
        <v>46.8</v>
      </c>
      <c r="I506" s="4">
        <v>1778.5</v>
      </c>
      <c r="K506" s="4">
        <v>5.09</v>
      </c>
      <c r="L506" s="4">
        <v>187</v>
      </c>
      <c r="M506" s="4">
        <v>0.90200000000000002</v>
      </c>
      <c r="N506" s="4">
        <v>9.6420999999999992</v>
      </c>
      <c r="O506" s="4">
        <v>4.1200000000000001E-2</v>
      </c>
      <c r="P506" s="4">
        <v>742.02319999999997</v>
      </c>
      <c r="Q506" s="4">
        <v>42.213700000000003</v>
      </c>
      <c r="R506" s="4">
        <v>784.2</v>
      </c>
      <c r="S506" s="4">
        <v>611.5009</v>
      </c>
      <c r="T506" s="4">
        <v>34.7883</v>
      </c>
      <c r="U506" s="4">
        <v>646.29999999999995</v>
      </c>
      <c r="V506" s="4">
        <v>1778.5035</v>
      </c>
      <c r="Y506" s="4">
        <v>168.83199999999999</v>
      </c>
      <c r="Z506" s="4">
        <v>0</v>
      </c>
      <c r="AA506" s="4">
        <v>4.5911999999999997</v>
      </c>
      <c r="AB506" s="4" t="s">
        <v>384</v>
      </c>
      <c r="AC506" s="4">
        <v>0</v>
      </c>
      <c r="AD506" s="4">
        <v>11.7</v>
      </c>
      <c r="AE506" s="4">
        <v>853</v>
      </c>
      <c r="AF506" s="4">
        <v>877</v>
      </c>
      <c r="AG506" s="4">
        <v>828</v>
      </c>
      <c r="AH506" s="4">
        <v>88</v>
      </c>
      <c r="AI506" s="4">
        <v>29.59</v>
      </c>
      <c r="AJ506" s="4">
        <v>0.68</v>
      </c>
      <c r="AK506" s="4">
        <v>987</v>
      </c>
      <c r="AL506" s="4">
        <v>3</v>
      </c>
      <c r="AM506" s="4">
        <v>0</v>
      </c>
      <c r="AN506" s="4">
        <v>31</v>
      </c>
      <c r="AO506" s="4">
        <v>190.4</v>
      </c>
      <c r="AP506" s="4">
        <v>190</v>
      </c>
      <c r="AQ506" s="4">
        <v>1.9</v>
      </c>
      <c r="AR506" s="4">
        <v>195</v>
      </c>
      <c r="AS506" s="4" t="s">
        <v>155</v>
      </c>
      <c r="AT506" s="4">
        <v>2</v>
      </c>
      <c r="AU506" s="5">
        <v>0.73265046296296299</v>
      </c>
      <c r="AV506" s="4">
        <v>47.162636999999997</v>
      </c>
      <c r="AW506" s="4">
        <v>-88.484200000000001</v>
      </c>
      <c r="AX506" s="4">
        <v>314.2</v>
      </c>
      <c r="AY506" s="4">
        <v>39.700000000000003</v>
      </c>
      <c r="AZ506" s="4">
        <v>12</v>
      </c>
      <c r="BA506" s="4">
        <v>11</v>
      </c>
      <c r="BB506" s="4" t="s">
        <v>421</v>
      </c>
      <c r="BC506" s="4">
        <v>1.2</v>
      </c>
      <c r="BD506" s="4">
        <v>1</v>
      </c>
      <c r="BE506" s="4">
        <v>1.6</v>
      </c>
      <c r="BF506" s="4">
        <v>14.063000000000001</v>
      </c>
      <c r="BG506" s="4">
        <v>19.14</v>
      </c>
      <c r="BH506" s="4">
        <v>1.36</v>
      </c>
      <c r="BI506" s="4">
        <v>10.864000000000001</v>
      </c>
      <c r="BJ506" s="4">
        <v>2968.4070000000002</v>
      </c>
      <c r="BK506" s="4">
        <v>8.07</v>
      </c>
      <c r="BL506" s="4">
        <v>23.922000000000001</v>
      </c>
      <c r="BM506" s="4">
        <v>1.361</v>
      </c>
      <c r="BN506" s="4">
        <v>25.283000000000001</v>
      </c>
      <c r="BO506" s="4">
        <v>19.713999999999999</v>
      </c>
      <c r="BP506" s="4">
        <v>1.1220000000000001</v>
      </c>
      <c r="BQ506" s="4">
        <v>20.835999999999999</v>
      </c>
      <c r="BR506" s="4">
        <v>18.1052</v>
      </c>
      <c r="BU506" s="4">
        <v>10.311999999999999</v>
      </c>
      <c r="BW506" s="4">
        <v>1027.721</v>
      </c>
      <c r="BX506" s="4">
        <v>0.45793499999999998</v>
      </c>
      <c r="BY506" s="4">
        <v>-5</v>
      </c>
      <c r="BZ506" s="4">
        <v>1.2038610000000001</v>
      </c>
      <c r="CA506" s="4">
        <v>11.190785</v>
      </c>
      <c r="CB506" s="4">
        <v>24.317989000000001</v>
      </c>
    </row>
    <row r="507" spans="1:80">
      <c r="A507" s="2">
        <v>42440</v>
      </c>
      <c r="B507" s="29">
        <v>0.52450736111111118</v>
      </c>
      <c r="C507" s="4">
        <v>11.53</v>
      </c>
      <c r="D507" s="4">
        <v>6.4699999999999994E-2</v>
      </c>
      <c r="E507" s="4" t="s">
        <v>155</v>
      </c>
      <c r="F507" s="4">
        <v>647.17299600000001</v>
      </c>
      <c r="G507" s="4">
        <v>805.6</v>
      </c>
      <c r="H507" s="4">
        <v>46.7</v>
      </c>
      <c r="I507" s="4">
        <v>2061.1999999999998</v>
      </c>
      <c r="K507" s="4">
        <v>5.3</v>
      </c>
      <c r="L507" s="4">
        <v>199</v>
      </c>
      <c r="M507" s="4">
        <v>0.89480000000000004</v>
      </c>
      <c r="N507" s="4">
        <v>10.316700000000001</v>
      </c>
      <c r="O507" s="4">
        <v>5.79E-2</v>
      </c>
      <c r="P507" s="4">
        <v>720.84630000000004</v>
      </c>
      <c r="Q507" s="4">
        <v>41.785600000000002</v>
      </c>
      <c r="R507" s="4">
        <v>762.6</v>
      </c>
      <c r="S507" s="4">
        <v>594.04899999999998</v>
      </c>
      <c r="T507" s="4">
        <v>34.435499999999998</v>
      </c>
      <c r="U507" s="4">
        <v>628.5</v>
      </c>
      <c r="V507" s="4">
        <v>2061.2064999999998</v>
      </c>
      <c r="Y507" s="4">
        <v>178.10400000000001</v>
      </c>
      <c r="Z507" s="4">
        <v>0</v>
      </c>
      <c r="AA507" s="4">
        <v>4.7423000000000002</v>
      </c>
      <c r="AB507" s="4" t="s">
        <v>384</v>
      </c>
      <c r="AC507" s="4">
        <v>0</v>
      </c>
      <c r="AD507" s="4">
        <v>11.8</v>
      </c>
      <c r="AE507" s="4">
        <v>852</v>
      </c>
      <c r="AF507" s="4">
        <v>876</v>
      </c>
      <c r="AG507" s="4">
        <v>827</v>
      </c>
      <c r="AH507" s="4">
        <v>88</v>
      </c>
      <c r="AI507" s="4">
        <v>29.59</v>
      </c>
      <c r="AJ507" s="4">
        <v>0.68</v>
      </c>
      <c r="AK507" s="4">
        <v>987</v>
      </c>
      <c r="AL507" s="4">
        <v>3</v>
      </c>
      <c r="AM507" s="4">
        <v>0</v>
      </c>
      <c r="AN507" s="4">
        <v>31</v>
      </c>
      <c r="AO507" s="4">
        <v>190.6</v>
      </c>
      <c r="AP507" s="4">
        <v>190</v>
      </c>
      <c r="AQ507" s="4">
        <v>2</v>
      </c>
      <c r="AR507" s="4">
        <v>195</v>
      </c>
      <c r="AS507" s="4" t="s">
        <v>155</v>
      </c>
      <c r="AT507" s="4">
        <v>2</v>
      </c>
      <c r="AU507" s="5">
        <v>0.73266203703703703</v>
      </c>
      <c r="AV507" s="4">
        <v>47.162799999999997</v>
      </c>
      <c r="AW507" s="4">
        <v>-88.484182000000004</v>
      </c>
      <c r="AX507" s="4">
        <v>314.2</v>
      </c>
      <c r="AY507" s="4">
        <v>40.299999999999997</v>
      </c>
      <c r="AZ507" s="4">
        <v>12</v>
      </c>
      <c r="BA507" s="4">
        <v>11</v>
      </c>
      <c r="BB507" s="4" t="s">
        <v>421</v>
      </c>
      <c r="BC507" s="4">
        <v>1.175325</v>
      </c>
      <c r="BD507" s="4">
        <v>1.024675</v>
      </c>
      <c r="BE507" s="4">
        <v>1.6246750000000001</v>
      </c>
      <c r="BF507" s="4">
        <v>14.063000000000001</v>
      </c>
      <c r="BG507" s="4">
        <v>17.77</v>
      </c>
      <c r="BH507" s="4">
        <v>1.26</v>
      </c>
      <c r="BI507" s="4">
        <v>11.760999999999999</v>
      </c>
      <c r="BJ507" s="4">
        <v>2959.2689999999998</v>
      </c>
      <c r="BK507" s="4">
        <v>10.571999999999999</v>
      </c>
      <c r="BL507" s="4">
        <v>21.652999999999999</v>
      </c>
      <c r="BM507" s="4">
        <v>1.2549999999999999</v>
      </c>
      <c r="BN507" s="4">
        <v>22.908000000000001</v>
      </c>
      <c r="BO507" s="4">
        <v>17.844000000000001</v>
      </c>
      <c r="BP507" s="4">
        <v>1.034</v>
      </c>
      <c r="BQ507" s="4">
        <v>18.879000000000001</v>
      </c>
      <c r="BR507" s="4">
        <v>19.550699999999999</v>
      </c>
      <c r="BU507" s="4">
        <v>10.135999999999999</v>
      </c>
      <c r="BW507" s="4">
        <v>989.07600000000002</v>
      </c>
      <c r="BX507" s="4">
        <v>0.465584</v>
      </c>
      <c r="BY507" s="4">
        <v>-5</v>
      </c>
      <c r="BZ507" s="4">
        <v>1.2028449999999999</v>
      </c>
      <c r="CA507" s="4">
        <v>11.377708999999999</v>
      </c>
      <c r="CB507" s="4">
        <v>24.297469</v>
      </c>
    </row>
    <row r="508" spans="1:80">
      <c r="A508" s="2">
        <v>42440</v>
      </c>
      <c r="B508" s="29">
        <v>0.52451893518518522</v>
      </c>
      <c r="C508" s="4">
        <v>11.821999999999999</v>
      </c>
      <c r="D508" s="4">
        <v>7.3999999999999996E-2</v>
      </c>
      <c r="E508" s="4" t="s">
        <v>155</v>
      </c>
      <c r="F508" s="4">
        <v>740</v>
      </c>
      <c r="G508" s="4">
        <v>1014.3</v>
      </c>
      <c r="H508" s="4">
        <v>46.8</v>
      </c>
      <c r="I508" s="4">
        <v>2200.3000000000002</v>
      </c>
      <c r="K508" s="4">
        <v>5</v>
      </c>
      <c r="L508" s="4">
        <v>201</v>
      </c>
      <c r="M508" s="4">
        <v>0.89219999999999999</v>
      </c>
      <c r="N508" s="4">
        <v>10.5481</v>
      </c>
      <c r="O508" s="4">
        <v>6.6000000000000003E-2</v>
      </c>
      <c r="P508" s="4">
        <v>905.00739999999996</v>
      </c>
      <c r="Q508" s="4">
        <v>41.756</v>
      </c>
      <c r="R508" s="4">
        <v>946.8</v>
      </c>
      <c r="S508" s="4">
        <v>745.81610000000001</v>
      </c>
      <c r="T508" s="4">
        <v>34.411099999999998</v>
      </c>
      <c r="U508" s="4">
        <v>780.2</v>
      </c>
      <c r="V508" s="4">
        <v>2200.2667000000001</v>
      </c>
      <c r="Y508" s="4">
        <v>179.51499999999999</v>
      </c>
      <c r="Z508" s="4">
        <v>0</v>
      </c>
      <c r="AA508" s="4">
        <v>4.4611000000000001</v>
      </c>
      <c r="AB508" s="4" t="s">
        <v>384</v>
      </c>
      <c r="AC508" s="4">
        <v>0</v>
      </c>
      <c r="AD508" s="4">
        <v>11.7</v>
      </c>
      <c r="AE508" s="4">
        <v>853</v>
      </c>
      <c r="AF508" s="4">
        <v>876</v>
      </c>
      <c r="AG508" s="4">
        <v>827</v>
      </c>
      <c r="AH508" s="4">
        <v>88</v>
      </c>
      <c r="AI508" s="4">
        <v>29.59</v>
      </c>
      <c r="AJ508" s="4">
        <v>0.68</v>
      </c>
      <c r="AK508" s="4">
        <v>987</v>
      </c>
      <c r="AL508" s="4">
        <v>3</v>
      </c>
      <c r="AM508" s="4">
        <v>0</v>
      </c>
      <c r="AN508" s="4">
        <v>31</v>
      </c>
      <c r="AO508" s="4">
        <v>190</v>
      </c>
      <c r="AP508" s="4">
        <v>190.4</v>
      </c>
      <c r="AQ508" s="4">
        <v>2</v>
      </c>
      <c r="AR508" s="4">
        <v>195</v>
      </c>
      <c r="AS508" s="4" t="s">
        <v>155</v>
      </c>
      <c r="AT508" s="4">
        <v>2</v>
      </c>
      <c r="AU508" s="5">
        <v>0.73267361111111118</v>
      </c>
      <c r="AV508" s="4">
        <v>47.162970999999999</v>
      </c>
      <c r="AW508" s="4">
        <v>-88.484206999999998</v>
      </c>
      <c r="AX508" s="4">
        <v>314.39999999999998</v>
      </c>
      <c r="AY508" s="4">
        <v>42</v>
      </c>
      <c r="AZ508" s="4">
        <v>12</v>
      </c>
      <c r="BA508" s="4">
        <v>11</v>
      </c>
      <c r="BB508" s="4" t="s">
        <v>421</v>
      </c>
      <c r="BC508" s="4">
        <v>1.0754250000000001</v>
      </c>
      <c r="BD508" s="4">
        <v>1.1000000000000001</v>
      </c>
      <c r="BE508" s="4">
        <v>1.7</v>
      </c>
      <c r="BF508" s="4">
        <v>14.063000000000001</v>
      </c>
      <c r="BG508" s="4">
        <v>17.32</v>
      </c>
      <c r="BH508" s="4">
        <v>1.23</v>
      </c>
      <c r="BI508" s="4">
        <v>12.08</v>
      </c>
      <c r="BJ508" s="4">
        <v>2954.61</v>
      </c>
      <c r="BK508" s="4">
        <v>11.771000000000001</v>
      </c>
      <c r="BL508" s="4">
        <v>26.547000000000001</v>
      </c>
      <c r="BM508" s="4">
        <v>1.2250000000000001</v>
      </c>
      <c r="BN508" s="4">
        <v>27.771999999999998</v>
      </c>
      <c r="BO508" s="4">
        <v>21.876999999999999</v>
      </c>
      <c r="BP508" s="4">
        <v>1.0089999999999999</v>
      </c>
      <c r="BQ508" s="4">
        <v>22.887</v>
      </c>
      <c r="BR508" s="4">
        <v>20.3796</v>
      </c>
      <c r="BU508" s="4">
        <v>9.9760000000000009</v>
      </c>
      <c r="BW508" s="4">
        <v>908.58500000000004</v>
      </c>
      <c r="BX508" s="4">
        <v>0.50243099999999996</v>
      </c>
      <c r="BY508" s="4">
        <v>-5</v>
      </c>
      <c r="BZ508" s="4">
        <v>1.2</v>
      </c>
      <c r="CA508" s="4">
        <v>12.278157999999999</v>
      </c>
      <c r="CB508" s="4">
        <v>24.24</v>
      </c>
    </row>
    <row r="509" spans="1:80">
      <c r="A509" s="2">
        <v>42440</v>
      </c>
      <c r="B509" s="29">
        <v>0.52453050925925926</v>
      </c>
      <c r="C509" s="4">
        <v>11.875</v>
      </c>
      <c r="D509" s="4">
        <v>7.3999999999999996E-2</v>
      </c>
      <c r="E509" s="4" t="s">
        <v>155</v>
      </c>
      <c r="F509" s="4">
        <v>740</v>
      </c>
      <c r="G509" s="4">
        <v>1105</v>
      </c>
      <c r="H509" s="4">
        <v>46.8</v>
      </c>
      <c r="I509" s="4">
        <v>2182</v>
      </c>
      <c r="K509" s="4">
        <v>4.21</v>
      </c>
      <c r="L509" s="4">
        <v>200</v>
      </c>
      <c r="M509" s="4">
        <v>0.89180000000000004</v>
      </c>
      <c r="N509" s="4">
        <v>10.590400000000001</v>
      </c>
      <c r="O509" s="4">
        <v>6.6000000000000003E-2</v>
      </c>
      <c r="P509" s="4">
        <v>985.48990000000003</v>
      </c>
      <c r="Q509" s="4">
        <v>41.738399999999999</v>
      </c>
      <c r="R509" s="4">
        <v>1027.2</v>
      </c>
      <c r="S509" s="4">
        <v>812.14170000000001</v>
      </c>
      <c r="T509" s="4">
        <v>34.396599999999999</v>
      </c>
      <c r="U509" s="4">
        <v>846.5</v>
      </c>
      <c r="V509" s="4">
        <v>2182.0428999999999</v>
      </c>
      <c r="Y509" s="4">
        <v>178.41300000000001</v>
      </c>
      <c r="Z509" s="4">
        <v>0</v>
      </c>
      <c r="AA509" s="4">
        <v>3.7589000000000001</v>
      </c>
      <c r="AB509" s="4" t="s">
        <v>384</v>
      </c>
      <c r="AC509" s="4">
        <v>0</v>
      </c>
      <c r="AD509" s="4">
        <v>11.7</v>
      </c>
      <c r="AE509" s="4">
        <v>851</v>
      </c>
      <c r="AF509" s="4">
        <v>877</v>
      </c>
      <c r="AG509" s="4">
        <v>825</v>
      </c>
      <c r="AH509" s="4">
        <v>88</v>
      </c>
      <c r="AI509" s="4">
        <v>29.59</v>
      </c>
      <c r="AJ509" s="4">
        <v>0.68</v>
      </c>
      <c r="AK509" s="4">
        <v>987</v>
      </c>
      <c r="AL509" s="4">
        <v>3</v>
      </c>
      <c r="AM509" s="4">
        <v>0</v>
      </c>
      <c r="AN509" s="4">
        <v>31</v>
      </c>
      <c r="AO509" s="4">
        <v>190</v>
      </c>
      <c r="AP509" s="4">
        <v>191</v>
      </c>
      <c r="AQ509" s="4">
        <v>2.1</v>
      </c>
      <c r="AR509" s="4">
        <v>195</v>
      </c>
      <c r="AS509" s="4" t="s">
        <v>155</v>
      </c>
      <c r="AT509" s="4">
        <v>2</v>
      </c>
      <c r="AU509" s="5">
        <v>0.73268518518518511</v>
      </c>
      <c r="AV509" s="4">
        <v>47.163136999999999</v>
      </c>
      <c r="AW509" s="4">
        <v>-88.484256999999999</v>
      </c>
      <c r="AX509" s="4">
        <v>314.7</v>
      </c>
      <c r="AY509" s="4">
        <v>41.6</v>
      </c>
      <c r="AZ509" s="4">
        <v>12</v>
      </c>
      <c r="BA509" s="4">
        <v>11</v>
      </c>
      <c r="BB509" s="4" t="s">
        <v>421</v>
      </c>
      <c r="BC509" s="4">
        <v>1</v>
      </c>
      <c r="BD509" s="4">
        <v>1.124476</v>
      </c>
      <c r="BE509" s="4">
        <v>1.7</v>
      </c>
      <c r="BF509" s="4">
        <v>14.063000000000001</v>
      </c>
      <c r="BG509" s="4">
        <v>17.260000000000002</v>
      </c>
      <c r="BH509" s="4">
        <v>1.23</v>
      </c>
      <c r="BI509" s="4">
        <v>12.127000000000001</v>
      </c>
      <c r="BJ509" s="4">
        <v>2955.384</v>
      </c>
      <c r="BK509" s="4">
        <v>11.722</v>
      </c>
      <c r="BL509" s="4">
        <v>28.8</v>
      </c>
      <c r="BM509" s="4">
        <v>1.22</v>
      </c>
      <c r="BN509" s="4">
        <v>30.02</v>
      </c>
      <c r="BO509" s="4">
        <v>23.734000000000002</v>
      </c>
      <c r="BP509" s="4">
        <v>1.0049999999999999</v>
      </c>
      <c r="BQ509" s="4">
        <v>24.739000000000001</v>
      </c>
      <c r="BR509" s="4">
        <v>20.1355</v>
      </c>
      <c r="BU509" s="4">
        <v>9.8780000000000001</v>
      </c>
      <c r="BW509" s="4">
        <v>762.71900000000005</v>
      </c>
      <c r="BX509" s="4">
        <v>0.50472399999999995</v>
      </c>
      <c r="BY509" s="4">
        <v>-5</v>
      </c>
      <c r="BZ509" s="4">
        <v>1.200431</v>
      </c>
      <c r="CA509" s="4">
        <v>12.334193000000001</v>
      </c>
      <c r="CB509" s="4">
        <v>24.248705999999999</v>
      </c>
    </row>
    <row r="510" spans="1:80">
      <c r="A510" s="2">
        <v>42440</v>
      </c>
      <c r="B510" s="29">
        <v>0.5245420833333333</v>
      </c>
      <c r="C510" s="4">
        <v>11.659000000000001</v>
      </c>
      <c r="D510" s="4">
        <v>6.5699999999999995E-2</v>
      </c>
      <c r="E510" s="4" t="s">
        <v>155</v>
      </c>
      <c r="F510" s="4">
        <v>657.15365199999997</v>
      </c>
      <c r="G510" s="4">
        <v>1126.9000000000001</v>
      </c>
      <c r="H510" s="4">
        <v>46.7</v>
      </c>
      <c r="I510" s="4">
        <v>2076.8000000000002</v>
      </c>
      <c r="K510" s="4">
        <v>3.81</v>
      </c>
      <c r="L510" s="4">
        <v>194</v>
      </c>
      <c r="M510" s="4">
        <v>0.89380000000000004</v>
      </c>
      <c r="N510" s="4">
        <v>10.4206</v>
      </c>
      <c r="O510" s="4">
        <v>5.8700000000000002E-2</v>
      </c>
      <c r="P510" s="4">
        <v>1007.1612</v>
      </c>
      <c r="Q510" s="4">
        <v>41.738199999999999</v>
      </c>
      <c r="R510" s="4">
        <v>1048.9000000000001</v>
      </c>
      <c r="S510" s="4">
        <v>830.00099999999998</v>
      </c>
      <c r="T510" s="4">
        <v>34.3964</v>
      </c>
      <c r="U510" s="4">
        <v>864.4</v>
      </c>
      <c r="V510" s="4">
        <v>2076.7703999999999</v>
      </c>
      <c r="Y510" s="4">
        <v>173.047</v>
      </c>
      <c r="Z510" s="4">
        <v>0</v>
      </c>
      <c r="AA510" s="4">
        <v>3.4039999999999999</v>
      </c>
      <c r="AB510" s="4" t="s">
        <v>384</v>
      </c>
      <c r="AC510" s="4">
        <v>0</v>
      </c>
      <c r="AD510" s="4">
        <v>11.8</v>
      </c>
      <c r="AE510" s="4">
        <v>849</v>
      </c>
      <c r="AF510" s="4">
        <v>876</v>
      </c>
      <c r="AG510" s="4">
        <v>824</v>
      </c>
      <c r="AH510" s="4">
        <v>88</v>
      </c>
      <c r="AI510" s="4">
        <v>29.59</v>
      </c>
      <c r="AJ510" s="4">
        <v>0.68</v>
      </c>
      <c r="AK510" s="4">
        <v>987</v>
      </c>
      <c r="AL510" s="4">
        <v>3</v>
      </c>
      <c r="AM510" s="4">
        <v>0</v>
      </c>
      <c r="AN510" s="4">
        <v>31</v>
      </c>
      <c r="AO510" s="4">
        <v>190.4</v>
      </c>
      <c r="AP510" s="4">
        <v>191</v>
      </c>
      <c r="AQ510" s="4">
        <v>2.1</v>
      </c>
      <c r="AR510" s="4">
        <v>195</v>
      </c>
      <c r="AS510" s="4" t="s">
        <v>155</v>
      </c>
      <c r="AT510" s="4">
        <v>2</v>
      </c>
      <c r="AU510" s="5">
        <v>0.73269675925925926</v>
      </c>
      <c r="AV510" s="4">
        <v>47.163297999999998</v>
      </c>
      <c r="AW510" s="4">
        <v>-88.484352000000001</v>
      </c>
      <c r="AX510" s="4">
        <v>315</v>
      </c>
      <c r="AY510" s="4">
        <v>42.4</v>
      </c>
      <c r="AZ510" s="4">
        <v>12</v>
      </c>
      <c r="BA510" s="4">
        <v>11</v>
      </c>
      <c r="BB510" s="4" t="s">
        <v>421</v>
      </c>
      <c r="BC510" s="4">
        <v>1.024351</v>
      </c>
      <c r="BD510" s="4">
        <v>1.2974049999999999</v>
      </c>
      <c r="BE510" s="4">
        <v>1.7974049999999999</v>
      </c>
      <c r="BF510" s="4">
        <v>14.063000000000001</v>
      </c>
      <c r="BG510" s="4">
        <v>17.579999999999998</v>
      </c>
      <c r="BH510" s="4">
        <v>1.25</v>
      </c>
      <c r="BI510" s="4">
        <v>11.888</v>
      </c>
      <c r="BJ510" s="4">
        <v>2959.2350000000001</v>
      </c>
      <c r="BK510" s="4">
        <v>10.616</v>
      </c>
      <c r="BL510" s="4">
        <v>29.952000000000002</v>
      </c>
      <c r="BM510" s="4">
        <v>1.2410000000000001</v>
      </c>
      <c r="BN510" s="4">
        <v>31.193000000000001</v>
      </c>
      <c r="BO510" s="4">
        <v>24.683</v>
      </c>
      <c r="BP510" s="4">
        <v>1.0229999999999999</v>
      </c>
      <c r="BQ510" s="4">
        <v>25.706</v>
      </c>
      <c r="BR510" s="4">
        <v>19.5016</v>
      </c>
      <c r="BU510" s="4">
        <v>9.75</v>
      </c>
      <c r="BW510" s="4">
        <v>702.87800000000004</v>
      </c>
      <c r="BX510" s="4">
        <v>0.52165399999999995</v>
      </c>
      <c r="BY510" s="4">
        <v>-5</v>
      </c>
      <c r="BZ510" s="4">
        <v>1.2022930000000001</v>
      </c>
      <c r="CA510" s="4">
        <v>12.747920000000001</v>
      </c>
      <c r="CB510" s="4">
        <v>24.286318999999999</v>
      </c>
    </row>
    <row r="511" spans="1:80">
      <c r="A511" s="2">
        <v>42440</v>
      </c>
      <c r="B511" s="29">
        <v>0.52455365740740734</v>
      </c>
      <c r="C511" s="4">
        <v>11.16</v>
      </c>
      <c r="D511" s="4">
        <v>5.8700000000000002E-2</v>
      </c>
      <c r="E511" s="4" t="s">
        <v>155</v>
      </c>
      <c r="F511" s="4">
        <v>586.54830700000002</v>
      </c>
      <c r="G511" s="4">
        <v>980.5</v>
      </c>
      <c r="H511" s="4">
        <v>49.9</v>
      </c>
      <c r="I511" s="4">
        <v>1977.9</v>
      </c>
      <c r="K511" s="4">
        <v>3.7</v>
      </c>
      <c r="L511" s="4">
        <v>204</v>
      </c>
      <c r="M511" s="4">
        <v>0.89800000000000002</v>
      </c>
      <c r="N511" s="4">
        <v>10.0213</v>
      </c>
      <c r="O511" s="4">
        <v>5.2699999999999997E-2</v>
      </c>
      <c r="P511" s="4">
        <v>880.46960000000001</v>
      </c>
      <c r="Q511" s="4">
        <v>44.8279</v>
      </c>
      <c r="R511" s="4">
        <v>925.3</v>
      </c>
      <c r="S511" s="4">
        <v>725.59450000000004</v>
      </c>
      <c r="T511" s="4">
        <v>36.942700000000002</v>
      </c>
      <c r="U511" s="4">
        <v>762.5</v>
      </c>
      <c r="V511" s="4">
        <v>1977.9384</v>
      </c>
      <c r="Y511" s="4">
        <v>183.24799999999999</v>
      </c>
      <c r="Z511" s="4">
        <v>0</v>
      </c>
      <c r="AA511" s="4">
        <v>3.3224999999999998</v>
      </c>
      <c r="AB511" s="4" t="s">
        <v>384</v>
      </c>
      <c r="AC511" s="4">
        <v>0</v>
      </c>
      <c r="AD511" s="4">
        <v>11.9</v>
      </c>
      <c r="AE511" s="4">
        <v>848</v>
      </c>
      <c r="AF511" s="4">
        <v>875</v>
      </c>
      <c r="AG511" s="4">
        <v>823</v>
      </c>
      <c r="AH511" s="4">
        <v>88</v>
      </c>
      <c r="AI511" s="4">
        <v>29.59</v>
      </c>
      <c r="AJ511" s="4">
        <v>0.68</v>
      </c>
      <c r="AK511" s="4">
        <v>987</v>
      </c>
      <c r="AL511" s="4">
        <v>3</v>
      </c>
      <c r="AM511" s="4">
        <v>0</v>
      </c>
      <c r="AN511" s="4">
        <v>31</v>
      </c>
      <c r="AO511" s="4">
        <v>190.6</v>
      </c>
      <c r="AP511" s="4">
        <v>191</v>
      </c>
      <c r="AQ511" s="4">
        <v>2.2000000000000002</v>
      </c>
      <c r="AR511" s="4">
        <v>195</v>
      </c>
      <c r="AS511" s="4" t="s">
        <v>155</v>
      </c>
      <c r="AT511" s="4">
        <v>2</v>
      </c>
      <c r="AU511" s="5">
        <v>0.73270833333333341</v>
      </c>
      <c r="AV511" s="4">
        <v>47.163455999999996</v>
      </c>
      <c r="AW511" s="4">
        <v>-88.484495999999993</v>
      </c>
      <c r="AX511" s="4">
        <v>315.3</v>
      </c>
      <c r="AY511" s="4">
        <v>43.8</v>
      </c>
      <c r="AZ511" s="4">
        <v>12</v>
      </c>
      <c r="BA511" s="4">
        <v>11</v>
      </c>
      <c r="BB511" s="4" t="s">
        <v>421</v>
      </c>
      <c r="BC511" s="4">
        <v>1.1000000000000001</v>
      </c>
      <c r="BD511" s="4">
        <v>1.6</v>
      </c>
      <c r="BE511" s="4">
        <v>2.1</v>
      </c>
      <c r="BF511" s="4">
        <v>14.063000000000001</v>
      </c>
      <c r="BG511" s="4">
        <v>18.34</v>
      </c>
      <c r="BH511" s="4">
        <v>1.3</v>
      </c>
      <c r="BI511" s="4">
        <v>11.362</v>
      </c>
      <c r="BJ511" s="4">
        <v>2961.335</v>
      </c>
      <c r="BK511" s="4">
        <v>9.9060000000000006</v>
      </c>
      <c r="BL511" s="4">
        <v>27.247</v>
      </c>
      <c r="BM511" s="4">
        <v>1.387</v>
      </c>
      <c r="BN511" s="4">
        <v>28.634</v>
      </c>
      <c r="BO511" s="4">
        <v>22.454000000000001</v>
      </c>
      <c r="BP511" s="4">
        <v>1.143</v>
      </c>
      <c r="BQ511" s="4">
        <v>23.597000000000001</v>
      </c>
      <c r="BR511" s="4">
        <v>19.327300000000001</v>
      </c>
      <c r="BU511" s="4">
        <v>10.744</v>
      </c>
      <c r="BW511" s="4">
        <v>713.87699999999995</v>
      </c>
      <c r="BX511" s="4">
        <v>0.51901900000000001</v>
      </c>
      <c r="BY511" s="4">
        <v>-5</v>
      </c>
      <c r="BZ511" s="4">
        <v>1.2022759999999999</v>
      </c>
      <c r="CA511" s="4">
        <v>12.683527</v>
      </c>
      <c r="CB511" s="4">
        <v>24.285975000000001</v>
      </c>
    </row>
    <row r="512" spans="1:80">
      <c r="A512" s="2">
        <v>42440</v>
      </c>
      <c r="B512" s="29">
        <v>0.52456523148148149</v>
      </c>
      <c r="C512" s="4">
        <v>11.16</v>
      </c>
      <c r="D512" s="4">
        <v>6.4799999999999996E-2</v>
      </c>
      <c r="E512" s="4" t="s">
        <v>155</v>
      </c>
      <c r="F512" s="4">
        <v>648.33617700000002</v>
      </c>
      <c r="G512" s="4">
        <v>833.2</v>
      </c>
      <c r="H512" s="4">
        <v>53.4</v>
      </c>
      <c r="I512" s="4">
        <v>1959.6</v>
      </c>
      <c r="K512" s="4">
        <v>4.18</v>
      </c>
      <c r="L512" s="4">
        <v>186</v>
      </c>
      <c r="M512" s="4">
        <v>0.89790000000000003</v>
      </c>
      <c r="N512" s="4">
        <v>10.0207</v>
      </c>
      <c r="O512" s="4">
        <v>5.8200000000000002E-2</v>
      </c>
      <c r="P512" s="4">
        <v>748.17</v>
      </c>
      <c r="Q512" s="4">
        <v>47.916600000000003</v>
      </c>
      <c r="R512" s="4">
        <v>796.1</v>
      </c>
      <c r="S512" s="4">
        <v>616.56650000000002</v>
      </c>
      <c r="T512" s="4">
        <v>39.488</v>
      </c>
      <c r="U512" s="4">
        <v>656.1</v>
      </c>
      <c r="V512" s="4">
        <v>1959.586</v>
      </c>
      <c r="Y512" s="4">
        <v>166.964</v>
      </c>
      <c r="Z512" s="4">
        <v>0</v>
      </c>
      <c r="AA512" s="4">
        <v>3.7530999999999999</v>
      </c>
      <c r="AB512" s="4" t="s">
        <v>384</v>
      </c>
      <c r="AC512" s="4">
        <v>0</v>
      </c>
      <c r="AD512" s="4">
        <v>11.8</v>
      </c>
      <c r="AE512" s="4">
        <v>848</v>
      </c>
      <c r="AF512" s="4">
        <v>874</v>
      </c>
      <c r="AG512" s="4">
        <v>822</v>
      </c>
      <c r="AH512" s="4">
        <v>88</v>
      </c>
      <c r="AI512" s="4">
        <v>29.59</v>
      </c>
      <c r="AJ512" s="4">
        <v>0.68</v>
      </c>
      <c r="AK512" s="4">
        <v>987</v>
      </c>
      <c r="AL512" s="4">
        <v>3</v>
      </c>
      <c r="AM512" s="4">
        <v>0</v>
      </c>
      <c r="AN512" s="4">
        <v>31</v>
      </c>
      <c r="AO512" s="4">
        <v>190</v>
      </c>
      <c r="AP512" s="4">
        <v>191</v>
      </c>
      <c r="AQ512" s="4">
        <v>2.2000000000000002</v>
      </c>
      <c r="AR512" s="4">
        <v>195</v>
      </c>
      <c r="AS512" s="4" t="s">
        <v>155</v>
      </c>
      <c r="AT512" s="4">
        <v>2</v>
      </c>
      <c r="AU512" s="5">
        <v>0.73271990740740733</v>
      </c>
      <c r="AV512" s="4">
        <v>47.163615</v>
      </c>
      <c r="AW512" s="4">
        <v>-88.484646999999995</v>
      </c>
      <c r="AX512" s="4">
        <v>315.5</v>
      </c>
      <c r="AY512" s="4">
        <v>45.2</v>
      </c>
      <c r="AZ512" s="4">
        <v>12</v>
      </c>
      <c r="BA512" s="4">
        <v>10</v>
      </c>
      <c r="BB512" s="4" t="s">
        <v>426</v>
      </c>
      <c r="BC512" s="4">
        <v>1.1000000000000001</v>
      </c>
      <c r="BD512" s="4">
        <v>1.6</v>
      </c>
      <c r="BE512" s="4">
        <v>2.0759240000000001</v>
      </c>
      <c r="BF512" s="4">
        <v>14.063000000000001</v>
      </c>
      <c r="BG512" s="4">
        <v>18.329999999999998</v>
      </c>
      <c r="BH512" s="4">
        <v>1.3</v>
      </c>
      <c r="BI512" s="4">
        <v>11.369</v>
      </c>
      <c r="BJ512" s="4">
        <v>2960.2579999999998</v>
      </c>
      <c r="BK512" s="4">
        <v>10.946</v>
      </c>
      <c r="BL512" s="4">
        <v>23.146000000000001</v>
      </c>
      <c r="BM512" s="4">
        <v>1.482</v>
      </c>
      <c r="BN512" s="4">
        <v>24.628</v>
      </c>
      <c r="BO512" s="4">
        <v>19.074000000000002</v>
      </c>
      <c r="BP512" s="4">
        <v>1.222</v>
      </c>
      <c r="BQ512" s="4">
        <v>20.295999999999999</v>
      </c>
      <c r="BR512" s="4">
        <v>19.142199999999999</v>
      </c>
      <c r="BU512" s="4">
        <v>9.7859999999999996</v>
      </c>
      <c r="BW512" s="4">
        <v>806.16600000000005</v>
      </c>
      <c r="BX512" s="4">
        <v>0.47276000000000001</v>
      </c>
      <c r="BY512" s="4">
        <v>-5</v>
      </c>
      <c r="BZ512" s="4">
        <v>1.197845</v>
      </c>
      <c r="CA512" s="4">
        <v>11.553072999999999</v>
      </c>
      <c r="CB512" s="4">
        <v>24.196469</v>
      </c>
    </row>
    <row r="513" spans="1:80">
      <c r="A513" s="2">
        <v>42440</v>
      </c>
      <c r="B513" s="29">
        <v>0.52457680555555553</v>
      </c>
      <c r="C513" s="4">
        <v>10.31</v>
      </c>
      <c r="D513" s="4">
        <v>7.9899999999999999E-2</v>
      </c>
      <c r="E513" s="4" t="s">
        <v>155</v>
      </c>
      <c r="F513" s="4">
        <v>798.99749399999996</v>
      </c>
      <c r="G513" s="4">
        <v>663.3</v>
      </c>
      <c r="H513" s="4">
        <v>53.2</v>
      </c>
      <c r="I513" s="4">
        <v>1565.1</v>
      </c>
      <c r="K513" s="4">
        <v>4.54</v>
      </c>
      <c r="L513" s="4">
        <v>161</v>
      </c>
      <c r="M513" s="4">
        <v>0.90510000000000002</v>
      </c>
      <c r="N513" s="4">
        <v>9.3312000000000008</v>
      </c>
      <c r="O513" s="4">
        <v>7.2300000000000003E-2</v>
      </c>
      <c r="P513" s="4">
        <v>600.29300000000001</v>
      </c>
      <c r="Q513" s="4">
        <v>48.1753</v>
      </c>
      <c r="R513" s="4">
        <v>648.5</v>
      </c>
      <c r="S513" s="4">
        <v>494.7011</v>
      </c>
      <c r="T513" s="4">
        <v>39.701300000000003</v>
      </c>
      <c r="U513" s="4">
        <v>534.4</v>
      </c>
      <c r="V513" s="4">
        <v>1565.1438000000001</v>
      </c>
      <c r="Y513" s="4">
        <v>145.70099999999999</v>
      </c>
      <c r="Z513" s="4">
        <v>0</v>
      </c>
      <c r="AA513" s="4">
        <v>4.1124999999999998</v>
      </c>
      <c r="AB513" s="4" t="s">
        <v>384</v>
      </c>
      <c r="AC513" s="4">
        <v>0</v>
      </c>
      <c r="AD513" s="4">
        <v>11.8</v>
      </c>
      <c r="AE513" s="4">
        <v>847</v>
      </c>
      <c r="AF513" s="4">
        <v>874</v>
      </c>
      <c r="AG513" s="4">
        <v>823</v>
      </c>
      <c r="AH513" s="4">
        <v>88</v>
      </c>
      <c r="AI513" s="4">
        <v>29.59</v>
      </c>
      <c r="AJ513" s="4">
        <v>0.68</v>
      </c>
      <c r="AK513" s="4">
        <v>987</v>
      </c>
      <c r="AL513" s="4">
        <v>3</v>
      </c>
      <c r="AM513" s="4">
        <v>0</v>
      </c>
      <c r="AN513" s="4">
        <v>31</v>
      </c>
      <c r="AO513" s="4">
        <v>190</v>
      </c>
      <c r="AP513" s="4">
        <v>191</v>
      </c>
      <c r="AQ513" s="4">
        <v>2.1</v>
      </c>
      <c r="AR513" s="4">
        <v>195</v>
      </c>
      <c r="AS513" s="4" t="s">
        <v>155</v>
      </c>
      <c r="AT513" s="4">
        <v>2</v>
      </c>
      <c r="AU513" s="5">
        <v>0.73273148148148148</v>
      </c>
      <c r="AV513" s="4">
        <v>47.16377</v>
      </c>
      <c r="AW513" s="4">
        <v>-88.484808000000001</v>
      </c>
      <c r="AX513" s="4">
        <v>315.60000000000002</v>
      </c>
      <c r="AY513" s="4">
        <v>46</v>
      </c>
      <c r="AZ513" s="4">
        <v>12</v>
      </c>
      <c r="BA513" s="4">
        <v>10</v>
      </c>
      <c r="BB513" s="4" t="s">
        <v>426</v>
      </c>
      <c r="BC513" s="4">
        <v>1.1000000000000001</v>
      </c>
      <c r="BD513" s="4">
        <v>1.6</v>
      </c>
      <c r="BE513" s="4">
        <v>2</v>
      </c>
      <c r="BF513" s="4">
        <v>14.063000000000001</v>
      </c>
      <c r="BG513" s="4">
        <v>19.78</v>
      </c>
      <c r="BH513" s="4">
        <v>1.41</v>
      </c>
      <c r="BI513" s="4">
        <v>10.488</v>
      </c>
      <c r="BJ513" s="4">
        <v>2963.549</v>
      </c>
      <c r="BK513" s="4">
        <v>14.618</v>
      </c>
      <c r="BL513" s="4">
        <v>19.965</v>
      </c>
      <c r="BM513" s="4">
        <v>1.6020000000000001</v>
      </c>
      <c r="BN513" s="4">
        <v>21.567</v>
      </c>
      <c r="BO513" s="4">
        <v>16.452999999999999</v>
      </c>
      <c r="BP513" s="4">
        <v>1.32</v>
      </c>
      <c r="BQ513" s="4">
        <v>17.774000000000001</v>
      </c>
      <c r="BR513" s="4">
        <v>16.437100000000001</v>
      </c>
      <c r="BU513" s="4">
        <v>9.1809999999999992</v>
      </c>
      <c r="BW513" s="4">
        <v>949.68600000000004</v>
      </c>
      <c r="BX513" s="4">
        <v>0.40776200000000001</v>
      </c>
      <c r="BY513" s="4">
        <v>-5</v>
      </c>
      <c r="BZ513" s="4">
        <v>1.1937070000000001</v>
      </c>
      <c r="CA513" s="4">
        <v>9.9646840000000001</v>
      </c>
      <c r="CB513" s="4">
        <v>24.112881000000002</v>
      </c>
    </row>
    <row r="514" spans="1:80">
      <c r="A514" s="2">
        <v>42440</v>
      </c>
      <c r="B514" s="29">
        <v>0.52458837962962968</v>
      </c>
      <c r="C514" s="4">
        <v>9.5640000000000001</v>
      </c>
      <c r="D514" s="4">
        <v>5.2299999999999999E-2</v>
      </c>
      <c r="E514" s="4" t="s">
        <v>155</v>
      </c>
      <c r="F514" s="4">
        <v>523.30827099999999</v>
      </c>
      <c r="G514" s="4">
        <v>430.4</v>
      </c>
      <c r="H514" s="4">
        <v>52.6</v>
      </c>
      <c r="I514" s="4">
        <v>1271</v>
      </c>
      <c r="K514" s="4">
        <v>4.8899999999999997</v>
      </c>
      <c r="L514" s="4">
        <v>146</v>
      </c>
      <c r="M514" s="4">
        <v>0.91180000000000005</v>
      </c>
      <c r="N514" s="4">
        <v>8.7209000000000003</v>
      </c>
      <c r="O514" s="4">
        <v>4.7699999999999999E-2</v>
      </c>
      <c r="P514" s="4">
        <v>392.46879999999999</v>
      </c>
      <c r="Q514" s="4">
        <v>47.935299999999998</v>
      </c>
      <c r="R514" s="4">
        <v>440.4</v>
      </c>
      <c r="S514" s="4">
        <v>323.43329999999997</v>
      </c>
      <c r="T514" s="4">
        <v>39.503500000000003</v>
      </c>
      <c r="U514" s="4">
        <v>362.9</v>
      </c>
      <c r="V514" s="4">
        <v>1270.9938999999999</v>
      </c>
      <c r="Y514" s="4">
        <v>133.58099999999999</v>
      </c>
      <c r="Z514" s="4">
        <v>0</v>
      </c>
      <c r="AA514" s="4">
        <v>4.4627999999999997</v>
      </c>
      <c r="AB514" s="4" t="s">
        <v>384</v>
      </c>
      <c r="AC514" s="4">
        <v>0</v>
      </c>
      <c r="AD514" s="4">
        <v>11.7</v>
      </c>
      <c r="AE514" s="4">
        <v>847</v>
      </c>
      <c r="AF514" s="4">
        <v>874</v>
      </c>
      <c r="AG514" s="4">
        <v>822</v>
      </c>
      <c r="AH514" s="4">
        <v>88</v>
      </c>
      <c r="AI514" s="4">
        <v>29.59</v>
      </c>
      <c r="AJ514" s="4">
        <v>0.68</v>
      </c>
      <c r="AK514" s="4">
        <v>987</v>
      </c>
      <c r="AL514" s="4">
        <v>3</v>
      </c>
      <c r="AM514" s="4">
        <v>0</v>
      </c>
      <c r="AN514" s="4">
        <v>31</v>
      </c>
      <c r="AO514" s="4">
        <v>190</v>
      </c>
      <c r="AP514" s="4">
        <v>190.6</v>
      </c>
      <c r="AQ514" s="4">
        <v>2.2999999999999998</v>
      </c>
      <c r="AR514" s="4">
        <v>195</v>
      </c>
      <c r="AS514" s="4" t="s">
        <v>155</v>
      </c>
      <c r="AT514" s="4">
        <v>2</v>
      </c>
      <c r="AU514" s="5">
        <v>0.73274305555555552</v>
      </c>
      <c r="AV514" s="4">
        <v>47.163919</v>
      </c>
      <c r="AW514" s="4">
        <v>-88.484966999999997</v>
      </c>
      <c r="AX514" s="4">
        <v>315.7</v>
      </c>
      <c r="AY514" s="4">
        <v>45.9</v>
      </c>
      <c r="AZ514" s="4">
        <v>12</v>
      </c>
      <c r="BA514" s="4">
        <v>10</v>
      </c>
      <c r="BB514" s="4" t="s">
        <v>426</v>
      </c>
      <c r="BC514" s="4">
        <v>1.1000000000000001</v>
      </c>
      <c r="BD514" s="4">
        <v>1.6</v>
      </c>
      <c r="BE514" s="4">
        <v>2</v>
      </c>
      <c r="BF514" s="4">
        <v>14.063000000000001</v>
      </c>
      <c r="BG514" s="4">
        <v>21.34</v>
      </c>
      <c r="BH514" s="4">
        <v>1.52</v>
      </c>
      <c r="BI514" s="4">
        <v>9.6709999999999994</v>
      </c>
      <c r="BJ514" s="4">
        <v>2977.4870000000001</v>
      </c>
      <c r="BK514" s="4">
        <v>10.369</v>
      </c>
      <c r="BL514" s="4">
        <v>14.032</v>
      </c>
      <c r="BM514" s="4">
        <v>1.714</v>
      </c>
      <c r="BN514" s="4">
        <v>15.746</v>
      </c>
      <c r="BO514" s="4">
        <v>11.564</v>
      </c>
      <c r="BP514" s="4">
        <v>1.4119999999999999</v>
      </c>
      <c r="BQ514" s="4">
        <v>12.976000000000001</v>
      </c>
      <c r="BR514" s="4">
        <v>14.3492</v>
      </c>
      <c r="BU514" s="4">
        <v>9.0489999999999995</v>
      </c>
      <c r="BW514" s="4">
        <v>1107.874</v>
      </c>
      <c r="BX514" s="4">
        <v>0.33001900000000001</v>
      </c>
      <c r="BY514" s="4">
        <v>-5</v>
      </c>
      <c r="BZ514" s="4">
        <v>1.1919999999999999</v>
      </c>
      <c r="CA514" s="4">
        <v>8.0648400000000002</v>
      </c>
      <c r="CB514" s="4">
        <v>24.078399999999998</v>
      </c>
    </row>
    <row r="515" spans="1:80">
      <c r="A515" s="2">
        <v>42440</v>
      </c>
      <c r="B515" s="29">
        <v>0.52459995370370371</v>
      </c>
      <c r="C515" s="4">
        <v>9.2409999999999997</v>
      </c>
      <c r="D515" s="4">
        <v>4.1500000000000002E-2</v>
      </c>
      <c r="E515" s="4" t="s">
        <v>155</v>
      </c>
      <c r="F515" s="4">
        <v>415.40716600000002</v>
      </c>
      <c r="G515" s="4">
        <v>323.8</v>
      </c>
      <c r="H515" s="4">
        <v>51.7</v>
      </c>
      <c r="I515" s="4">
        <v>1227.9000000000001</v>
      </c>
      <c r="K515" s="4">
        <v>6.02</v>
      </c>
      <c r="L515" s="4">
        <v>147</v>
      </c>
      <c r="M515" s="4">
        <v>0.91469999999999996</v>
      </c>
      <c r="N515" s="4">
        <v>8.4529999999999994</v>
      </c>
      <c r="O515" s="4">
        <v>3.7999999999999999E-2</v>
      </c>
      <c r="P515" s="4">
        <v>296.17309999999998</v>
      </c>
      <c r="Q515" s="4">
        <v>47.288899999999998</v>
      </c>
      <c r="R515" s="4">
        <v>343.5</v>
      </c>
      <c r="S515" s="4">
        <v>244.0761</v>
      </c>
      <c r="T515" s="4">
        <v>38.970799999999997</v>
      </c>
      <c r="U515" s="4">
        <v>283</v>
      </c>
      <c r="V515" s="4">
        <v>1227.8569</v>
      </c>
      <c r="Y515" s="4">
        <v>134.66200000000001</v>
      </c>
      <c r="Z515" s="4">
        <v>0</v>
      </c>
      <c r="AA515" s="4">
        <v>5.5030000000000001</v>
      </c>
      <c r="AB515" s="4" t="s">
        <v>384</v>
      </c>
      <c r="AC515" s="4">
        <v>0</v>
      </c>
      <c r="AD515" s="4">
        <v>11.8</v>
      </c>
      <c r="AE515" s="4">
        <v>847</v>
      </c>
      <c r="AF515" s="4">
        <v>873</v>
      </c>
      <c r="AG515" s="4">
        <v>822</v>
      </c>
      <c r="AH515" s="4">
        <v>88</v>
      </c>
      <c r="AI515" s="4">
        <v>29.59</v>
      </c>
      <c r="AJ515" s="4">
        <v>0.68</v>
      </c>
      <c r="AK515" s="4">
        <v>987</v>
      </c>
      <c r="AL515" s="4">
        <v>3</v>
      </c>
      <c r="AM515" s="4">
        <v>0</v>
      </c>
      <c r="AN515" s="4">
        <v>31</v>
      </c>
      <c r="AO515" s="4">
        <v>190</v>
      </c>
      <c r="AP515" s="4">
        <v>190</v>
      </c>
      <c r="AQ515" s="4">
        <v>2.4</v>
      </c>
      <c r="AR515" s="4">
        <v>195</v>
      </c>
      <c r="AS515" s="4" t="s">
        <v>155</v>
      </c>
      <c r="AT515" s="4">
        <v>2</v>
      </c>
      <c r="AU515" s="5">
        <v>0.73275462962962967</v>
      </c>
      <c r="AV515" s="4">
        <v>47.164048999999999</v>
      </c>
      <c r="AW515" s="4">
        <v>-88.485161000000005</v>
      </c>
      <c r="AX515" s="4">
        <v>315.89999999999998</v>
      </c>
      <c r="AY515" s="4">
        <v>45.6</v>
      </c>
      <c r="AZ515" s="4">
        <v>12</v>
      </c>
      <c r="BA515" s="4">
        <v>10</v>
      </c>
      <c r="BB515" s="4" t="s">
        <v>426</v>
      </c>
      <c r="BC515" s="4">
        <v>1.1240399999999999</v>
      </c>
      <c r="BD515" s="4">
        <v>1.6240399999999999</v>
      </c>
      <c r="BE515" s="4">
        <v>2.0240399999999998</v>
      </c>
      <c r="BF515" s="4">
        <v>14.063000000000001</v>
      </c>
      <c r="BG515" s="4">
        <v>22.08</v>
      </c>
      <c r="BH515" s="4">
        <v>1.57</v>
      </c>
      <c r="BI515" s="4">
        <v>9.3279999999999994</v>
      </c>
      <c r="BJ515" s="4">
        <v>2980.9189999999999</v>
      </c>
      <c r="BK515" s="4">
        <v>8.5280000000000005</v>
      </c>
      <c r="BL515" s="4">
        <v>10.938000000000001</v>
      </c>
      <c r="BM515" s="4">
        <v>1.746</v>
      </c>
      <c r="BN515" s="4">
        <v>12.683999999999999</v>
      </c>
      <c r="BO515" s="4">
        <v>9.0139999999999993</v>
      </c>
      <c r="BP515" s="4">
        <v>1.4390000000000001</v>
      </c>
      <c r="BQ515" s="4">
        <v>10.452999999999999</v>
      </c>
      <c r="BR515" s="4">
        <v>14.318099999999999</v>
      </c>
      <c r="BU515" s="4">
        <v>9.4220000000000006</v>
      </c>
      <c r="BW515" s="4">
        <v>1411.038</v>
      </c>
      <c r="BX515" s="4">
        <v>0.26264100000000001</v>
      </c>
      <c r="BY515" s="4">
        <v>-5</v>
      </c>
      <c r="BZ515" s="4">
        <v>1.1902759999999999</v>
      </c>
      <c r="CA515" s="4">
        <v>6.4182899999999998</v>
      </c>
      <c r="CB515" s="4">
        <v>24.043575000000001</v>
      </c>
    </row>
    <row r="516" spans="1:80">
      <c r="A516" s="2">
        <v>42440</v>
      </c>
      <c r="B516" s="29">
        <v>0.52461152777777775</v>
      </c>
      <c r="C516" s="4">
        <v>9.1969999999999992</v>
      </c>
      <c r="D516" s="4">
        <v>3.8300000000000001E-2</v>
      </c>
      <c r="E516" s="4" t="s">
        <v>155</v>
      </c>
      <c r="F516" s="4">
        <v>383.498717</v>
      </c>
      <c r="G516" s="4">
        <v>292.7</v>
      </c>
      <c r="H516" s="4">
        <v>49.4</v>
      </c>
      <c r="I516" s="4">
        <v>1313.5</v>
      </c>
      <c r="K516" s="4">
        <v>7.01</v>
      </c>
      <c r="L516" s="4">
        <v>152</v>
      </c>
      <c r="M516" s="4">
        <v>0.91500000000000004</v>
      </c>
      <c r="N516" s="4">
        <v>8.4149999999999991</v>
      </c>
      <c r="O516" s="4">
        <v>3.5099999999999999E-2</v>
      </c>
      <c r="P516" s="4">
        <v>267.846</v>
      </c>
      <c r="Q516" s="4">
        <v>45.167099999999998</v>
      </c>
      <c r="R516" s="4">
        <v>313</v>
      </c>
      <c r="S516" s="4">
        <v>220.73179999999999</v>
      </c>
      <c r="T516" s="4">
        <v>37.222200000000001</v>
      </c>
      <c r="U516" s="4">
        <v>258</v>
      </c>
      <c r="V516" s="4">
        <v>1313.4713999999999</v>
      </c>
      <c r="Y516" s="4">
        <v>139.27799999999999</v>
      </c>
      <c r="Z516" s="4">
        <v>0</v>
      </c>
      <c r="AA516" s="4">
        <v>6.4104999999999999</v>
      </c>
      <c r="AB516" s="4" t="s">
        <v>384</v>
      </c>
      <c r="AC516" s="4">
        <v>0</v>
      </c>
      <c r="AD516" s="4">
        <v>11.7</v>
      </c>
      <c r="AE516" s="4">
        <v>848</v>
      </c>
      <c r="AF516" s="4">
        <v>873</v>
      </c>
      <c r="AG516" s="4">
        <v>822</v>
      </c>
      <c r="AH516" s="4">
        <v>88</v>
      </c>
      <c r="AI516" s="4">
        <v>29.59</v>
      </c>
      <c r="AJ516" s="4">
        <v>0.68</v>
      </c>
      <c r="AK516" s="4">
        <v>987</v>
      </c>
      <c r="AL516" s="4">
        <v>3</v>
      </c>
      <c r="AM516" s="4">
        <v>0</v>
      </c>
      <c r="AN516" s="4">
        <v>31</v>
      </c>
      <c r="AO516" s="4">
        <v>190</v>
      </c>
      <c r="AP516" s="4">
        <v>190</v>
      </c>
      <c r="AQ516" s="4">
        <v>2.2999999999999998</v>
      </c>
      <c r="AR516" s="4">
        <v>195</v>
      </c>
      <c r="AS516" s="4" t="s">
        <v>155</v>
      </c>
      <c r="AT516" s="4">
        <v>2</v>
      </c>
      <c r="AU516" s="5">
        <v>0.7327662037037036</v>
      </c>
      <c r="AV516" s="4">
        <v>47.164166999999999</v>
      </c>
      <c r="AW516" s="4">
        <v>-88.485365000000002</v>
      </c>
      <c r="AX516" s="4">
        <v>316.10000000000002</v>
      </c>
      <c r="AY516" s="4">
        <v>45.4</v>
      </c>
      <c r="AZ516" s="4">
        <v>12</v>
      </c>
      <c r="BA516" s="4">
        <v>10</v>
      </c>
      <c r="BB516" s="4" t="s">
        <v>426</v>
      </c>
      <c r="BC516" s="4">
        <v>1.2</v>
      </c>
      <c r="BD516" s="4">
        <v>1.7</v>
      </c>
      <c r="BE516" s="4">
        <v>2.1</v>
      </c>
      <c r="BF516" s="4">
        <v>14.063000000000001</v>
      </c>
      <c r="BG516" s="4">
        <v>22.16</v>
      </c>
      <c r="BH516" s="4">
        <v>1.58</v>
      </c>
      <c r="BI516" s="4">
        <v>9.2919999999999998</v>
      </c>
      <c r="BJ516" s="4">
        <v>2978.7559999999999</v>
      </c>
      <c r="BK516" s="4">
        <v>7.9059999999999997</v>
      </c>
      <c r="BL516" s="4">
        <v>9.9290000000000003</v>
      </c>
      <c r="BM516" s="4">
        <v>1.6739999999999999</v>
      </c>
      <c r="BN516" s="4">
        <v>11.603</v>
      </c>
      <c r="BO516" s="4">
        <v>8.1820000000000004</v>
      </c>
      <c r="BP516" s="4">
        <v>1.38</v>
      </c>
      <c r="BQ516" s="4">
        <v>9.5619999999999994</v>
      </c>
      <c r="BR516" s="4">
        <v>15.3744</v>
      </c>
      <c r="BU516" s="4">
        <v>9.782</v>
      </c>
      <c r="BW516" s="4">
        <v>1649.9490000000001</v>
      </c>
      <c r="BX516" s="4">
        <v>0.22579199999999999</v>
      </c>
      <c r="BY516" s="4">
        <v>-5</v>
      </c>
      <c r="BZ516" s="4">
        <v>1.1888620000000001</v>
      </c>
      <c r="CA516" s="4">
        <v>5.517792</v>
      </c>
      <c r="CB516" s="4">
        <v>24.015011999999999</v>
      </c>
    </row>
    <row r="517" spans="1:80">
      <c r="A517" s="2">
        <v>42440</v>
      </c>
      <c r="B517" s="29">
        <v>0.52462310185185179</v>
      </c>
      <c r="C517" s="4">
        <v>9.2550000000000008</v>
      </c>
      <c r="D517" s="4">
        <v>3.4200000000000001E-2</v>
      </c>
      <c r="E517" s="4" t="s">
        <v>155</v>
      </c>
      <c r="F517" s="4">
        <v>341.623377</v>
      </c>
      <c r="G517" s="4">
        <v>233.7</v>
      </c>
      <c r="H517" s="4">
        <v>50.1</v>
      </c>
      <c r="I517" s="4">
        <v>1374.3</v>
      </c>
      <c r="K517" s="4">
        <v>7.34</v>
      </c>
      <c r="L517" s="4">
        <v>154</v>
      </c>
      <c r="M517" s="4">
        <v>0.91439999999999999</v>
      </c>
      <c r="N517" s="4">
        <v>8.4627999999999997</v>
      </c>
      <c r="O517" s="4">
        <v>3.1199999999999999E-2</v>
      </c>
      <c r="P517" s="4">
        <v>213.7313</v>
      </c>
      <c r="Q517" s="4">
        <v>45.839300000000001</v>
      </c>
      <c r="R517" s="4">
        <v>259.60000000000002</v>
      </c>
      <c r="S517" s="4">
        <v>176.13579999999999</v>
      </c>
      <c r="T517" s="4">
        <v>37.7761</v>
      </c>
      <c r="U517" s="4">
        <v>213.9</v>
      </c>
      <c r="V517" s="4">
        <v>1374.3215</v>
      </c>
      <c r="Y517" s="4">
        <v>140.59299999999999</v>
      </c>
      <c r="Z517" s="4">
        <v>0</v>
      </c>
      <c r="AA517" s="4">
        <v>6.7160000000000002</v>
      </c>
      <c r="AB517" s="4" t="s">
        <v>384</v>
      </c>
      <c r="AC517" s="4">
        <v>0</v>
      </c>
      <c r="AD517" s="4">
        <v>11.8</v>
      </c>
      <c r="AE517" s="4">
        <v>848</v>
      </c>
      <c r="AF517" s="4">
        <v>874</v>
      </c>
      <c r="AG517" s="4">
        <v>822</v>
      </c>
      <c r="AH517" s="4">
        <v>88</v>
      </c>
      <c r="AI517" s="4">
        <v>29.59</v>
      </c>
      <c r="AJ517" s="4">
        <v>0.68</v>
      </c>
      <c r="AK517" s="4">
        <v>987</v>
      </c>
      <c r="AL517" s="4">
        <v>3</v>
      </c>
      <c r="AM517" s="4">
        <v>0</v>
      </c>
      <c r="AN517" s="4">
        <v>31</v>
      </c>
      <c r="AO517" s="4">
        <v>190</v>
      </c>
      <c r="AP517" s="4">
        <v>190</v>
      </c>
      <c r="AQ517" s="4">
        <v>2.2000000000000002</v>
      </c>
      <c r="AR517" s="4">
        <v>195</v>
      </c>
      <c r="AS517" s="4" t="s">
        <v>155</v>
      </c>
      <c r="AT517" s="4">
        <v>2</v>
      </c>
      <c r="AU517" s="5">
        <v>0.73277777777777775</v>
      </c>
      <c r="AV517" s="4">
        <v>47.164239999999999</v>
      </c>
      <c r="AW517" s="4">
        <v>-88.485595000000004</v>
      </c>
      <c r="AX517" s="4">
        <v>316.5</v>
      </c>
      <c r="AY517" s="4">
        <v>44.1</v>
      </c>
      <c r="AZ517" s="4">
        <v>12</v>
      </c>
      <c r="BA517" s="4">
        <v>10</v>
      </c>
      <c r="BB517" s="4" t="s">
        <v>426</v>
      </c>
      <c r="BC517" s="4">
        <v>1.2493510000000001</v>
      </c>
      <c r="BD517" s="4">
        <v>1.5272730000000001</v>
      </c>
      <c r="BE517" s="4">
        <v>2.1246749999999999</v>
      </c>
      <c r="BF517" s="4">
        <v>14.063000000000001</v>
      </c>
      <c r="BG517" s="4">
        <v>22.03</v>
      </c>
      <c r="BH517" s="4">
        <v>1.57</v>
      </c>
      <c r="BI517" s="4">
        <v>9.3559999999999999</v>
      </c>
      <c r="BJ517" s="4">
        <v>2978.2310000000002</v>
      </c>
      <c r="BK517" s="4">
        <v>6.9969999999999999</v>
      </c>
      <c r="BL517" s="4">
        <v>7.8769999999999998</v>
      </c>
      <c r="BM517" s="4">
        <v>1.6890000000000001</v>
      </c>
      <c r="BN517" s="4">
        <v>9.5660000000000007</v>
      </c>
      <c r="BO517" s="4">
        <v>6.4909999999999997</v>
      </c>
      <c r="BP517" s="4">
        <v>1.3919999999999999</v>
      </c>
      <c r="BQ517" s="4">
        <v>7.883</v>
      </c>
      <c r="BR517" s="4">
        <v>15.993</v>
      </c>
      <c r="BU517" s="4">
        <v>9.8160000000000007</v>
      </c>
      <c r="BW517" s="4">
        <v>1718.5119999999999</v>
      </c>
      <c r="BX517" s="4">
        <v>0.24227599999999999</v>
      </c>
      <c r="BY517" s="4">
        <v>-5</v>
      </c>
      <c r="BZ517" s="4">
        <v>1.1895690000000001</v>
      </c>
      <c r="CA517" s="4">
        <v>5.9206200000000004</v>
      </c>
      <c r="CB517" s="4">
        <v>24.029294</v>
      </c>
    </row>
    <row r="518" spans="1:80">
      <c r="A518" s="2">
        <v>42440</v>
      </c>
      <c r="B518" s="29">
        <v>0.52463467592592594</v>
      </c>
      <c r="C518" s="4">
        <v>9.6059999999999999</v>
      </c>
      <c r="D518" s="4">
        <v>2.9399999999999999E-2</v>
      </c>
      <c r="E518" s="4" t="s">
        <v>155</v>
      </c>
      <c r="F518" s="4">
        <v>293.88415700000002</v>
      </c>
      <c r="G518" s="4">
        <v>185.1</v>
      </c>
      <c r="H518" s="4">
        <v>53.9</v>
      </c>
      <c r="I518" s="4">
        <v>1342.8</v>
      </c>
      <c r="K518" s="4">
        <v>7.49</v>
      </c>
      <c r="L518" s="4">
        <v>154</v>
      </c>
      <c r="M518" s="4">
        <v>0.91149999999999998</v>
      </c>
      <c r="N518" s="4">
        <v>8.7560000000000002</v>
      </c>
      <c r="O518" s="4">
        <v>2.6800000000000001E-2</v>
      </c>
      <c r="P518" s="4">
        <v>168.7056</v>
      </c>
      <c r="Q518" s="4">
        <v>49.132399999999997</v>
      </c>
      <c r="R518" s="4">
        <v>217.8</v>
      </c>
      <c r="S518" s="4">
        <v>139.03020000000001</v>
      </c>
      <c r="T518" s="4">
        <v>40.49</v>
      </c>
      <c r="U518" s="4">
        <v>179.5</v>
      </c>
      <c r="V518" s="4">
        <v>1342.8380999999999</v>
      </c>
      <c r="Y518" s="4">
        <v>140.52799999999999</v>
      </c>
      <c r="Z518" s="4">
        <v>0</v>
      </c>
      <c r="AA518" s="4">
        <v>6.8273000000000001</v>
      </c>
      <c r="AB518" s="4" t="s">
        <v>384</v>
      </c>
      <c r="AC518" s="4">
        <v>0</v>
      </c>
      <c r="AD518" s="4">
        <v>11.7</v>
      </c>
      <c r="AE518" s="4">
        <v>848</v>
      </c>
      <c r="AF518" s="4">
        <v>874</v>
      </c>
      <c r="AG518" s="4">
        <v>823</v>
      </c>
      <c r="AH518" s="4">
        <v>88</v>
      </c>
      <c r="AI518" s="4">
        <v>29.59</v>
      </c>
      <c r="AJ518" s="4">
        <v>0.68</v>
      </c>
      <c r="AK518" s="4">
        <v>987</v>
      </c>
      <c r="AL518" s="4">
        <v>3</v>
      </c>
      <c r="AM518" s="4">
        <v>0</v>
      </c>
      <c r="AN518" s="4">
        <v>31</v>
      </c>
      <c r="AO518" s="4">
        <v>190</v>
      </c>
      <c r="AP518" s="4">
        <v>190</v>
      </c>
      <c r="AQ518" s="4">
        <v>2.1</v>
      </c>
      <c r="AR518" s="4">
        <v>195</v>
      </c>
      <c r="AS518" s="4" t="s">
        <v>155</v>
      </c>
      <c r="AT518" s="4">
        <v>2</v>
      </c>
      <c r="AU518" s="5">
        <v>0.7327893518518519</v>
      </c>
      <c r="AV518" s="4">
        <v>47.164273999999999</v>
      </c>
      <c r="AW518" s="4">
        <v>-88.485822999999996</v>
      </c>
      <c r="AX518" s="4">
        <v>316.7</v>
      </c>
      <c r="AY518" s="4">
        <v>41.4</v>
      </c>
      <c r="AZ518" s="4">
        <v>12</v>
      </c>
      <c r="BA518" s="4">
        <v>10</v>
      </c>
      <c r="BB518" s="4" t="s">
        <v>426</v>
      </c>
      <c r="BC518" s="4">
        <v>1.326274</v>
      </c>
      <c r="BD518" s="4">
        <v>1.024575</v>
      </c>
      <c r="BE518" s="4">
        <v>2.126274</v>
      </c>
      <c r="BF518" s="4">
        <v>14.063000000000001</v>
      </c>
      <c r="BG518" s="4">
        <v>21.29</v>
      </c>
      <c r="BH518" s="4">
        <v>1.51</v>
      </c>
      <c r="BI518" s="4">
        <v>9.7040000000000006</v>
      </c>
      <c r="BJ518" s="4">
        <v>2982.279</v>
      </c>
      <c r="BK518" s="4">
        <v>5.8070000000000004</v>
      </c>
      <c r="BL518" s="4">
        <v>6.0170000000000003</v>
      </c>
      <c r="BM518" s="4">
        <v>1.752</v>
      </c>
      <c r="BN518" s="4">
        <v>7.77</v>
      </c>
      <c r="BO518" s="4">
        <v>4.9589999999999996</v>
      </c>
      <c r="BP518" s="4">
        <v>1.444</v>
      </c>
      <c r="BQ518" s="4">
        <v>6.4029999999999996</v>
      </c>
      <c r="BR518" s="4">
        <v>15.123900000000001</v>
      </c>
      <c r="BU518" s="4">
        <v>9.4960000000000004</v>
      </c>
      <c r="BW518" s="4">
        <v>1690.789</v>
      </c>
      <c r="BX518" s="4">
        <v>0.22448399999999999</v>
      </c>
      <c r="BY518" s="4">
        <v>-5</v>
      </c>
      <c r="BZ518" s="4">
        <v>1.1881379999999999</v>
      </c>
      <c r="CA518" s="4">
        <v>5.4858279999999997</v>
      </c>
      <c r="CB518" s="4">
        <v>24.000388000000001</v>
      </c>
    </row>
    <row r="519" spans="1:80">
      <c r="A519" s="2">
        <v>42440</v>
      </c>
      <c r="B519" s="29">
        <v>0.52464624999999998</v>
      </c>
      <c r="C519" s="4">
        <v>10.461</v>
      </c>
      <c r="D519" s="4">
        <v>3.09E-2</v>
      </c>
      <c r="E519" s="4" t="s">
        <v>155</v>
      </c>
      <c r="F519" s="4">
        <v>308.69387799999998</v>
      </c>
      <c r="G519" s="4">
        <v>141.19999999999999</v>
      </c>
      <c r="H519" s="4">
        <v>54</v>
      </c>
      <c r="I519" s="4">
        <v>1309.5</v>
      </c>
      <c r="K519" s="4">
        <v>7.4</v>
      </c>
      <c r="L519" s="4">
        <v>153</v>
      </c>
      <c r="M519" s="4">
        <v>0.90449999999999997</v>
      </c>
      <c r="N519" s="4">
        <v>9.4624000000000006</v>
      </c>
      <c r="O519" s="4">
        <v>2.7900000000000001E-2</v>
      </c>
      <c r="P519" s="4">
        <v>127.7247</v>
      </c>
      <c r="Q519" s="4">
        <v>48.844900000000003</v>
      </c>
      <c r="R519" s="4">
        <v>176.6</v>
      </c>
      <c r="S519" s="4">
        <v>105.2578</v>
      </c>
      <c r="T519" s="4">
        <v>40.253100000000003</v>
      </c>
      <c r="U519" s="4">
        <v>145.5</v>
      </c>
      <c r="V519" s="4">
        <v>1309.4858999999999</v>
      </c>
      <c r="Y519" s="4">
        <v>138.44800000000001</v>
      </c>
      <c r="Z519" s="4">
        <v>0</v>
      </c>
      <c r="AA519" s="4">
        <v>6.6980000000000004</v>
      </c>
      <c r="AB519" s="4" t="s">
        <v>384</v>
      </c>
      <c r="AC519" s="4">
        <v>0</v>
      </c>
      <c r="AD519" s="4">
        <v>11.7</v>
      </c>
      <c r="AE519" s="4">
        <v>849</v>
      </c>
      <c r="AF519" s="4">
        <v>874</v>
      </c>
      <c r="AG519" s="4">
        <v>824</v>
      </c>
      <c r="AH519" s="4">
        <v>88</v>
      </c>
      <c r="AI519" s="4">
        <v>29.59</v>
      </c>
      <c r="AJ519" s="4">
        <v>0.68</v>
      </c>
      <c r="AK519" s="4">
        <v>987</v>
      </c>
      <c r="AL519" s="4">
        <v>3</v>
      </c>
      <c r="AM519" s="4">
        <v>0</v>
      </c>
      <c r="AN519" s="4">
        <v>31</v>
      </c>
      <c r="AO519" s="4">
        <v>190</v>
      </c>
      <c r="AP519" s="4">
        <v>190</v>
      </c>
      <c r="AQ519" s="4">
        <v>2.2000000000000002</v>
      </c>
      <c r="AR519" s="4">
        <v>195</v>
      </c>
      <c r="AS519" s="4" t="s">
        <v>155</v>
      </c>
      <c r="AT519" s="4">
        <v>2</v>
      </c>
      <c r="AU519" s="5">
        <v>0.73280092592592594</v>
      </c>
      <c r="AV519" s="4">
        <v>47.164318999999999</v>
      </c>
      <c r="AW519" s="4">
        <v>-88.486037999999994</v>
      </c>
      <c r="AX519" s="4">
        <v>316.60000000000002</v>
      </c>
      <c r="AY519" s="4">
        <v>39.299999999999997</v>
      </c>
      <c r="AZ519" s="4">
        <v>12</v>
      </c>
      <c r="BA519" s="4">
        <v>10</v>
      </c>
      <c r="BB519" s="4" t="s">
        <v>426</v>
      </c>
      <c r="BC519" s="4">
        <v>1.124476</v>
      </c>
      <c r="BD519" s="4">
        <v>1.1000000000000001</v>
      </c>
      <c r="BE519" s="4">
        <v>1.9244760000000001</v>
      </c>
      <c r="BF519" s="4">
        <v>14.063000000000001</v>
      </c>
      <c r="BG519" s="4">
        <v>19.66</v>
      </c>
      <c r="BH519" s="4">
        <v>1.4</v>
      </c>
      <c r="BI519" s="4">
        <v>10.554</v>
      </c>
      <c r="BJ519" s="4">
        <v>2986.0120000000002</v>
      </c>
      <c r="BK519" s="4">
        <v>5.6079999999999997</v>
      </c>
      <c r="BL519" s="4">
        <v>4.2210000000000001</v>
      </c>
      <c r="BM519" s="4">
        <v>1.6140000000000001</v>
      </c>
      <c r="BN519" s="4">
        <v>5.835</v>
      </c>
      <c r="BO519" s="4">
        <v>3.4780000000000002</v>
      </c>
      <c r="BP519" s="4">
        <v>1.33</v>
      </c>
      <c r="BQ519" s="4">
        <v>4.8090000000000002</v>
      </c>
      <c r="BR519" s="4">
        <v>13.664300000000001</v>
      </c>
      <c r="BU519" s="4">
        <v>8.6679999999999993</v>
      </c>
      <c r="BW519" s="4">
        <v>1536.8510000000001</v>
      </c>
      <c r="BX519" s="4">
        <v>0.21606800000000001</v>
      </c>
      <c r="BY519" s="4">
        <v>-5</v>
      </c>
      <c r="BZ519" s="4">
        <v>1.188293</v>
      </c>
      <c r="CA519" s="4">
        <v>5.2801619999999998</v>
      </c>
      <c r="CB519" s="4">
        <v>24.003519000000001</v>
      </c>
    </row>
    <row r="520" spans="1:80">
      <c r="A520" s="2">
        <v>42440</v>
      </c>
      <c r="B520" s="29">
        <v>0.52465782407407413</v>
      </c>
      <c r="C520" s="4">
        <v>11.084</v>
      </c>
      <c r="D520" s="4">
        <v>4.6399999999999997E-2</v>
      </c>
      <c r="E520" s="4" t="s">
        <v>155</v>
      </c>
      <c r="F520" s="4">
        <v>463.79591799999997</v>
      </c>
      <c r="G520" s="4">
        <v>111.8</v>
      </c>
      <c r="H520" s="4">
        <v>52.6</v>
      </c>
      <c r="I520" s="4">
        <v>1269</v>
      </c>
      <c r="K520" s="4">
        <v>6.74</v>
      </c>
      <c r="L520" s="4">
        <v>150</v>
      </c>
      <c r="M520" s="4">
        <v>0.89939999999999998</v>
      </c>
      <c r="N520" s="4">
        <v>9.9689999999999994</v>
      </c>
      <c r="O520" s="4">
        <v>4.1700000000000001E-2</v>
      </c>
      <c r="P520" s="4">
        <v>100.5241</v>
      </c>
      <c r="Q520" s="4">
        <v>47.3444</v>
      </c>
      <c r="R520" s="4">
        <v>147.9</v>
      </c>
      <c r="S520" s="4">
        <v>82.841800000000006</v>
      </c>
      <c r="T520" s="4">
        <v>39.016500000000001</v>
      </c>
      <c r="U520" s="4">
        <v>121.9</v>
      </c>
      <c r="V520" s="4">
        <v>1269.0073</v>
      </c>
      <c r="Y520" s="4">
        <v>134.83000000000001</v>
      </c>
      <c r="Z520" s="4">
        <v>0</v>
      </c>
      <c r="AA520" s="4">
        <v>6.0613999999999999</v>
      </c>
      <c r="AB520" s="4" t="s">
        <v>384</v>
      </c>
      <c r="AC520" s="4">
        <v>0</v>
      </c>
      <c r="AD520" s="4">
        <v>11.8</v>
      </c>
      <c r="AE520" s="4">
        <v>849</v>
      </c>
      <c r="AF520" s="4">
        <v>874</v>
      </c>
      <c r="AG520" s="4">
        <v>825</v>
      </c>
      <c r="AH520" s="4">
        <v>88</v>
      </c>
      <c r="AI520" s="4">
        <v>29.59</v>
      </c>
      <c r="AJ520" s="4">
        <v>0.68</v>
      </c>
      <c r="AK520" s="4">
        <v>987</v>
      </c>
      <c r="AL520" s="4">
        <v>3</v>
      </c>
      <c r="AM520" s="4">
        <v>0</v>
      </c>
      <c r="AN520" s="4">
        <v>31</v>
      </c>
      <c r="AO520" s="4">
        <v>190</v>
      </c>
      <c r="AP520" s="4">
        <v>190</v>
      </c>
      <c r="AQ520" s="4">
        <v>2.2999999999999998</v>
      </c>
      <c r="AR520" s="4">
        <v>195</v>
      </c>
      <c r="AS520" s="4" t="s">
        <v>155</v>
      </c>
      <c r="AT520" s="4">
        <v>2</v>
      </c>
      <c r="AU520" s="5">
        <v>0.73281249999999998</v>
      </c>
      <c r="AV520" s="4">
        <v>47.164363999999999</v>
      </c>
      <c r="AW520" s="4">
        <v>-88.486243999999999</v>
      </c>
      <c r="AX520" s="4">
        <v>316.8</v>
      </c>
      <c r="AY520" s="4">
        <v>37.700000000000003</v>
      </c>
      <c r="AZ520" s="4">
        <v>12</v>
      </c>
      <c r="BA520" s="4">
        <v>10</v>
      </c>
      <c r="BB520" s="4" t="s">
        <v>426</v>
      </c>
      <c r="BC520" s="4">
        <v>1.2</v>
      </c>
      <c r="BD520" s="4">
        <v>1.124376</v>
      </c>
      <c r="BE520" s="4">
        <v>2</v>
      </c>
      <c r="BF520" s="4">
        <v>14.063000000000001</v>
      </c>
      <c r="BG520" s="4">
        <v>18.600000000000001</v>
      </c>
      <c r="BH520" s="4">
        <v>1.32</v>
      </c>
      <c r="BI520" s="4">
        <v>11.185</v>
      </c>
      <c r="BJ520" s="4">
        <v>2985.0160000000001</v>
      </c>
      <c r="BK520" s="4">
        <v>7.95</v>
      </c>
      <c r="BL520" s="4">
        <v>3.1520000000000001</v>
      </c>
      <c r="BM520" s="4">
        <v>1.4850000000000001</v>
      </c>
      <c r="BN520" s="4">
        <v>4.6369999999999996</v>
      </c>
      <c r="BO520" s="4">
        <v>2.5979999999999999</v>
      </c>
      <c r="BP520" s="4">
        <v>1.2230000000000001</v>
      </c>
      <c r="BQ520" s="4">
        <v>3.8210000000000002</v>
      </c>
      <c r="BR520" s="4">
        <v>12.5648</v>
      </c>
      <c r="BU520" s="4">
        <v>8.01</v>
      </c>
      <c r="BW520" s="4">
        <v>1319.6780000000001</v>
      </c>
      <c r="BX520" s="4">
        <v>0.20183000000000001</v>
      </c>
      <c r="BY520" s="4">
        <v>-5</v>
      </c>
      <c r="BZ520" s="4">
        <v>1.189138</v>
      </c>
      <c r="CA520" s="4">
        <v>4.9322210000000002</v>
      </c>
      <c r="CB520" s="4">
        <v>24.020588</v>
      </c>
    </row>
    <row r="521" spans="1:80">
      <c r="A521" s="2">
        <v>42440</v>
      </c>
      <c r="B521" s="29">
        <v>0.52466939814814817</v>
      </c>
      <c r="C521" s="4">
        <v>11.359</v>
      </c>
      <c r="D521" s="4">
        <v>3.8199999999999998E-2</v>
      </c>
      <c r="E521" s="4" t="s">
        <v>155</v>
      </c>
      <c r="F521" s="4">
        <v>382.14642300000003</v>
      </c>
      <c r="G521" s="4">
        <v>98.8</v>
      </c>
      <c r="H521" s="4">
        <v>48</v>
      </c>
      <c r="I521" s="4">
        <v>1199.3</v>
      </c>
      <c r="K521" s="4">
        <v>5.73</v>
      </c>
      <c r="L521" s="4">
        <v>145</v>
      </c>
      <c r="M521" s="4">
        <v>0.89729999999999999</v>
      </c>
      <c r="N521" s="4">
        <v>10.1928</v>
      </c>
      <c r="O521" s="4">
        <v>3.4299999999999997E-2</v>
      </c>
      <c r="P521" s="4">
        <v>88.656300000000002</v>
      </c>
      <c r="Q521" s="4">
        <v>43.071899999999999</v>
      </c>
      <c r="R521" s="4">
        <v>131.69999999999999</v>
      </c>
      <c r="S521" s="4">
        <v>73.061599999999999</v>
      </c>
      <c r="T521" s="4">
        <v>35.4955</v>
      </c>
      <c r="U521" s="4">
        <v>108.6</v>
      </c>
      <c r="V521" s="4">
        <v>1199.3391999999999</v>
      </c>
      <c r="Y521" s="4">
        <v>129.685</v>
      </c>
      <c r="Z521" s="4">
        <v>0</v>
      </c>
      <c r="AA521" s="4">
        <v>5.1391999999999998</v>
      </c>
      <c r="AB521" s="4" t="s">
        <v>384</v>
      </c>
      <c r="AC521" s="4">
        <v>0</v>
      </c>
      <c r="AD521" s="4">
        <v>11.7</v>
      </c>
      <c r="AE521" s="4">
        <v>849</v>
      </c>
      <c r="AF521" s="4">
        <v>875</v>
      </c>
      <c r="AG521" s="4">
        <v>825</v>
      </c>
      <c r="AH521" s="4">
        <v>88</v>
      </c>
      <c r="AI521" s="4">
        <v>29.59</v>
      </c>
      <c r="AJ521" s="4">
        <v>0.68</v>
      </c>
      <c r="AK521" s="4">
        <v>987</v>
      </c>
      <c r="AL521" s="4">
        <v>3</v>
      </c>
      <c r="AM521" s="4">
        <v>0</v>
      </c>
      <c r="AN521" s="4">
        <v>31</v>
      </c>
      <c r="AO521" s="4">
        <v>189.6</v>
      </c>
      <c r="AP521" s="4">
        <v>190</v>
      </c>
      <c r="AQ521" s="4">
        <v>2.2999999999999998</v>
      </c>
      <c r="AR521" s="4">
        <v>195</v>
      </c>
      <c r="AS521" s="4" t="s">
        <v>155</v>
      </c>
      <c r="AT521" s="4">
        <v>2</v>
      </c>
      <c r="AU521" s="5">
        <v>0.73282407407407402</v>
      </c>
      <c r="AV521" s="4">
        <v>47.164400999999998</v>
      </c>
      <c r="AW521" s="4">
        <v>-88.486444000000006</v>
      </c>
      <c r="AX521" s="4">
        <v>316.7</v>
      </c>
      <c r="AY521" s="4">
        <v>36.299999999999997</v>
      </c>
      <c r="AZ521" s="4">
        <v>12</v>
      </c>
      <c r="BA521" s="4">
        <v>10</v>
      </c>
      <c r="BB521" s="4" t="s">
        <v>426</v>
      </c>
      <c r="BC521" s="4">
        <v>1.2242759999999999</v>
      </c>
      <c r="BD521" s="4">
        <v>1.2242759999999999</v>
      </c>
      <c r="BE521" s="4">
        <v>2.024276</v>
      </c>
      <c r="BF521" s="4">
        <v>14.063000000000001</v>
      </c>
      <c r="BG521" s="4">
        <v>18.21</v>
      </c>
      <c r="BH521" s="4">
        <v>1.29</v>
      </c>
      <c r="BI521" s="4">
        <v>11.442</v>
      </c>
      <c r="BJ521" s="4">
        <v>2990.0219999999999</v>
      </c>
      <c r="BK521" s="4">
        <v>6.4020000000000001</v>
      </c>
      <c r="BL521" s="4">
        <v>2.7229999999999999</v>
      </c>
      <c r="BM521" s="4">
        <v>1.323</v>
      </c>
      <c r="BN521" s="4">
        <v>4.0469999999999997</v>
      </c>
      <c r="BO521" s="4">
        <v>2.2440000000000002</v>
      </c>
      <c r="BP521" s="4">
        <v>1.0900000000000001</v>
      </c>
      <c r="BQ521" s="4">
        <v>3.335</v>
      </c>
      <c r="BR521" s="4">
        <v>11.633699999999999</v>
      </c>
      <c r="BU521" s="4">
        <v>7.548</v>
      </c>
      <c r="BW521" s="4">
        <v>1096.164</v>
      </c>
      <c r="BX521" s="4">
        <v>0.18484300000000001</v>
      </c>
      <c r="BY521" s="4">
        <v>-5</v>
      </c>
      <c r="BZ521" s="4">
        <v>1.1879999999999999</v>
      </c>
      <c r="CA521" s="4">
        <v>4.5171010000000003</v>
      </c>
      <c r="CB521" s="4">
        <v>23.997599999999998</v>
      </c>
    </row>
    <row r="522" spans="1:80">
      <c r="A522" s="2">
        <v>42440</v>
      </c>
      <c r="B522" s="29">
        <v>0.52468097222222221</v>
      </c>
      <c r="C522" s="4">
        <v>11.563000000000001</v>
      </c>
      <c r="D522" s="4">
        <v>4.3099999999999999E-2</v>
      </c>
      <c r="E522" s="4" t="s">
        <v>155</v>
      </c>
      <c r="F522" s="4">
        <v>431.32592</v>
      </c>
      <c r="G522" s="4">
        <v>90.9</v>
      </c>
      <c r="H522" s="4">
        <v>35.6</v>
      </c>
      <c r="I522" s="4">
        <v>1143.0999999999999</v>
      </c>
      <c r="K522" s="4">
        <v>4.92</v>
      </c>
      <c r="L522" s="4">
        <v>138</v>
      </c>
      <c r="M522" s="4">
        <v>0.89570000000000005</v>
      </c>
      <c r="N522" s="4">
        <v>10.3573</v>
      </c>
      <c r="O522" s="4">
        <v>3.8600000000000002E-2</v>
      </c>
      <c r="P522" s="4">
        <v>81.420299999999997</v>
      </c>
      <c r="Q522" s="4">
        <v>31.887499999999999</v>
      </c>
      <c r="R522" s="4">
        <v>113.3</v>
      </c>
      <c r="S522" s="4">
        <v>67.098500000000001</v>
      </c>
      <c r="T522" s="4">
        <v>26.278500000000001</v>
      </c>
      <c r="U522" s="4">
        <v>93.4</v>
      </c>
      <c r="V522" s="4">
        <v>1143.0908999999999</v>
      </c>
      <c r="Y522" s="4">
        <v>123.726</v>
      </c>
      <c r="Z522" s="4">
        <v>0</v>
      </c>
      <c r="AA522" s="4">
        <v>4.4043999999999999</v>
      </c>
      <c r="AB522" s="4" t="s">
        <v>384</v>
      </c>
      <c r="AC522" s="4">
        <v>0</v>
      </c>
      <c r="AD522" s="4">
        <v>11.8</v>
      </c>
      <c r="AE522" s="4">
        <v>850</v>
      </c>
      <c r="AF522" s="4">
        <v>875</v>
      </c>
      <c r="AG522" s="4">
        <v>825</v>
      </c>
      <c r="AH522" s="4">
        <v>88</v>
      </c>
      <c r="AI522" s="4">
        <v>29.59</v>
      </c>
      <c r="AJ522" s="4">
        <v>0.68</v>
      </c>
      <c r="AK522" s="4">
        <v>987</v>
      </c>
      <c r="AL522" s="4">
        <v>3</v>
      </c>
      <c r="AM522" s="4">
        <v>0</v>
      </c>
      <c r="AN522" s="4">
        <v>31</v>
      </c>
      <c r="AO522" s="4">
        <v>189.4</v>
      </c>
      <c r="AP522" s="4">
        <v>190</v>
      </c>
      <c r="AQ522" s="4">
        <v>2.4</v>
      </c>
      <c r="AR522" s="4">
        <v>195</v>
      </c>
      <c r="AS522" s="4" t="s">
        <v>155</v>
      </c>
      <c r="AT522" s="4">
        <v>2</v>
      </c>
      <c r="AU522" s="5">
        <v>0.73283564814814817</v>
      </c>
      <c r="AV522" s="4">
        <v>47.164413000000003</v>
      </c>
      <c r="AW522" s="4">
        <v>-88.486645999999993</v>
      </c>
      <c r="AX522" s="4">
        <v>316.5</v>
      </c>
      <c r="AY522" s="4">
        <v>35</v>
      </c>
      <c r="AZ522" s="4">
        <v>12</v>
      </c>
      <c r="BA522" s="4">
        <v>10</v>
      </c>
      <c r="BB522" s="4" t="s">
        <v>426</v>
      </c>
      <c r="BC522" s="4">
        <v>1.3</v>
      </c>
      <c r="BD522" s="4">
        <v>1.324176</v>
      </c>
      <c r="BE522" s="4">
        <v>2.1241759999999998</v>
      </c>
      <c r="BF522" s="4">
        <v>14.063000000000001</v>
      </c>
      <c r="BG522" s="4">
        <v>17.91</v>
      </c>
      <c r="BH522" s="4">
        <v>1.27</v>
      </c>
      <c r="BI522" s="4">
        <v>11.641999999999999</v>
      </c>
      <c r="BJ522" s="4">
        <v>2990.915</v>
      </c>
      <c r="BK522" s="4">
        <v>7.101</v>
      </c>
      <c r="BL522" s="4">
        <v>2.4620000000000002</v>
      </c>
      <c r="BM522" s="4">
        <v>0.96399999999999997</v>
      </c>
      <c r="BN522" s="4">
        <v>3.427</v>
      </c>
      <c r="BO522" s="4">
        <v>2.0289999999999999</v>
      </c>
      <c r="BP522" s="4">
        <v>0.79500000000000004</v>
      </c>
      <c r="BQ522" s="4">
        <v>2.8239999999999998</v>
      </c>
      <c r="BR522" s="4">
        <v>10.9152</v>
      </c>
      <c r="BU522" s="4">
        <v>7.0890000000000004</v>
      </c>
      <c r="BW522" s="4">
        <v>924.79499999999996</v>
      </c>
      <c r="BX522" s="4">
        <v>0.193881</v>
      </c>
      <c r="BY522" s="4">
        <v>-5</v>
      </c>
      <c r="BZ522" s="4">
        <v>1.1879999999999999</v>
      </c>
      <c r="CA522" s="4">
        <v>4.7379670000000003</v>
      </c>
      <c r="CB522" s="4">
        <v>23.997599999999998</v>
      </c>
    </row>
    <row r="523" spans="1:80">
      <c r="A523" s="2">
        <v>42440</v>
      </c>
      <c r="B523" s="29">
        <v>0.52469254629629625</v>
      </c>
      <c r="C523" s="4">
        <v>11.935</v>
      </c>
      <c r="D523" s="4">
        <v>7.0499999999999993E-2</v>
      </c>
      <c r="E523" s="4" t="s">
        <v>155</v>
      </c>
      <c r="F523" s="4">
        <v>704.64227600000004</v>
      </c>
      <c r="G523" s="4">
        <v>81.3</v>
      </c>
      <c r="H523" s="4">
        <v>34.6</v>
      </c>
      <c r="I523" s="4">
        <v>1116.4000000000001</v>
      </c>
      <c r="K523" s="4">
        <v>4.55</v>
      </c>
      <c r="L523" s="4">
        <v>134</v>
      </c>
      <c r="M523" s="4">
        <v>0.89249999999999996</v>
      </c>
      <c r="N523" s="4">
        <v>10.6524</v>
      </c>
      <c r="O523" s="4">
        <v>6.2899999999999998E-2</v>
      </c>
      <c r="P523" s="4">
        <v>72.524799999999999</v>
      </c>
      <c r="Q523" s="4">
        <v>30.855599999999999</v>
      </c>
      <c r="R523" s="4">
        <v>103.4</v>
      </c>
      <c r="S523" s="4">
        <v>59.767699999999998</v>
      </c>
      <c r="T523" s="4">
        <v>25.428100000000001</v>
      </c>
      <c r="U523" s="4">
        <v>85.2</v>
      </c>
      <c r="V523" s="4">
        <v>1116.4260999999999</v>
      </c>
      <c r="Y523" s="4">
        <v>119.64700000000001</v>
      </c>
      <c r="Z523" s="4">
        <v>0</v>
      </c>
      <c r="AA523" s="4">
        <v>4.0614999999999997</v>
      </c>
      <c r="AB523" s="4" t="s">
        <v>384</v>
      </c>
      <c r="AC523" s="4">
        <v>0</v>
      </c>
      <c r="AD523" s="4">
        <v>11.8</v>
      </c>
      <c r="AE523" s="4">
        <v>849</v>
      </c>
      <c r="AF523" s="4">
        <v>875</v>
      </c>
      <c r="AG523" s="4">
        <v>824</v>
      </c>
      <c r="AH523" s="4">
        <v>88</v>
      </c>
      <c r="AI523" s="4">
        <v>29.59</v>
      </c>
      <c r="AJ523" s="4">
        <v>0.68</v>
      </c>
      <c r="AK523" s="4">
        <v>987</v>
      </c>
      <c r="AL523" s="4">
        <v>3</v>
      </c>
      <c r="AM523" s="4">
        <v>0</v>
      </c>
      <c r="AN523" s="4">
        <v>31</v>
      </c>
      <c r="AO523" s="4">
        <v>190</v>
      </c>
      <c r="AP523" s="4">
        <v>190</v>
      </c>
      <c r="AQ523" s="4">
        <v>2.4</v>
      </c>
      <c r="AR523" s="4">
        <v>195</v>
      </c>
      <c r="AS523" s="4" t="s">
        <v>155</v>
      </c>
      <c r="AT523" s="4">
        <v>2</v>
      </c>
      <c r="AU523" s="5">
        <v>0.73284722222222232</v>
      </c>
      <c r="AV523" s="4">
        <v>47.164399000000003</v>
      </c>
      <c r="AW523" s="4">
        <v>-88.486840000000001</v>
      </c>
      <c r="AX523" s="4">
        <v>316.5</v>
      </c>
      <c r="AY523" s="4">
        <v>33.6</v>
      </c>
      <c r="AZ523" s="4">
        <v>12</v>
      </c>
      <c r="BA523" s="4">
        <v>10</v>
      </c>
      <c r="BB523" s="4" t="s">
        <v>426</v>
      </c>
      <c r="BC523" s="4">
        <v>1.42038</v>
      </c>
      <c r="BD523" s="4">
        <v>1.5203800000000001</v>
      </c>
      <c r="BE523" s="4">
        <v>2.3444560000000001</v>
      </c>
      <c r="BF523" s="4">
        <v>14.063000000000001</v>
      </c>
      <c r="BG523" s="4">
        <v>17.350000000000001</v>
      </c>
      <c r="BH523" s="4">
        <v>1.23</v>
      </c>
      <c r="BI523" s="4">
        <v>12.044</v>
      </c>
      <c r="BJ523" s="4">
        <v>2985.8220000000001</v>
      </c>
      <c r="BK523" s="4">
        <v>11.22</v>
      </c>
      <c r="BL523" s="4">
        <v>2.129</v>
      </c>
      <c r="BM523" s="4">
        <v>0.90600000000000003</v>
      </c>
      <c r="BN523" s="4">
        <v>3.0350000000000001</v>
      </c>
      <c r="BO523" s="4">
        <v>1.754</v>
      </c>
      <c r="BP523" s="4">
        <v>0.746</v>
      </c>
      <c r="BQ523" s="4">
        <v>2.5009999999999999</v>
      </c>
      <c r="BR523" s="4">
        <v>10.3477</v>
      </c>
      <c r="BU523" s="4">
        <v>6.6539999999999999</v>
      </c>
      <c r="BW523" s="4">
        <v>827.75400000000002</v>
      </c>
      <c r="BX523" s="4">
        <v>0.159104</v>
      </c>
      <c r="BY523" s="4">
        <v>-5</v>
      </c>
      <c r="BZ523" s="4">
        <v>1.187138</v>
      </c>
      <c r="CA523" s="4">
        <v>3.8881039999999998</v>
      </c>
      <c r="CB523" s="4">
        <v>23.980187999999998</v>
      </c>
    </row>
    <row r="524" spans="1:80">
      <c r="A524" s="2">
        <v>42440</v>
      </c>
      <c r="B524" s="29">
        <v>0.5247041203703704</v>
      </c>
      <c r="C524" s="4">
        <v>12.180999999999999</v>
      </c>
      <c r="D524" s="4">
        <v>0.1003</v>
      </c>
      <c r="E524" s="4" t="s">
        <v>155</v>
      </c>
      <c r="F524" s="4">
        <v>1002.774468</v>
      </c>
      <c r="G524" s="4">
        <v>72.400000000000006</v>
      </c>
      <c r="H524" s="4">
        <v>32.200000000000003</v>
      </c>
      <c r="I524" s="4">
        <v>1082.0999999999999</v>
      </c>
      <c r="K524" s="4">
        <v>4.13</v>
      </c>
      <c r="L524" s="4">
        <v>125</v>
      </c>
      <c r="M524" s="4">
        <v>0.89029999999999998</v>
      </c>
      <c r="N524" s="4">
        <v>10.8444</v>
      </c>
      <c r="O524" s="4">
        <v>8.9300000000000004E-2</v>
      </c>
      <c r="P524" s="4">
        <v>64.468199999999996</v>
      </c>
      <c r="Q524" s="4">
        <v>28.674700000000001</v>
      </c>
      <c r="R524" s="4">
        <v>93.1</v>
      </c>
      <c r="S524" s="4">
        <v>53.1282</v>
      </c>
      <c r="T524" s="4">
        <v>23.630800000000001</v>
      </c>
      <c r="U524" s="4">
        <v>76.8</v>
      </c>
      <c r="V524" s="4">
        <v>1082.0888</v>
      </c>
      <c r="Y524" s="4">
        <v>111.42400000000001</v>
      </c>
      <c r="Z524" s="4">
        <v>0</v>
      </c>
      <c r="AA524" s="4">
        <v>3.6758000000000002</v>
      </c>
      <c r="AB524" s="4" t="s">
        <v>384</v>
      </c>
      <c r="AC524" s="4">
        <v>0</v>
      </c>
      <c r="AD524" s="4">
        <v>11.7</v>
      </c>
      <c r="AE524" s="4">
        <v>849</v>
      </c>
      <c r="AF524" s="4">
        <v>876</v>
      </c>
      <c r="AG524" s="4">
        <v>825</v>
      </c>
      <c r="AH524" s="4">
        <v>88</v>
      </c>
      <c r="AI524" s="4">
        <v>29.59</v>
      </c>
      <c r="AJ524" s="4">
        <v>0.68</v>
      </c>
      <c r="AK524" s="4">
        <v>987</v>
      </c>
      <c r="AL524" s="4">
        <v>3</v>
      </c>
      <c r="AM524" s="4">
        <v>0</v>
      </c>
      <c r="AN524" s="4">
        <v>31</v>
      </c>
      <c r="AO524" s="4">
        <v>190</v>
      </c>
      <c r="AP524" s="4">
        <v>190</v>
      </c>
      <c r="AQ524" s="4">
        <v>2.2999999999999998</v>
      </c>
      <c r="AR524" s="4">
        <v>195</v>
      </c>
      <c r="AS524" s="4" t="s">
        <v>155</v>
      </c>
      <c r="AT524" s="4">
        <v>2</v>
      </c>
      <c r="AU524" s="5">
        <v>0.73285879629629624</v>
      </c>
      <c r="AV524" s="4">
        <v>47.164361999999997</v>
      </c>
      <c r="AW524" s="4">
        <v>-88.487026</v>
      </c>
      <c r="AX524" s="4">
        <v>316.5</v>
      </c>
      <c r="AY524" s="4">
        <v>32.6</v>
      </c>
      <c r="AZ524" s="4">
        <v>12</v>
      </c>
      <c r="BA524" s="4">
        <v>10</v>
      </c>
      <c r="BB524" s="4" t="s">
        <v>426</v>
      </c>
      <c r="BC524" s="4">
        <v>1.871928</v>
      </c>
      <c r="BD524" s="4">
        <v>1.9479519999999999</v>
      </c>
      <c r="BE524" s="4">
        <v>2.8959039999999998</v>
      </c>
      <c r="BF524" s="4">
        <v>14.063000000000001</v>
      </c>
      <c r="BG524" s="4">
        <v>16.989999999999998</v>
      </c>
      <c r="BH524" s="4">
        <v>1.21</v>
      </c>
      <c r="BI524" s="4">
        <v>12.321999999999999</v>
      </c>
      <c r="BJ524" s="4">
        <v>2980.2510000000002</v>
      </c>
      <c r="BK524" s="4">
        <v>15.616</v>
      </c>
      <c r="BL524" s="4">
        <v>1.855</v>
      </c>
      <c r="BM524" s="4">
        <v>0.82499999999999996</v>
      </c>
      <c r="BN524" s="4">
        <v>2.681</v>
      </c>
      <c r="BO524" s="4">
        <v>1.5289999999999999</v>
      </c>
      <c r="BP524" s="4">
        <v>0.68</v>
      </c>
      <c r="BQ524" s="4">
        <v>2.2090000000000001</v>
      </c>
      <c r="BR524" s="4">
        <v>9.8333999999999993</v>
      </c>
      <c r="BU524" s="4">
        <v>6.0750000000000002</v>
      </c>
      <c r="BW524" s="4">
        <v>734.505</v>
      </c>
      <c r="BX524" s="4">
        <v>0.15904199999999999</v>
      </c>
      <c r="BY524" s="4">
        <v>-5</v>
      </c>
      <c r="BZ524" s="4">
        <v>1.1877219999999999</v>
      </c>
      <c r="CA524" s="4">
        <v>3.8865880000000002</v>
      </c>
      <c r="CB524" s="4">
        <v>23.991990000000001</v>
      </c>
    </row>
    <row r="525" spans="1:80">
      <c r="A525" s="2">
        <v>42440</v>
      </c>
      <c r="B525" s="29">
        <v>0.52471569444444444</v>
      </c>
      <c r="C525" s="4">
        <v>12.318</v>
      </c>
      <c r="D525" s="4">
        <v>0.1115</v>
      </c>
      <c r="E525" s="4" t="s">
        <v>155</v>
      </c>
      <c r="F525" s="4">
        <v>1115.044971</v>
      </c>
      <c r="G525" s="4">
        <v>62.9</v>
      </c>
      <c r="H525" s="4">
        <v>30.8</v>
      </c>
      <c r="I525" s="4">
        <v>1026.5</v>
      </c>
      <c r="K525" s="4">
        <v>3.66</v>
      </c>
      <c r="L525" s="4">
        <v>121</v>
      </c>
      <c r="M525" s="4">
        <v>0.88919999999999999</v>
      </c>
      <c r="N525" s="4">
        <v>10.9528</v>
      </c>
      <c r="O525" s="4">
        <v>9.9099999999999994E-2</v>
      </c>
      <c r="P525" s="4">
        <v>55.896299999999997</v>
      </c>
      <c r="Q525" s="4">
        <v>27.386099999999999</v>
      </c>
      <c r="R525" s="4">
        <v>83.3</v>
      </c>
      <c r="S525" s="4">
        <v>46.064100000000003</v>
      </c>
      <c r="T525" s="4">
        <v>22.568899999999999</v>
      </c>
      <c r="U525" s="4">
        <v>68.599999999999994</v>
      </c>
      <c r="V525" s="4">
        <v>1026.4924000000001</v>
      </c>
      <c r="Y525" s="4">
        <v>107.503</v>
      </c>
      <c r="Z525" s="4">
        <v>0</v>
      </c>
      <c r="AA525" s="4">
        <v>3.2511999999999999</v>
      </c>
      <c r="AB525" s="4" t="s">
        <v>384</v>
      </c>
      <c r="AC525" s="4">
        <v>0</v>
      </c>
      <c r="AD525" s="4">
        <v>11.8</v>
      </c>
      <c r="AE525" s="4">
        <v>849</v>
      </c>
      <c r="AF525" s="4">
        <v>876</v>
      </c>
      <c r="AG525" s="4">
        <v>824</v>
      </c>
      <c r="AH525" s="4">
        <v>88</v>
      </c>
      <c r="AI525" s="4">
        <v>29.59</v>
      </c>
      <c r="AJ525" s="4">
        <v>0.68</v>
      </c>
      <c r="AK525" s="4">
        <v>987</v>
      </c>
      <c r="AL525" s="4">
        <v>3</v>
      </c>
      <c r="AM525" s="4">
        <v>0</v>
      </c>
      <c r="AN525" s="4">
        <v>31</v>
      </c>
      <c r="AO525" s="4">
        <v>190</v>
      </c>
      <c r="AP525" s="4">
        <v>190</v>
      </c>
      <c r="AQ525" s="4">
        <v>2.2999999999999998</v>
      </c>
      <c r="AR525" s="4">
        <v>195</v>
      </c>
      <c r="AS525" s="4" t="s">
        <v>155</v>
      </c>
      <c r="AT525" s="4">
        <v>2</v>
      </c>
      <c r="AU525" s="5">
        <v>0.73287037037037039</v>
      </c>
      <c r="AV525" s="4">
        <v>47.164321000000001</v>
      </c>
      <c r="AW525" s="4">
        <v>-88.487204000000006</v>
      </c>
      <c r="AX525" s="4">
        <v>316.39999999999998</v>
      </c>
      <c r="AY525" s="4">
        <v>31.9</v>
      </c>
      <c r="AZ525" s="4">
        <v>12</v>
      </c>
      <c r="BA525" s="4">
        <v>10</v>
      </c>
      <c r="BB525" s="4" t="s">
        <v>426</v>
      </c>
      <c r="BC525" s="4">
        <v>2.2193809999999998</v>
      </c>
      <c r="BD525" s="4">
        <v>1.8373630000000001</v>
      </c>
      <c r="BE525" s="4">
        <v>3.2955040000000002</v>
      </c>
      <c r="BF525" s="4">
        <v>14.063000000000001</v>
      </c>
      <c r="BG525" s="4">
        <v>16.8</v>
      </c>
      <c r="BH525" s="4">
        <v>1.19</v>
      </c>
      <c r="BI525" s="4">
        <v>12.465999999999999</v>
      </c>
      <c r="BJ525" s="4">
        <v>2979.518</v>
      </c>
      <c r="BK525" s="4">
        <v>17.166</v>
      </c>
      <c r="BL525" s="4">
        <v>1.5920000000000001</v>
      </c>
      <c r="BM525" s="4">
        <v>0.78</v>
      </c>
      <c r="BN525" s="4">
        <v>2.3730000000000002</v>
      </c>
      <c r="BO525" s="4">
        <v>1.3120000000000001</v>
      </c>
      <c r="BP525" s="4">
        <v>0.64300000000000002</v>
      </c>
      <c r="BQ525" s="4">
        <v>1.9550000000000001</v>
      </c>
      <c r="BR525" s="4">
        <v>9.2335999999999991</v>
      </c>
      <c r="BU525" s="4">
        <v>5.8019999999999996</v>
      </c>
      <c r="BW525" s="4">
        <v>643.07899999999995</v>
      </c>
      <c r="BX525" s="4">
        <v>0.16411300000000001</v>
      </c>
      <c r="BY525" s="4">
        <v>-5</v>
      </c>
      <c r="BZ525" s="4">
        <v>1.18957</v>
      </c>
      <c r="CA525" s="4">
        <v>4.0105139999999997</v>
      </c>
      <c r="CB525" s="4">
        <v>24.029305000000001</v>
      </c>
    </row>
    <row r="526" spans="1:80">
      <c r="A526" s="2">
        <v>42440</v>
      </c>
      <c r="B526" s="29">
        <v>0.52472726851851859</v>
      </c>
      <c r="C526" s="4">
        <v>11.787000000000001</v>
      </c>
      <c r="D526" s="4">
        <v>0.1197</v>
      </c>
      <c r="E526" s="4" t="s">
        <v>155</v>
      </c>
      <c r="F526" s="4">
        <v>1196.8111200000001</v>
      </c>
      <c r="G526" s="4">
        <v>61.5</v>
      </c>
      <c r="H526" s="4">
        <v>25.3</v>
      </c>
      <c r="I526" s="4">
        <v>1005.8</v>
      </c>
      <c r="K526" s="4">
        <v>3.31</v>
      </c>
      <c r="L526" s="4">
        <v>121</v>
      </c>
      <c r="M526" s="4">
        <v>0.89329999999999998</v>
      </c>
      <c r="N526" s="4">
        <v>10.5298</v>
      </c>
      <c r="O526" s="4">
        <v>0.1069</v>
      </c>
      <c r="P526" s="4">
        <v>54.951900000000002</v>
      </c>
      <c r="Q526" s="4">
        <v>22.6357</v>
      </c>
      <c r="R526" s="4">
        <v>77.599999999999994</v>
      </c>
      <c r="S526" s="4">
        <v>45.285800000000002</v>
      </c>
      <c r="T526" s="4">
        <v>18.6541</v>
      </c>
      <c r="U526" s="4">
        <v>63.9</v>
      </c>
      <c r="V526" s="4">
        <v>1005.7909</v>
      </c>
      <c r="Y526" s="4">
        <v>107.83</v>
      </c>
      <c r="Z526" s="4">
        <v>0</v>
      </c>
      <c r="AA526" s="4">
        <v>2.9565999999999999</v>
      </c>
      <c r="AB526" s="4" t="s">
        <v>384</v>
      </c>
      <c r="AC526" s="4">
        <v>0</v>
      </c>
      <c r="AD526" s="4">
        <v>11.7</v>
      </c>
      <c r="AE526" s="4">
        <v>849</v>
      </c>
      <c r="AF526" s="4">
        <v>875</v>
      </c>
      <c r="AG526" s="4">
        <v>825</v>
      </c>
      <c r="AH526" s="4">
        <v>88</v>
      </c>
      <c r="AI526" s="4">
        <v>29.59</v>
      </c>
      <c r="AJ526" s="4">
        <v>0.68</v>
      </c>
      <c r="AK526" s="4">
        <v>987</v>
      </c>
      <c r="AL526" s="4">
        <v>3</v>
      </c>
      <c r="AM526" s="4">
        <v>0</v>
      </c>
      <c r="AN526" s="4">
        <v>31</v>
      </c>
      <c r="AO526" s="4">
        <v>190</v>
      </c>
      <c r="AP526" s="4">
        <v>190</v>
      </c>
      <c r="AQ526" s="4">
        <v>2.2999999999999998</v>
      </c>
      <c r="AR526" s="4">
        <v>195</v>
      </c>
      <c r="AS526" s="4" t="s">
        <v>155</v>
      </c>
      <c r="AT526" s="4">
        <v>2</v>
      </c>
      <c r="AU526" s="5">
        <v>0.73288194444444443</v>
      </c>
      <c r="AV526" s="4">
        <v>47.164282999999998</v>
      </c>
      <c r="AW526" s="4">
        <v>-88.487371999999993</v>
      </c>
      <c r="AX526" s="4">
        <v>316.3</v>
      </c>
      <c r="AY526" s="4">
        <v>30.8</v>
      </c>
      <c r="AZ526" s="4">
        <v>12</v>
      </c>
      <c r="BA526" s="4">
        <v>10</v>
      </c>
      <c r="BB526" s="4" t="s">
        <v>426</v>
      </c>
      <c r="BC526" s="4">
        <v>2.4317169999999999</v>
      </c>
      <c r="BD526" s="4">
        <v>1</v>
      </c>
      <c r="BE526" s="4">
        <v>3.2393939999999999</v>
      </c>
      <c r="BF526" s="4">
        <v>14.063000000000001</v>
      </c>
      <c r="BG526" s="4">
        <v>17.5</v>
      </c>
      <c r="BH526" s="4">
        <v>1.24</v>
      </c>
      <c r="BI526" s="4">
        <v>11.942</v>
      </c>
      <c r="BJ526" s="4">
        <v>2976.1869999999999</v>
      </c>
      <c r="BK526" s="4">
        <v>19.233000000000001</v>
      </c>
      <c r="BL526" s="4">
        <v>1.627</v>
      </c>
      <c r="BM526" s="4">
        <v>0.67</v>
      </c>
      <c r="BN526" s="4">
        <v>2.2970000000000002</v>
      </c>
      <c r="BO526" s="4">
        <v>1.34</v>
      </c>
      <c r="BP526" s="4">
        <v>0.55200000000000005</v>
      </c>
      <c r="BQ526" s="4">
        <v>1.893</v>
      </c>
      <c r="BR526" s="4">
        <v>9.4003999999999994</v>
      </c>
      <c r="BU526" s="4">
        <v>6.0469999999999997</v>
      </c>
      <c r="BW526" s="4">
        <v>607.61599999999999</v>
      </c>
      <c r="BX526" s="4">
        <v>0.15198300000000001</v>
      </c>
      <c r="BY526" s="4">
        <v>-5</v>
      </c>
      <c r="BZ526" s="4">
        <v>1.1890000000000001</v>
      </c>
      <c r="CA526" s="4">
        <v>3.7140840000000002</v>
      </c>
      <c r="CB526" s="4">
        <v>24.017800000000001</v>
      </c>
    </row>
    <row r="527" spans="1:80">
      <c r="A527" s="2">
        <v>42440</v>
      </c>
      <c r="B527" s="29">
        <v>0.52473884259259262</v>
      </c>
      <c r="C527" s="4">
        <v>11.375999999999999</v>
      </c>
      <c r="D527" s="4">
        <v>9.7000000000000003E-2</v>
      </c>
      <c r="E527" s="4" t="s">
        <v>155</v>
      </c>
      <c r="F527" s="4">
        <v>969.623288</v>
      </c>
      <c r="G527" s="4">
        <v>58.4</v>
      </c>
      <c r="H527" s="4">
        <v>15.6</v>
      </c>
      <c r="I527" s="4">
        <v>1033.9000000000001</v>
      </c>
      <c r="K527" s="4">
        <v>3.2</v>
      </c>
      <c r="L527" s="4">
        <v>121</v>
      </c>
      <c r="M527" s="4">
        <v>0.89680000000000004</v>
      </c>
      <c r="N527" s="4">
        <v>10.2014</v>
      </c>
      <c r="O527" s="4">
        <v>8.6999999999999994E-2</v>
      </c>
      <c r="P527" s="4">
        <v>52.370800000000003</v>
      </c>
      <c r="Q527" s="4">
        <v>13.9573</v>
      </c>
      <c r="R527" s="4">
        <v>66.3</v>
      </c>
      <c r="S527" s="4">
        <v>43.158799999999999</v>
      </c>
      <c r="T527" s="4">
        <v>11.5022</v>
      </c>
      <c r="U527" s="4">
        <v>54.7</v>
      </c>
      <c r="V527" s="4">
        <v>1033.8853999999999</v>
      </c>
      <c r="Y527" s="4">
        <v>108.06</v>
      </c>
      <c r="Z527" s="4">
        <v>0</v>
      </c>
      <c r="AA527" s="4">
        <v>2.8696000000000002</v>
      </c>
      <c r="AB527" s="4" t="s">
        <v>384</v>
      </c>
      <c r="AC527" s="4">
        <v>0</v>
      </c>
      <c r="AD527" s="4">
        <v>11.7</v>
      </c>
      <c r="AE527" s="4">
        <v>849</v>
      </c>
      <c r="AF527" s="4">
        <v>876</v>
      </c>
      <c r="AG527" s="4">
        <v>825</v>
      </c>
      <c r="AH527" s="4">
        <v>88</v>
      </c>
      <c r="AI527" s="4">
        <v>29.59</v>
      </c>
      <c r="AJ527" s="4">
        <v>0.68</v>
      </c>
      <c r="AK527" s="4">
        <v>987</v>
      </c>
      <c r="AL527" s="4">
        <v>3</v>
      </c>
      <c r="AM527" s="4">
        <v>0</v>
      </c>
      <c r="AN527" s="4">
        <v>31</v>
      </c>
      <c r="AO527" s="4">
        <v>190</v>
      </c>
      <c r="AP527" s="4">
        <v>190</v>
      </c>
      <c r="AQ527" s="4">
        <v>2.2000000000000002</v>
      </c>
      <c r="AR527" s="4">
        <v>195</v>
      </c>
      <c r="AS527" s="4" t="s">
        <v>155</v>
      </c>
      <c r="AT527" s="4">
        <v>2</v>
      </c>
      <c r="AU527" s="5">
        <v>0.73289351851851858</v>
      </c>
      <c r="AV527" s="4">
        <v>47.164245999999999</v>
      </c>
      <c r="AW527" s="4">
        <v>-88.487534999999994</v>
      </c>
      <c r="AX527" s="4">
        <v>316.39999999999998</v>
      </c>
      <c r="AY527" s="4">
        <v>29.7</v>
      </c>
      <c r="AZ527" s="4">
        <v>12</v>
      </c>
      <c r="BA527" s="4">
        <v>10</v>
      </c>
      <c r="BB527" s="4" t="s">
        <v>426</v>
      </c>
      <c r="BC527" s="4">
        <v>1.7265729999999999</v>
      </c>
      <c r="BD527" s="4">
        <v>1.024775</v>
      </c>
      <c r="BE527" s="4">
        <v>2.1</v>
      </c>
      <c r="BF527" s="4">
        <v>14.063000000000001</v>
      </c>
      <c r="BG527" s="4">
        <v>18.11</v>
      </c>
      <c r="BH527" s="4">
        <v>1.29</v>
      </c>
      <c r="BI527" s="4">
        <v>11.512</v>
      </c>
      <c r="BJ527" s="4">
        <v>2979.6149999999998</v>
      </c>
      <c r="BK527" s="4">
        <v>16.164000000000001</v>
      </c>
      <c r="BL527" s="4">
        <v>1.6020000000000001</v>
      </c>
      <c r="BM527" s="4">
        <v>0.42699999999999999</v>
      </c>
      <c r="BN527" s="4">
        <v>2.0289999999999999</v>
      </c>
      <c r="BO527" s="4">
        <v>1.32</v>
      </c>
      <c r="BP527" s="4">
        <v>0.35199999999999998</v>
      </c>
      <c r="BQ527" s="4">
        <v>1.6719999999999999</v>
      </c>
      <c r="BR527" s="4">
        <v>9.9855</v>
      </c>
      <c r="BU527" s="4">
        <v>6.2619999999999996</v>
      </c>
      <c r="BW527" s="4">
        <v>609.43100000000004</v>
      </c>
      <c r="BX527" s="4">
        <v>0.124295</v>
      </c>
      <c r="BY527" s="4">
        <v>-5</v>
      </c>
      <c r="BZ527" s="4">
        <v>1.1894309999999999</v>
      </c>
      <c r="CA527" s="4">
        <v>3.0374590000000001</v>
      </c>
      <c r="CB527" s="4">
        <v>24.026506000000001</v>
      </c>
    </row>
    <row r="528" spans="1:80">
      <c r="A528" s="2">
        <v>42440</v>
      </c>
      <c r="B528" s="29">
        <v>0.52475041666666666</v>
      </c>
      <c r="C528" s="4">
        <v>11.493</v>
      </c>
      <c r="D528" s="4">
        <v>9.7199999999999995E-2</v>
      </c>
      <c r="E528" s="4" t="s">
        <v>155</v>
      </c>
      <c r="F528" s="4">
        <v>972.04265799999996</v>
      </c>
      <c r="G528" s="4">
        <v>54.3</v>
      </c>
      <c r="H528" s="4">
        <v>20.100000000000001</v>
      </c>
      <c r="I528" s="4">
        <v>1074.2</v>
      </c>
      <c r="K528" s="4">
        <v>3.95</v>
      </c>
      <c r="L528" s="4">
        <v>121</v>
      </c>
      <c r="M528" s="4">
        <v>0.89580000000000004</v>
      </c>
      <c r="N528" s="4">
        <v>10.2948</v>
      </c>
      <c r="O528" s="4">
        <v>8.7099999999999997E-2</v>
      </c>
      <c r="P528" s="4">
        <v>48.671700000000001</v>
      </c>
      <c r="Q528" s="4">
        <v>17.9999</v>
      </c>
      <c r="R528" s="4">
        <v>66.7</v>
      </c>
      <c r="S528" s="4">
        <v>40.110300000000002</v>
      </c>
      <c r="T528" s="4">
        <v>14.8337</v>
      </c>
      <c r="U528" s="4">
        <v>54.9</v>
      </c>
      <c r="V528" s="4">
        <v>1074.1913999999999</v>
      </c>
      <c r="Y528" s="4">
        <v>107.93899999999999</v>
      </c>
      <c r="Z528" s="4">
        <v>0</v>
      </c>
      <c r="AA528" s="4">
        <v>3.5411000000000001</v>
      </c>
      <c r="AB528" s="4" t="s">
        <v>384</v>
      </c>
      <c r="AC528" s="4">
        <v>0</v>
      </c>
      <c r="AD528" s="4">
        <v>11.8</v>
      </c>
      <c r="AE528" s="4">
        <v>849</v>
      </c>
      <c r="AF528" s="4">
        <v>877</v>
      </c>
      <c r="AG528" s="4">
        <v>825</v>
      </c>
      <c r="AH528" s="4">
        <v>88</v>
      </c>
      <c r="AI528" s="4">
        <v>29.59</v>
      </c>
      <c r="AJ528" s="4">
        <v>0.68</v>
      </c>
      <c r="AK528" s="4">
        <v>987</v>
      </c>
      <c r="AL528" s="4">
        <v>3</v>
      </c>
      <c r="AM528" s="4">
        <v>0</v>
      </c>
      <c r="AN528" s="4">
        <v>31</v>
      </c>
      <c r="AO528" s="4">
        <v>190</v>
      </c>
      <c r="AP528" s="4">
        <v>190</v>
      </c>
      <c r="AQ528" s="4">
        <v>2.1</v>
      </c>
      <c r="AR528" s="4">
        <v>195</v>
      </c>
      <c r="AS528" s="4" t="s">
        <v>155</v>
      </c>
      <c r="AT528" s="4">
        <v>2</v>
      </c>
      <c r="AU528" s="5">
        <v>0.73290509259259251</v>
      </c>
      <c r="AV528" s="4">
        <v>47.164208000000002</v>
      </c>
      <c r="AW528" s="4">
        <v>-88.487686999999994</v>
      </c>
      <c r="AX528" s="4">
        <v>316.7</v>
      </c>
      <c r="AY528" s="4">
        <v>28.4</v>
      </c>
      <c r="AZ528" s="4">
        <v>12</v>
      </c>
      <c r="BA528" s="4">
        <v>10</v>
      </c>
      <c r="BB528" s="4" t="s">
        <v>426</v>
      </c>
      <c r="BC528" s="4">
        <v>1.224675</v>
      </c>
      <c r="BD528" s="4">
        <v>1.0753250000000001</v>
      </c>
      <c r="BE528" s="4">
        <v>2.1246749999999999</v>
      </c>
      <c r="BF528" s="4">
        <v>14.063000000000001</v>
      </c>
      <c r="BG528" s="4">
        <v>17.940000000000001</v>
      </c>
      <c r="BH528" s="4">
        <v>1.28</v>
      </c>
      <c r="BI528" s="4">
        <v>11.637</v>
      </c>
      <c r="BJ528" s="4">
        <v>2978.8249999999998</v>
      </c>
      <c r="BK528" s="4">
        <v>16.035</v>
      </c>
      <c r="BL528" s="4">
        <v>1.4750000000000001</v>
      </c>
      <c r="BM528" s="4">
        <v>0.54500000000000004</v>
      </c>
      <c r="BN528" s="4">
        <v>2.02</v>
      </c>
      <c r="BO528" s="4">
        <v>1.2150000000000001</v>
      </c>
      <c r="BP528" s="4">
        <v>0.44900000000000001</v>
      </c>
      <c r="BQ528" s="4">
        <v>1.665</v>
      </c>
      <c r="BR528" s="4">
        <v>10.277900000000001</v>
      </c>
      <c r="BU528" s="4">
        <v>6.1970000000000001</v>
      </c>
      <c r="BW528" s="4">
        <v>745.01099999999997</v>
      </c>
      <c r="BX528" s="4">
        <v>0.10334400000000001</v>
      </c>
      <c r="BY528" s="4">
        <v>-5</v>
      </c>
      <c r="BZ528" s="4">
        <v>1.1895690000000001</v>
      </c>
      <c r="CA528" s="4">
        <v>2.5254690000000002</v>
      </c>
      <c r="CB528" s="4">
        <v>24.029294</v>
      </c>
    </row>
    <row r="529" spans="1:80">
      <c r="A529" s="2">
        <v>42440</v>
      </c>
      <c r="B529" s="29">
        <v>0.5247619907407407</v>
      </c>
      <c r="C529" s="4">
        <v>12.032</v>
      </c>
      <c r="D529" s="4">
        <v>0.1061</v>
      </c>
      <c r="E529" s="4" t="s">
        <v>155</v>
      </c>
      <c r="F529" s="4">
        <v>1061.4156379999999</v>
      </c>
      <c r="G529" s="4">
        <v>54.4</v>
      </c>
      <c r="H529" s="4">
        <v>28</v>
      </c>
      <c r="I529" s="4">
        <v>1055.5999999999999</v>
      </c>
      <c r="K529" s="4">
        <v>4.5999999999999996</v>
      </c>
      <c r="L529" s="4">
        <v>121</v>
      </c>
      <c r="M529" s="4">
        <v>0.89139999999999997</v>
      </c>
      <c r="N529" s="4">
        <v>10.7254</v>
      </c>
      <c r="O529" s="4">
        <v>9.4600000000000004E-2</v>
      </c>
      <c r="P529" s="4">
        <v>48.524999999999999</v>
      </c>
      <c r="Q529" s="4">
        <v>24.991700000000002</v>
      </c>
      <c r="R529" s="4">
        <v>73.5</v>
      </c>
      <c r="S529" s="4">
        <v>39.989400000000003</v>
      </c>
      <c r="T529" s="4">
        <v>20.595600000000001</v>
      </c>
      <c r="U529" s="4">
        <v>60.6</v>
      </c>
      <c r="V529" s="4">
        <v>1055.5902000000001</v>
      </c>
      <c r="Y529" s="4">
        <v>107.48699999999999</v>
      </c>
      <c r="Z529" s="4">
        <v>0</v>
      </c>
      <c r="AA529" s="4">
        <v>4.1005000000000003</v>
      </c>
      <c r="AB529" s="4" t="s">
        <v>384</v>
      </c>
      <c r="AC529" s="4">
        <v>0</v>
      </c>
      <c r="AD529" s="4">
        <v>11.7</v>
      </c>
      <c r="AE529" s="4">
        <v>850</v>
      </c>
      <c r="AF529" s="4">
        <v>877</v>
      </c>
      <c r="AG529" s="4">
        <v>825</v>
      </c>
      <c r="AH529" s="4">
        <v>88</v>
      </c>
      <c r="AI529" s="4">
        <v>29.59</v>
      </c>
      <c r="AJ529" s="4">
        <v>0.68</v>
      </c>
      <c r="AK529" s="4">
        <v>987</v>
      </c>
      <c r="AL529" s="4">
        <v>3</v>
      </c>
      <c r="AM529" s="4">
        <v>0</v>
      </c>
      <c r="AN529" s="4">
        <v>31</v>
      </c>
      <c r="AO529" s="4">
        <v>190</v>
      </c>
      <c r="AP529" s="4">
        <v>190</v>
      </c>
      <c r="AQ529" s="4">
        <v>2.2000000000000002</v>
      </c>
      <c r="AR529" s="4">
        <v>195</v>
      </c>
      <c r="AS529" s="4" t="s">
        <v>155</v>
      </c>
      <c r="AT529" s="4">
        <v>2</v>
      </c>
      <c r="AU529" s="5">
        <v>0.73291666666666666</v>
      </c>
      <c r="AV529" s="4">
        <v>47.164177000000002</v>
      </c>
      <c r="AW529" s="4">
        <v>-88.487823000000006</v>
      </c>
      <c r="AX529" s="4">
        <v>316.8</v>
      </c>
      <c r="AY529" s="4">
        <v>26.2</v>
      </c>
      <c r="AZ529" s="4">
        <v>12</v>
      </c>
      <c r="BA529" s="4">
        <v>10</v>
      </c>
      <c r="BB529" s="4" t="s">
        <v>426</v>
      </c>
      <c r="BC529" s="4">
        <v>1.4966029999999999</v>
      </c>
      <c r="BD529" s="4">
        <v>1</v>
      </c>
      <c r="BE529" s="4">
        <v>2.3720279999999998</v>
      </c>
      <c r="BF529" s="4">
        <v>14.063000000000001</v>
      </c>
      <c r="BG529" s="4">
        <v>17.18</v>
      </c>
      <c r="BH529" s="4">
        <v>1.22</v>
      </c>
      <c r="BI529" s="4">
        <v>12.180999999999999</v>
      </c>
      <c r="BJ529" s="4">
        <v>2979.0410000000002</v>
      </c>
      <c r="BK529" s="4">
        <v>16.725999999999999</v>
      </c>
      <c r="BL529" s="4">
        <v>1.411</v>
      </c>
      <c r="BM529" s="4">
        <v>0.72699999999999998</v>
      </c>
      <c r="BN529" s="4">
        <v>2.1379999999999999</v>
      </c>
      <c r="BO529" s="4">
        <v>1.163</v>
      </c>
      <c r="BP529" s="4">
        <v>0.59899999999999998</v>
      </c>
      <c r="BQ529" s="4">
        <v>1.762</v>
      </c>
      <c r="BR529" s="4">
        <v>9.6951000000000001</v>
      </c>
      <c r="BU529" s="4">
        <v>5.923</v>
      </c>
      <c r="BW529" s="4">
        <v>828.12699999999995</v>
      </c>
      <c r="BX529" s="4">
        <v>0.111397</v>
      </c>
      <c r="BY529" s="4">
        <v>-5</v>
      </c>
      <c r="BZ529" s="4">
        <v>1.190293</v>
      </c>
      <c r="CA529" s="4">
        <v>2.722264</v>
      </c>
      <c r="CB529" s="4">
        <v>24.043918999999999</v>
      </c>
    </row>
    <row r="530" spans="1:80">
      <c r="A530" s="2">
        <v>42440</v>
      </c>
      <c r="B530" s="29">
        <v>0.52477356481481474</v>
      </c>
      <c r="C530" s="4">
        <v>12.205</v>
      </c>
      <c r="D530" s="4">
        <v>0.1157</v>
      </c>
      <c r="E530" s="4" t="s">
        <v>155</v>
      </c>
      <c r="F530" s="4">
        <v>1157.4744900000001</v>
      </c>
      <c r="G530" s="4">
        <v>54.4</v>
      </c>
      <c r="H530" s="4">
        <v>28.2</v>
      </c>
      <c r="I530" s="4">
        <v>1035.7</v>
      </c>
      <c r="K530" s="4">
        <v>4.0199999999999996</v>
      </c>
      <c r="L530" s="4">
        <v>120</v>
      </c>
      <c r="M530" s="4">
        <v>0.89</v>
      </c>
      <c r="N530" s="4">
        <v>10.8621</v>
      </c>
      <c r="O530" s="4">
        <v>0.10299999999999999</v>
      </c>
      <c r="P530" s="4">
        <v>48.409199999999998</v>
      </c>
      <c r="Q530" s="4">
        <v>25.129899999999999</v>
      </c>
      <c r="R530" s="4">
        <v>73.5</v>
      </c>
      <c r="S530" s="4">
        <v>39.893999999999998</v>
      </c>
      <c r="T530" s="4">
        <v>20.709499999999998</v>
      </c>
      <c r="U530" s="4">
        <v>60.6</v>
      </c>
      <c r="V530" s="4">
        <v>1035.6647</v>
      </c>
      <c r="Y530" s="4">
        <v>107.10299999999999</v>
      </c>
      <c r="Z530" s="4">
        <v>0</v>
      </c>
      <c r="AA530" s="4">
        <v>3.5811999999999999</v>
      </c>
      <c r="AB530" s="4" t="s">
        <v>384</v>
      </c>
      <c r="AC530" s="4">
        <v>0</v>
      </c>
      <c r="AD530" s="4">
        <v>11.8</v>
      </c>
      <c r="AE530" s="4">
        <v>850</v>
      </c>
      <c r="AF530" s="4">
        <v>876</v>
      </c>
      <c r="AG530" s="4">
        <v>825</v>
      </c>
      <c r="AH530" s="4">
        <v>88</v>
      </c>
      <c r="AI530" s="4">
        <v>29.59</v>
      </c>
      <c r="AJ530" s="4">
        <v>0.68</v>
      </c>
      <c r="AK530" s="4">
        <v>987</v>
      </c>
      <c r="AL530" s="4">
        <v>3</v>
      </c>
      <c r="AM530" s="4">
        <v>0</v>
      </c>
      <c r="AN530" s="4">
        <v>31</v>
      </c>
      <c r="AO530" s="4">
        <v>190</v>
      </c>
      <c r="AP530" s="4">
        <v>190</v>
      </c>
      <c r="AQ530" s="4">
        <v>2.2999999999999998</v>
      </c>
      <c r="AR530" s="4">
        <v>195</v>
      </c>
      <c r="AS530" s="4" t="s">
        <v>155</v>
      </c>
      <c r="AT530" s="4">
        <v>2</v>
      </c>
      <c r="AU530" s="5">
        <v>0.73292824074074081</v>
      </c>
      <c r="AV530" s="4">
        <v>47.164163000000002</v>
      </c>
      <c r="AW530" s="4">
        <v>-88.487949999999998</v>
      </c>
      <c r="AX530" s="4">
        <v>316.89999999999998</v>
      </c>
      <c r="AY530" s="4">
        <v>23.8</v>
      </c>
      <c r="AZ530" s="4">
        <v>12</v>
      </c>
      <c r="BA530" s="4">
        <v>10</v>
      </c>
      <c r="BB530" s="4" t="s">
        <v>426</v>
      </c>
      <c r="BC530" s="4">
        <v>1.855245</v>
      </c>
      <c r="BD530" s="4">
        <v>1.0244759999999999</v>
      </c>
      <c r="BE530" s="4">
        <v>2.6552449999999999</v>
      </c>
      <c r="BF530" s="4">
        <v>14.063000000000001</v>
      </c>
      <c r="BG530" s="4">
        <v>16.940000000000001</v>
      </c>
      <c r="BH530" s="4">
        <v>1.2</v>
      </c>
      <c r="BI530" s="4">
        <v>12.36</v>
      </c>
      <c r="BJ530" s="4">
        <v>2977.8620000000001</v>
      </c>
      <c r="BK530" s="4">
        <v>17.975000000000001</v>
      </c>
      <c r="BL530" s="4">
        <v>1.39</v>
      </c>
      <c r="BM530" s="4">
        <v>0.72099999999999997</v>
      </c>
      <c r="BN530" s="4">
        <v>2.1110000000000002</v>
      </c>
      <c r="BO530" s="4">
        <v>1.145</v>
      </c>
      <c r="BP530" s="4">
        <v>0.59499999999999997</v>
      </c>
      <c r="BQ530" s="4">
        <v>1.74</v>
      </c>
      <c r="BR530" s="4">
        <v>9.3887</v>
      </c>
      <c r="BU530" s="4">
        <v>5.8259999999999996</v>
      </c>
      <c r="BW530" s="4">
        <v>713.87</v>
      </c>
      <c r="BX530" s="4">
        <v>0.10270700000000001</v>
      </c>
      <c r="BY530" s="4">
        <v>-5</v>
      </c>
      <c r="BZ530" s="4">
        <v>1.1919999999999999</v>
      </c>
      <c r="CA530" s="4">
        <v>2.509903</v>
      </c>
      <c r="CB530" s="4">
        <v>24.078399999999998</v>
      </c>
    </row>
    <row r="531" spans="1:80">
      <c r="A531" s="2">
        <v>42440</v>
      </c>
      <c r="B531" s="29">
        <v>0.52478513888888889</v>
      </c>
      <c r="C531" s="4">
        <v>12.077999999999999</v>
      </c>
      <c r="D531" s="4">
        <v>0.1206</v>
      </c>
      <c r="E531" s="4" t="s">
        <v>155</v>
      </c>
      <c r="F531" s="4">
        <v>1206.3545979999999</v>
      </c>
      <c r="G531" s="4">
        <v>54</v>
      </c>
      <c r="H531" s="4">
        <v>28.3</v>
      </c>
      <c r="I531" s="4">
        <v>1024</v>
      </c>
      <c r="K531" s="4">
        <v>3.55</v>
      </c>
      <c r="L531" s="4">
        <v>119</v>
      </c>
      <c r="M531" s="4">
        <v>0.89090000000000003</v>
      </c>
      <c r="N531" s="4">
        <v>10.760899999999999</v>
      </c>
      <c r="O531" s="4">
        <v>0.1075</v>
      </c>
      <c r="P531" s="4">
        <v>48.070399999999999</v>
      </c>
      <c r="Q531" s="4">
        <v>25.245100000000001</v>
      </c>
      <c r="R531" s="4">
        <v>73.3</v>
      </c>
      <c r="S531" s="4">
        <v>39.614800000000002</v>
      </c>
      <c r="T531" s="4">
        <v>20.804500000000001</v>
      </c>
      <c r="U531" s="4">
        <v>60.4</v>
      </c>
      <c r="V531" s="4">
        <v>1023.9826</v>
      </c>
      <c r="Y531" s="4">
        <v>105.91800000000001</v>
      </c>
      <c r="Z531" s="4">
        <v>0</v>
      </c>
      <c r="AA531" s="4">
        <v>3.1657000000000002</v>
      </c>
      <c r="AB531" s="4" t="s">
        <v>384</v>
      </c>
      <c r="AC531" s="4">
        <v>0</v>
      </c>
      <c r="AD531" s="4">
        <v>11.7</v>
      </c>
      <c r="AE531" s="4">
        <v>850</v>
      </c>
      <c r="AF531" s="4">
        <v>875</v>
      </c>
      <c r="AG531" s="4">
        <v>825</v>
      </c>
      <c r="AH531" s="4">
        <v>88</v>
      </c>
      <c r="AI531" s="4">
        <v>29.59</v>
      </c>
      <c r="AJ531" s="4">
        <v>0.68</v>
      </c>
      <c r="AK531" s="4">
        <v>987</v>
      </c>
      <c r="AL531" s="4">
        <v>3</v>
      </c>
      <c r="AM531" s="4">
        <v>0</v>
      </c>
      <c r="AN531" s="4">
        <v>31</v>
      </c>
      <c r="AO531" s="4">
        <v>190</v>
      </c>
      <c r="AP531" s="4">
        <v>190</v>
      </c>
      <c r="AQ531" s="4">
        <v>2.1</v>
      </c>
      <c r="AR531" s="4">
        <v>195</v>
      </c>
      <c r="AS531" s="4" t="s">
        <v>155</v>
      </c>
      <c r="AT531" s="4">
        <v>2</v>
      </c>
      <c r="AU531" s="5">
        <v>0.73293981481481474</v>
      </c>
      <c r="AV531" s="4">
        <v>47.164143000000003</v>
      </c>
      <c r="AW531" s="4">
        <v>-88.488085999999996</v>
      </c>
      <c r="AX531" s="4">
        <v>317</v>
      </c>
      <c r="AY531" s="4">
        <v>23.6</v>
      </c>
      <c r="AZ531" s="4">
        <v>12</v>
      </c>
      <c r="BA531" s="4">
        <v>10</v>
      </c>
      <c r="BB531" s="4" t="s">
        <v>426</v>
      </c>
      <c r="BC531" s="4">
        <v>1.1000000000000001</v>
      </c>
      <c r="BD531" s="4">
        <v>1.1000000000000001</v>
      </c>
      <c r="BE531" s="4">
        <v>1.9</v>
      </c>
      <c r="BF531" s="4">
        <v>14.063000000000001</v>
      </c>
      <c r="BG531" s="4">
        <v>17.100000000000001</v>
      </c>
      <c r="BH531" s="4">
        <v>1.22</v>
      </c>
      <c r="BI531" s="4">
        <v>12.244</v>
      </c>
      <c r="BJ531" s="4">
        <v>2976.5410000000002</v>
      </c>
      <c r="BK531" s="4">
        <v>18.920999999999999</v>
      </c>
      <c r="BL531" s="4">
        <v>1.3919999999999999</v>
      </c>
      <c r="BM531" s="4">
        <v>0.73099999999999998</v>
      </c>
      <c r="BN531" s="4">
        <v>2.1240000000000001</v>
      </c>
      <c r="BO531" s="4">
        <v>1.1479999999999999</v>
      </c>
      <c r="BP531" s="4">
        <v>0.60299999999999998</v>
      </c>
      <c r="BQ531" s="4">
        <v>1.75</v>
      </c>
      <c r="BR531" s="4">
        <v>9.3659999999999997</v>
      </c>
      <c r="BU531" s="4">
        <v>5.8129999999999997</v>
      </c>
      <c r="BW531" s="4">
        <v>636.70100000000002</v>
      </c>
      <c r="BX531" s="4">
        <v>0.110913</v>
      </c>
      <c r="BY531" s="4">
        <v>-5</v>
      </c>
      <c r="BZ531" s="4">
        <v>1.191138</v>
      </c>
      <c r="CA531" s="4">
        <v>2.7104370000000002</v>
      </c>
      <c r="CB531" s="4">
        <v>24.060987999999998</v>
      </c>
    </row>
    <row r="532" spans="1:80">
      <c r="A532" s="2">
        <v>42440</v>
      </c>
      <c r="B532" s="29">
        <v>0.52479671296296293</v>
      </c>
      <c r="C532" s="4">
        <v>12.057</v>
      </c>
      <c r="D532" s="4">
        <v>0.1132</v>
      </c>
      <c r="E532" s="4" t="s">
        <v>155</v>
      </c>
      <c r="F532" s="4">
        <v>1131.789561</v>
      </c>
      <c r="G532" s="4">
        <v>50.6</v>
      </c>
      <c r="H532" s="4">
        <v>30</v>
      </c>
      <c r="I532" s="4">
        <v>1009.5</v>
      </c>
      <c r="K532" s="4">
        <v>3.31</v>
      </c>
      <c r="L532" s="4">
        <v>117</v>
      </c>
      <c r="M532" s="4">
        <v>0.8911</v>
      </c>
      <c r="N532" s="4">
        <v>10.744199999999999</v>
      </c>
      <c r="O532" s="4">
        <v>0.1009</v>
      </c>
      <c r="P532" s="4">
        <v>45.084899999999998</v>
      </c>
      <c r="Q532" s="4">
        <v>26.730899999999998</v>
      </c>
      <c r="R532" s="4">
        <v>71.8</v>
      </c>
      <c r="S532" s="4">
        <v>37.154499999999999</v>
      </c>
      <c r="T532" s="4">
        <v>22.0289</v>
      </c>
      <c r="U532" s="4">
        <v>59.2</v>
      </c>
      <c r="V532" s="4">
        <v>1009.5209</v>
      </c>
      <c r="Y532" s="4">
        <v>104.42</v>
      </c>
      <c r="Z532" s="4">
        <v>0</v>
      </c>
      <c r="AA532" s="4">
        <v>2.9460000000000002</v>
      </c>
      <c r="AB532" s="4" t="s">
        <v>384</v>
      </c>
      <c r="AC532" s="4">
        <v>0</v>
      </c>
      <c r="AD532" s="4">
        <v>11.7</v>
      </c>
      <c r="AE532" s="4">
        <v>850</v>
      </c>
      <c r="AF532" s="4">
        <v>874</v>
      </c>
      <c r="AG532" s="4">
        <v>826</v>
      </c>
      <c r="AH532" s="4">
        <v>88</v>
      </c>
      <c r="AI532" s="4">
        <v>29.59</v>
      </c>
      <c r="AJ532" s="4">
        <v>0.68</v>
      </c>
      <c r="AK532" s="4">
        <v>987</v>
      </c>
      <c r="AL532" s="4">
        <v>3</v>
      </c>
      <c r="AM532" s="4">
        <v>0</v>
      </c>
      <c r="AN532" s="4">
        <v>31</v>
      </c>
      <c r="AO532" s="4">
        <v>190</v>
      </c>
      <c r="AP532" s="4">
        <v>190</v>
      </c>
      <c r="AQ532" s="4">
        <v>2</v>
      </c>
      <c r="AR532" s="4">
        <v>195</v>
      </c>
      <c r="AS532" s="4" t="s">
        <v>155</v>
      </c>
      <c r="AT532" s="4">
        <v>2</v>
      </c>
      <c r="AU532" s="5">
        <v>0.73295138888888889</v>
      </c>
      <c r="AV532" s="4">
        <v>47.164132000000002</v>
      </c>
      <c r="AW532" s="4">
        <v>-88.488220999999996</v>
      </c>
      <c r="AX532" s="4">
        <v>317.10000000000002</v>
      </c>
      <c r="AY532" s="4">
        <v>23.2</v>
      </c>
      <c r="AZ532" s="4">
        <v>12</v>
      </c>
      <c r="BA532" s="4">
        <v>10</v>
      </c>
      <c r="BB532" s="4" t="s">
        <v>426</v>
      </c>
      <c r="BC532" s="4">
        <v>1.1000000000000001</v>
      </c>
      <c r="BD532" s="4">
        <v>1.1000000000000001</v>
      </c>
      <c r="BE532" s="4">
        <v>1.9</v>
      </c>
      <c r="BF532" s="4">
        <v>14.063000000000001</v>
      </c>
      <c r="BG532" s="4">
        <v>17.14</v>
      </c>
      <c r="BH532" s="4">
        <v>1.22</v>
      </c>
      <c r="BI532" s="4">
        <v>12.215</v>
      </c>
      <c r="BJ532" s="4">
        <v>2978.67</v>
      </c>
      <c r="BK532" s="4">
        <v>17.797000000000001</v>
      </c>
      <c r="BL532" s="4">
        <v>1.3089999999999999</v>
      </c>
      <c r="BM532" s="4">
        <v>0.77600000000000002</v>
      </c>
      <c r="BN532" s="4">
        <v>2.085</v>
      </c>
      <c r="BO532" s="4">
        <v>1.079</v>
      </c>
      <c r="BP532" s="4">
        <v>0.64</v>
      </c>
      <c r="BQ532" s="4">
        <v>1.718</v>
      </c>
      <c r="BR532" s="4">
        <v>9.2546999999999997</v>
      </c>
      <c r="BU532" s="4">
        <v>5.7439999999999998</v>
      </c>
      <c r="BW532" s="4">
        <v>593.85799999999995</v>
      </c>
      <c r="BX532" s="4">
        <v>0.123569</v>
      </c>
      <c r="BY532" s="4">
        <v>-5</v>
      </c>
      <c r="BZ532" s="4">
        <v>1.190431</v>
      </c>
      <c r="CA532" s="4">
        <v>3.019717</v>
      </c>
      <c r="CB532" s="4">
        <v>24.046706</v>
      </c>
    </row>
    <row r="533" spans="1:80">
      <c r="A533" s="2">
        <v>42440</v>
      </c>
      <c r="B533" s="29">
        <v>0.52480828703703708</v>
      </c>
      <c r="C533" s="4">
        <v>12.093</v>
      </c>
      <c r="D533" s="4">
        <v>0.1178</v>
      </c>
      <c r="E533" s="4" t="s">
        <v>155</v>
      </c>
      <c r="F533" s="4">
        <v>1178</v>
      </c>
      <c r="G533" s="4">
        <v>47.7</v>
      </c>
      <c r="H533" s="4">
        <v>34.4</v>
      </c>
      <c r="I533" s="4">
        <v>992.2</v>
      </c>
      <c r="K533" s="4">
        <v>3.35</v>
      </c>
      <c r="L533" s="4">
        <v>116</v>
      </c>
      <c r="M533" s="4">
        <v>0.89080000000000004</v>
      </c>
      <c r="N533" s="4">
        <v>10.773199999999999</v>
      </c>
      <c r="O533" s="4">
        <v>0.10489999999999999</v>
      </c>
      <c r="P533" s="4">
        <v>42.492800000000003</v>
      </c>
      <c r="Q533" s="4">
        <v>30.6447</v>
      </c>
      <c r="R533" s="4">
        <v>73.099999999999994</v>
      </c>
      <c r="S533" s="4">
        <v>35.018300000000004</v>
      </c>
      <c r="T533" s="4">
        <v>25.254300000000001</v>
      </c>
      <c r="U533" s="4">
        <v>60.3</v>
      </c>
      <c r="V533" s="4">
        <v>992.16290000000004</v>
      </c>
      <c r="Y533" s="4">
        <v>103.624</v>
      </c>
      <c r="Z533" s="4">
        <v>0</v>
      </c>
      <c r="AA533" s="4">
        <v>2.9799000000000002</v>
      </c>
      <c r="AB533" s="4" t="s">
        <v>384</v>
      </c>
      <c r="AC533" s="4">
        <v>0</v>
      </c>
      <c r="AD533" s="4">
        <v>11.8</v>
      </c>
      <c r="AE533" s="4">
        <v>850</v>
      </c>
      <c r="AF533" s="4">
        <v>875</v>
      </c>
      <c r="AG533" s="4">
        <v>825</v>
      </c>
      <c r="AH533" s="4">
        <v>88</v>
      </c>
      <c r="AI533" s="4">
        <v>29.59</v>
      </c>
      <c r="AJ533" s="4">
        <v>0.68</v>
      </c>
      <c r="AK533" s="4">
        <v>987</v>
      </c>
      <c r="AL533" s="4">
        <v>3</v>
      </c>
      <c r="AM533" s="4">
        <v>0</v>
      </c>
      <c r="AN533" s="4">
        <v>31</v>
      </c>
      <c r="AO533" s="4">
        <v>190</v>
      </c>
      <c r="AP533" s="4">
        <v>190</v>
      </c>
      <c r="AQ533" s="4">
        <v>2.1</v>
      </c>
      <c r="AR533" s="4">
        <v>195</v>
      </c>
      <c r="AS533" s="4" t="s">
        <v>155</v>
      </c>
      <c r="AT533" s="4">
        <v>2</v>
      </c>
      <c r="AU533" s="5">
        <v>0.73296296296296293</v>
      </c>
      <c r="AV533" s="4">
        <v>47.164152999999999</v>
      </c>
      <c r="AW533" s="4">
        <v>-88.488346000000007</v>
      </c>
      <c r="AX533" s="4">
        <v>317.10000000000002</v>
      </c>
      <c r="AY533" s="4">
        <v>21.7</v>
      </c>
      <c r="AZ533" s="4">
        <v>12</v>
      </c>
      <c r="BA533" s="4">
        <v>10</v>
      </c>
      <c r="BB533" s="4" t="s">
        <v>426</v>
      </c>
      <c r="BC533" s="4">
        <v>1.1241760000000001</v>
      </c>
      <c r="BD533" s="4">
        <v>1.1241760000000001</v>
      </c>
      <c r="BE533" s="4">
        <v>1.9241760000000001</v>
      </c>
      <c r="BF533" s="4">
        <v>14.063000000000001</v>
      </c>
      <c r="BG533" s="4">
        <v>17.09</v>
      </c>
      <c r="BH533" s="4">
        <v>1.22</v>
      </c>
      <c r="BI533" s="4">
        <v>12.254</v>
      </c>
      <c r="BJ533" s="4">
        <v>2978.15</v>
      </c>
      <c r="BK533" s="4">
        <v>18.463999999999999</v>
      </c>
      <c r="BL533" s="4">
        <v>1.23</v>
      </c>
      <c r="BM533" s="4">
        <v>0.88700000000000001</v>
      </c>
      <c r="BN533" s="4">
        <v>2.117</v>
      </c>
      <c r="BO533" s="4">
        <v>1.014</v>
      </c>
      <c r="BP533" s="4">
        <v>0.73099999999999998</v>
      </c>
      <c r="BQ533" s="4">
        <v>1.7450000000000001</v>
      </c>
      <c r="BR533" s="4">
        <v>9.0694999999999997</v>
      </c>
      <c r="BU533" s="4">
        <v>5.6829999999999998</v>
      </c>
      <c r="BW533" s="4">
        <v>598.96400000000006</v>
      </c>
      <c r="BX533" s="4">
        <v>0.116104</v>
      </c>
      <c r="BY533" s="4">
        <v>-5</v>
      </c>
      <c r="BZ533" s="4">
        <v>1.1914309999999999</v>
      </c>
      <c r="CA533" s="4">
        <v>2.837291</v>
      </c>
      <c r="CB533" s="4">
        <v>24.066905999999999</v>
      </c>
    </row>
    <row r="534" spans="1:80">
      <c r="A534" s="2">
        <v>42440</v>
      </c>
      <c r="B534" s="29">
        <v>0.52481986111111112</v>
      </c>
      <c r="C534" s="4">
        <v>12.135999999999999</v>
      </c>
      <c r="D534" s="4">
        <v>0.1255</v>
      </c>
      <c r="E534" s="4" t="s">
        <v>155</v>
      </c>
      <c r="F534" s="4">
        <v>1254.9484540000001</v>
      </c>
      <c r="G534" s="4">
        <v>47.6</v>
      </c>
      <c r="H534" s="4">
        <v>34.4</v>
      </c>
      <c r="I534" s="4">
        <v>991.6</v>
      </c>
      <c r="K534" s="4">
        <v>3.4</v>
      </c>
      <c r="L534" s="4">
        <v>115</v>
      </c>
      <c r="M534" s="4">
        <v>0.89039999999999997</v>
      </c>
      <c r="N534" s="4">
        <v>10.8064</v>
      </c>
      <c r="O534" s="4">
        <v>0.11169999999999999</v>
      </c>
      <c r="P534" s="4">
        <v>42.384799999999998</v>
      </c>
      <c r="Q534" s="4">
        <v>30.6311</v>
      </c>
      <c r="R534" s="4">
        <v>73</v>
      </c>
      <c r="S534" s="4">
        <v>34.929299999999998</v>
      </c>
      <c r="T534" s="4">
        <v>25.242999999999999</v>
      </c>
      <c r="U534" s="4">
        <v>60.2</v>
      </c>
      <c r="V534" s="4">
        <v>991.6</v>
      </c>
      <c r="Y534" s="4">
        <v>102.788</v>
      </c>
      <c r="Z534" s="4">
        <v>0</v>
      </c>
      <c r="AA534" s="4">
        <v>3.0274999999999999</v>
      </c>
      <c r="AB534" s="4" t="s">
        <v>384</v>
      </c>
      <c r="AC534" s="4">
        <v>0</v>
      </c>
      <c r="AD534" s="4">
        <v>11.7</v>
      </c>
      <c r="AE534" s="4">
        <v>851</v>
      </c>
      <c r="AF534" s="4">
        <v>877</v>
      </c>
      <c r="AG534" s="4">
        <v>825</v>
      </c>
      <c r="AH534" s="4">
        <v>88</v>
      </c>
      <c r="AI534" s="4">
        <v>29.59</v>
      </c>
      <c r="AJ534" s="4">
        <v>0.68</v>
      </c>
      <c r="AK534" s="4">
        <v>987</v>
      </c>
      <c r="AL534" s="4">
        <v>3</v>
      </c>
      <c r="AM534" s="4">
        <v>0</v>
      </c>
      <c r="AN534" s="4">
        <v>31</v>
      </c>
      <c r="AO534" s="4">
        <v>190</v>
      </c>
      <c r="AP534" s="4">
        <v>190</v>
      </c>
      <c r="AQ534" s="4">
        <v>2.1</v>
      </c>
      <c r="AR534" s="4">
        <v>195</v>
      </c>
      <c r="AS534" s="4" t="s">
        <v>155</v>
      </c>
      <c r="AT534" s="4">
        <v>2</v>
      </c>
      <c r="AU534" s="5">
        <v>0.73297453703703708</v>
      </c>
      <c r="AV534" s="4">
        <v>47.164183000000001</v>
      </c>
      <c r="AW534" s="4">
        <v>-88.488460000000003</v>
      </c>
      <c r="AX534" s="4">
        <v>317.2</v>
      </c>
      <c r="AY534" s="4">
        <v>21</v>
      </c>
      <c r="AZ534" s="4">
        <v>12</v>
      </c>
      <c r="BA534" s="4">
        <v>10</v>
      </c>
      <c r="BB534" s="4" t="s">
        <v>426</v>
      </c>
      <c r="BC534" s="4">
        <v>1.2963039999999999</v>
      </c>
      <c r="BD534" s="4">
        <v>1.151848</v>
      </c>
      <c r="BE534" s="4">
        <v>2.072228</v>
      </c>
      <c r="BF534" s="4">
        <v>14.063000000000001</v>
      </c>
      <c r="BG534" s="4">
        <v>17.02</v>
      </c>
      <c r="BH534" s="4">
        <v>1.21</v>
      </c>
      <c r="BI534" s="4">
        <v>12.304</v>
      </c>
      <c r="BJ534" s="4">
        <v>2976.4569999999999</v>
      </c>
      <c r="BK534" s="4">
        <v>19.59</v>
      </c>
      <c r="BL534" s="4">
        <v>1.2230000000000001</v>
      </c>
      <c r="BM534" s="4">
        <v>0.88400000000000001</v>
      </c>
      <c r="BN534" s="4">
        <v>2.1059999999999999</v>
      </c>
      <c r="BO534" s="4">
        <v>1.0069999999999999</v>
      </c>
      <c r="BP534" s="4">
        <v>0.72799999999999998</v>
      </c>
      <c r="BQ534" s="4">
        <v>1.736</v>
      </c>
      <c r="BR534" s="4">
        <v>9.0312999999999999</v>
      </c>
      <c r="BU534" s="4">
        <v>5.617</v>
      </c>
      <c r="BW534" s="4">
        <v>606.31600000000003</v>
      </c>
      <c r="BX534" s="4">
        <v>0.11820600000000001</v>
      </c>
      <c r="BY534" s="4">
        <v>-5</v>
      </c>
      <c r="BZ534" s="4">
        <v>1.1928620000000001</v>
      </c>
      <c r="CA534" s="4">
        <v>2.8886590000000001</v>
      </c>
      <c r="CB534" s="4">
        <v>24.095811999999999</v>
      </c>
    </row>
    <row r="535" spans="1:80">
      <c r="A535" s="2">
        <v>42440</v>
      </c>
      <c r="B535" s="29">
        <v>0.52483143518518516</v>
      </c>
      <c r="C535" s="4">
        <v>12.151999999999999</v>
      </c>
      <c r="D535" s="4">
        <v>0.1235</v>
      </c>
      <c r="E535" s="4" t="s">
        <v>155</v>
      </c>
      <c r="F535" s="4">
        <v>1235.4149199999999</v>
      </c>
      <c r="G535" s="4">
        <v>47.5</v>
      </c>
      <c r="H535" s="4">
        <v>34.6</v>
      </c>
      <c r="I535" s="4">
        <v>997.9</v>
      </c>
      <c r="K535" s="4">
        <v>3.3</v>
      </c>
      <c r="L535" s="4">
        <v>115</v>
      </c>
      <c r="M535" s="4">
        <v>0.89039999999999997</v>
      </c>
      <c r="N535" s="4">
        <v>10.8192</v>
      </c>
      <c r="O535" s="4">
        <v>0.11</v>
      </c>
      <c r="P535" s="4">
        <v>42.323700000000002</v>
      </c>
      <c r="Q535" s="4">
        <v>30.8062</v>
      </c>
      <c r="R535" s="4">
        <v>73.099999999999994</v>
      </c>
      <c r="S535" s="4">
        <v>34.878999999999998</v>
      </c>
      <c r="T535" s="4">
        <v>25.3873</v>
      </c>
      <c r="U535" s="4">
        <v>60.3</v>
      </c>
      <c r="V535" s="4">
        <v>997.89369999999997</v>
      </c>
      <c r="Y535" s="4">
        <v>102.747</v>
      </c>
      <c r="Z535" s="4">
        <v>0</v>
      </c>
      <c r="AA535" s="4">
        <v>2.9382000000000001</v>
      </c>
      <c r="AB535" s="4" t="s">
        <v>384</v>
      </c>
      <c r="AC535" s="4">
        <v>0</v>
      </c>
      <c r="AD535" s="4">
        <v>11.8</v>
      </c>
      <c r="AE535" s="4">
        <v>852</v>
      </c>
      <c r="AF535" s="4">
        <v>879</v>
      </c>
      <c r="AG535" s="4">
        <v>826</v>
      </c>
      <c r="AH535" s="4">
        <v>88</v>
      </c>
      <c r="AI535" s="4">
        <v>29.59</v>
      </c>
      <c r="AJ535" s="4">
        <v>0.68</v>
      </c>
      <c r="AK535" s="4">
        <v>987</v>
      </c>
      <c r="AL535" s="4">
        <v>3</v>
      </c>
      <c r="AM535" s="4">
        <v>0</v>
      </c>
      <c r="AN535" s="4">
        <v>31</v>
      </c>
      <c r="AO535" s="4">
        <v>190</v>
      </c>
      <c r="AP535" s="4">
        <v>190</v>
      </c>
      <c r="AQ535" s="4">
        <v>2.2000000000000002</v>
      </c>
      <c r="AR535" s="4">
        <v>195</v>
      </c>
      <c r="AS535" s="4" t="s">
        <v>155</v>
      </c>
      <c r="AT535" s="4">
        <v>2</v>
      </c>
      <c r="AU535" s="5">
        <v>0.73298611111111101</v>
      </c>
      <c r="AV535" s="4">
        <v>47.164209</v>
      </c>
      <c r="AW535" s="4">
        <v>-88.488573000000002</v>
      </c>
      <c r="AX535" s="4">
        <v>317.3</v>
      </c>
      <c r="AY535" s="4">
        <v>20.399999999999999</v>
      </c>
      <c r="AZ535" s="4">
        <v>12</v>
      </c>
      <c r="BA535" s="4">
        <v>10</v>
      </c>
      <c r="BB535" s="4" t="s">
        <v>426</v>
      </c>
      <c r="BC535" s="4">
        <v>1.6</v>
      </c>
      <c r="BD535" s="4">
        <v>1</v>
      </c>
      <c r="BE535" s="4">
        <v>2.2999999999999998</v>
      </c>
      <c r="BF535" s="4">
        <v>14.063000000000001</v>
      </c>
      <c r="BG535" s="4">
        <v>17</v>
      </c>
      <c r="BH535" s="4">
        <v>1.21</v>
      </c>
      <c r="BI535" s="4">
        <v>12.315</v>
      </c>
      <c r="BJ535" s="4">
        <v>2976.8150000000001</v>
      </c>
      <c r="BK535" s="4">
        <v>19.262</v>
      </c>
      <c r="BL535" s="4">
        <v>1.2190000000000001</v>
      </c>
      <c r="BM535" s="4">
        <v>0.88800000000000001</v>
      </c>
      <c r="BN535" s="4">
        <v>2.1070000000000002</v>
      </c>
      <c r="BO535" s="4">
        <v>1.0049999999999999</v>
      </c>
      <c r="BP535" s="4">
        <v>0.73099999999999998</v>
      </c>
      <c r="BQ535" s="4">
        <v>1.736</v>
      </c>
      <c r="BR535" s="4">
        <v>9.0790000000000006</v>
      </c>
      <c r="BU535" s="4">
        <v>5.609</v>
      </c>
      <c r="BW535" s="4">
        <v>587.80399999999997</v>
      </c>
      <c r="BX535" s="4">
        <v>0.12998299999999999</v>
      </c>
      <c r="BY535" s="4">
        <v>-5</v>
      </c>
      <c r="BZ535" s="4">
        <v>1.1935690000000001</v>
      </c>
      <c r="CA535" s="4">
        <v>3.1764600000000001</v>
      </c>
      <c r="CB535" s="4">
        <v>24.110094</v>
      </c>
    </row>
    <row r="536" spans="1:80">
      <c r="A536" s="2">
        <v>42440</v>
      </c>
      <c r="B536" s="29">
        <v>0.5248430092592592</v>
      </c>
      <c r="C536" s="4">
        <v>12.16</v>
      </c>
      <c r="D536" s="4">
        <v>9.9900000000000003E-2</v>
      </c>
      <c r="E536" s="4" t="s">
        <v>155</v>
      </c>
      <c r="F536" s="4">
        <v>999.23393699999997</v>
      </c>
      <c r="G536" s="4">
        <v>47.6</v>
      </c>
      <c r="H536" s="4">
        <v>34.700000000000003</v>
      </c>
      <c r="I536" s="4">
        <v>1021.5</v>
      </c>
      <c r="K536" s="4">
        <v>3.3</v>
      </c>
      <c r="L536" s="4">
        <v>116</v>
      </c>
      <c r="M536" s="4">
        <v>0.89049999999999996</v>
      </c>
      <c r="N536" s="4">
        <v>10.8283</v>
      </c>
      <c r="O536" s="4">
        <v>8.8999999999999996E-2</v>
      </c>
      <c r="P536" s="4">
        <v>42.386899999999997</v>
      </c>
      <c r="Q536" s="4">
        <v>30.899699999999999</v>
      </c>
      <c r="R536" s="4">
        <v>73.3</v>
      </c>
      <c r="S536" s="4">
        <v>34.930999999999997</v>
      </c>
      <c r="T536" s="4">
        <v>25.464400000000001</v>
      </c>
      <c r="U536" s="4">
        <v>60.4</v>
      </c>
      <c r="V536" s="4">
        <v>1021.4813</v>
      </c>
      <c r="Y536" s="4">
        <v>103.11</v>
      </c>
      <c r="Z536" s="4">
        <v>0</v>
      </c>
      <c r="AA536" s="4">
        <v>2.9386000000000001</v>
      </c>
      <c r="AB536" s="4" t="s">
        <v>384</v>
      </c>
      <c r="AC536" s="4">
        <v>0</v>
      </c>
      <c r="AD536" s="4">
        <v>11.7</v>
      </c>
      <c r="AE536" s="4">
        <v>853</v>
      </c>
      <c r="AF536" s="4">
        <v>881</v>
      </c>
      <c r="AG536" s="4">
        <v>826</v>
      </c>
      <c r="AH536" s="4">
        <v>88</v>
      </c>
      <c r="AI536" s="4">
        <v>29.59</v>
      </c>
      <c r="AJ536" s="4">
        <v>0.68</v>
      </c>
      <c r="AK536" s="4">
        <v>987</v>
      </c>
      <c r="AL536" s="4">
        <v>3</v>
      </c>
      <c r="AM536" s="4">
        <v>0</v>
      </c>
      <c r="AN536" s="4">
        <v>31</v>
      </c>
      <c r="AO536" s="4">
        <v>190</v>
      </c>
      <c r="AP536" s="4">
        <v>190</v>
      </c>
      <c r="AQ536" s="4">
        <v>2.2000000000000002</v>
      </c>
      <c r="AR536" s="4">
        <v>195</v>
      </c>
      <c r="AS536" s="4" t="s">
        <v>155</v>
      </c>
      <c r="AT536" s="4">
        <v>2</v>
      </c>
      <c r="AU536" s="5">
        <v>0.73299768518518515</v>
      </c>
      <c r="AV536" s="4">
        <v>47.164228999999999</v>
      </c>
      <c r="AW536" s="4">
        <v>-88.488692</v>
      </c>
      <c r="AX536" s="4">
        <v>317.3</v>
      </c>
      <c r="AY536" s="4">
        <v>20.5</v>
      </c>
      <c r="AZ536" s="4">
        <v>12</v>
      </c>
      <c r="BA536" s="4">
        <v>10</v>
      </c>
      <c r="BB536" s="4" t="s">
        <v>426</v>
      </c>
      <c r="BC536" s="4">
        <v>1.719381</v>
      </c>
      <c r="BD536" s="4">
        <v>1</v>
      </c>
      <c r="BE536" s="4">
        <v>2.3955039999999999</v>
      </c>
      <c r="BF536" s="4">
        <v>14.063000000000001</v>
      </c>
      <c r="BG536" s="4">
        <v>17.02</v>
      </c>
      <c r="BH536" s="4">
        <v>1.21</v>
      </c>
      <c r="BI536" s="4">
        <v>12.298999999999999</v>
      </c>
      <c r="BJ536" s="4">
        <v>2981.913</v>
      </c>
      <c r="BK536" s="4">
        <v>15.596</v>
      </c>
      <c r="BL536" s="4">
        <v>1.222</v>
      </c>
      <c r="BM536" s="4">
        <v>0.89100000000000001</v>
      </c>
      <c r="BN536" s="4">
        <v>2.113</v>
      </c>
      <c r="BO536" s="4">
        <v>1.0069999999999999</v>
      </c>
      <c r="BP536" s="4">
        <v>0.73399999999999999</v>
      </c>
      <c r="BQ536" s="4">
        <v>1.742</v>
      </c>
      <c r="BR536" s="4">
        <v>9.3017000000000003</v>
      </c>
      <c r="BU536" s="4">
        <v>5.6340000000000003</v>
      </c>
      <c r="BW536" s="4">
        <v>588.40200000000004</v>
      </c>
      <c r="BX536" s="4">
        <v>0.139792</v>
      </c>
      <c r="BY536" s="4">
        <v>-5</v>
      </c>
      <c r="BZ536" s="4">
        <v>1.192569</v>
      </c>
      <c r="CA536" s="4">
        <v>3.4161670000000002</v>
      </c>
      <c r="CB536" s="4">
        <v>24.089894000000001</v>
      </c>
    </row>
    <row r="537" spans="1:80">
      <c r="A537" s="2">
        <v>42440</v>
      </c>
      <c r="B537" s="29">
        <v>0.52485458333333335</v>
      </c>
      <c r="C537" s="4">
        <v>11.178000000000001</v>
      </c>
      <c r="D537" s="4">
        <v>5.8500000000000003E-2</v>
      </c>
      <c r="E537" s="4" t="s">
        <v>155</v>
      </c>
      <c r="F537" s="4">
        <v>584.87804900000003</v>
      </c>
      <c r="G537" s="4">
        <v>56.7</v>
      </c>
      <c r="H537" s="4">
        <v>34.6</v>
      </c>
      <c r="I537" s="4">
        <v>1113.8</v>
      </c>
      <c r="K537" s="4">
        <v>3.2</v>
      </c>
      <c r="L537" s="4">
        <v>131</v>
      </c>
      <c r="M537" s="4">
        <v>0.89870000000000005</v>
      </c>
      <c r="N537" s="4">
        <v>10.045199999999999</v>
      </c>
      <c r="O537" s="4">
        <v>5.2600000000000001E-2</v>
      </c>
      <c r="P537" s="4">
        <v>50.947899999999997</v>
      </c>
      <c r="Q537" s="4">
        <v>31.062000000000001</v>
      </c>
      <c r="R537" s="4">
        <v>82</v>
      </c>
      <c r="S537" s="4">
        <v>41.986199999999997</v>
      </c>
      <c r="T537" s="4">
        <v>25.598099999999999</v>
      </c>
      <c r="U537" s="4">
        <v>67.599999999999994</v>
      </c>
      <c r="V537" s="4">
        <v>1113.8196</v>
      </c>
      <c r="Y537" s="4">
        <v>117.374</v>
      </c>
      <c r="Z537" s="4">
        <v>0</v>
      </c>
      <c r="AA537" s="4">
        <v>2.8757999999999999</v>
      </c>
      <c r="AB537" s="4" t="s">
        <v>384</v>
      </c>
      <c r="AC537" s="4">
        <v>0</v>
      </c>
      <c r="AD537" s="4">
        <v>11.7</v>
      </c>
      <c r="AE537" s="4">
        <v>853</v>
      </c>
      <c r="AF537" s="4">
        <v>882</v>
      </c>
      <c r="AG537" s="4">
        <v>827</v>
      </c>
      <c r="AH537" s="4">
        <v>88</v>
      </c>
      <c r="AI537" s="4">
        <v>29.59</v>
      </c>
      <c r="AJ537" s="4">
        <v>0.68</v>
      </c>
      <c r="AK537" s="4">
        <v>987</v>
      </c>
      <c r="AL537" s="4">
        <v>3</v>
      </c>
      <c r="AM537" s="4">
        <v>0</v>
      </c>
      <c r="AN537" s="4">
        <v>31</v>
      </c>
      <c r="AO537" s="4">
        <v>190</v>
      </c>
      <c r="AP537" s="4">
        <v>190</v>
      </c>
      <c r="AQ537" s="4">
        <v>2.2999999999999998</v>
      </c>
      <c r="AR537" s="4">
        <v>195</v>
      </c>
      <c r="AS537" s="4" t="s">
        <v>155</v>
      </c>
      <c r="AT537" s="4">
        <v>2</v>
      </c>
      <c r="AU537" s="5">
        <v>0.7330092592592593</v>
      </c>
      <c r="AV537" s="4">
        <v>47.164237</v>
      </c>
      <c r="AW537" s="4">
        <v>-88.488815000000002</v>
      </c>
      <c r="AX537" s="4">
        <v>317.2</v>
      </c>
      <c r="AY537" s="4">
        <v>20.5</v>
      </c>
      <c r="AZ537" s="4">
        <v>12</v>
      </c>
      <c r="BA537" s="4">
        <v>10</v>
      </c>
      <c r="BB537" s="4" t="s">
        <v>426</v>
      </c>
      <c r="BC537" s="4">
        <v>2.220081</v>
      </c>
      <c r="BD537" s="4">
        <v>1.0480320000000001</v>
      </c>
      <c r="BE537" s="4">
        <v>2.8200810000000001</v>
      </c>
      <c r="BF537" s="4">
        <v>14.063000000000001</v>
      </c>
      <c r="BG537" s="4">
        <v>18.46</v>
      </c>
      <c r="BH537" s="4">
        <v>1.31</v>
      </c>
      <c r="BI537" s="4">
        <v>11.273999999999999</v>
      </c>
      <c r="BJ537" s="4">
        <v>2986.6759999999999</v>
      </c>
      <c r="BK537" s="4">
        <v>9.9469999999999992</v>
      </c>
      <c r="BL537" s="4">
        <v>1.5860000000000001</v>
      </c>
      <c r="BM537" s="4">
        <v>0.96699999999999997</v>
      </c>
      <c r="BN537" s="4">
        <v>2.5529999999999999</v>
      </c>
      <c r="BO537" s="4">
        <v>1.3069999999999999</v>
      </c>
      <c r="BP537" s="4">
        <v>0.79700000000000004</v>
      </c>
      <c r="BQ537" s="4">
        <v>2.1040000000000001</v>
      </c>
      <c r="BR537" s="4">
        <v>10.950699999999999</v>
      </c>
      <c r="BU537" s="4">
        <v>6.9240000000000004</v>
      </c>
      <c r="BW537" s="4">
        <v>621.70399999999995</v>
      </c>
      <c r="BX537" s="4">
        <v>0.171792</v>
      </c>
      <c r="BY537" s="4">
        <v>-5</v>
      </c>
      <c r="BZ537" s="4">
        <v>1.193724</v>
      </c>
      <c r="CA537" s="4">
        <v>4.1981669999999998</v>
      </c>
      <c r="CB537" s="4">
        <v>24.113225</v>
      </c>
    </row>
    <row r="538" spans="1:80">
      <c r="A538" s="2">
        <v>42440</v>
      </c>
      <c r="B538" s="29">
        <v>0.52486615740740739</v>
      </c>
      <c r="C538" s="4">
        <v>10.244</v>
      </c>
      <c r="D538" s="4">
        <v>3.4099999999999998E-2</v>
      </c>
      <c r="E538" s="4" t="s">
        <v>155</v>
      </c>
      <c r="F538" s="4">
        <v>340.97561000000002</v>
      </c>
      <c r="G538" s="4">
        <v>71.400000000000006</v>
      </c>
      <c r="H538" s="4">
        <v>34.5</v>
      </c>
      <c r="I538" s="4">
        <v>1320.2</v>
      </c>
      <c r="K538" s="4">
        <v>3.57</v>
      </c>
      <c r="L538" s="4">
        <v>153</v>
      </c>
      <c r="M538" s="4">
        <v>0.90629999999999999</v>
      </c>
      <c r="N538" s="4">
        <v>9.2849000000000004</v>
      </c>
      <c r="O538" s="4">
        <v>3.09E-2</v>
      </c>
      <c r="P538" s="4">
        <v>64.682000000000002</v>
      </c>
      <c r="Q538" s="4">
        <v>31.2684</v>
      </c>
      <c r="R538" s="4">
        <v>96</v>
      </c>
      <c r="S538" s="4">
        <v>53.304400000000001</v>
      </c>
      <c r="T538" s="4">
        <v>25.7683</v>
      </c>
      <c r="U538" s="4">
        <v>79.099999999999994</v>
      </c>
      <c r="V538" s="4">
        <v>1320.2475999999999</v>
      </c>
      <c r="Y538" s="4">
        <v>138.279</v>
      </c>
      <c r="Z538" s="4">
        <v>0</v>
      </c>
      <c r="AA538" s="4">
        <v>3.2326999999999999</v>
      </c>
      <c r="AB538" s="4" t="s">
        <v>384</v>
      </c>
      <c r="AC538" s="4">
        <v>0</v>
      </c>
      <c r="AD538" s="4">
        <v>11.8</v>
      </c>
      <c r="AE538" s="4">
        <v>854</v>
      </c>
      <c r="AF538" s="4">
        <v>882</v>
      </c>
      <c r="AG538" s="4">
        <v>827</v>
      </c>
      <c r="AH538" s="4">
        <v>88</v>
      </c>
      <c r="AI538" s="4">
        <v>29.59</v>
      </c>
      <c r="AJ538" s="4">
        <v>0.68</v>
      </c>
      <c r="AK538" s="4">
        <v>987</v>
      </c>
      <c r="AL538" s="4">
        <v>3</v>
      </c>
      <c r="AM538" s="4">
        <v>0</v>
      </c>
      <c r="AN538" s="4">
        <v>31</v>
      </c>
      <c r="AO538" s="4">
        <v>190</v>
      </c>
      <c r="AP538" s="4">
        <v>190</v>
      </c>
      <c r="AQ538" s="4">
        <v>2.2999999999999998</v>
      </c>
      <c r="AR538" s="4">
        <v>195</v>
      </c>
      <c r="AS538" s="4" t="s">
        <v>155</v>
      </c>
      <c r="AT538" s="4">
        <v>2</v>
      </c>
      <c r="AU538" s="5">
        <v>0.73302083333333334</v>
      </c>
      <c r="AV538" s="4">
        <v>47.164237</v>
      </c>
      <c r="AW538" s="4">
        <v>-88.488934999999998</v>
      </c>
      <c r="AX538" s="4">
        <v>317</v>
      </c>
      <c r="AY538" s="4">
        <v>20.100000000000001</v>
      </c>
      <c r="AZ538" s="4">
        <v>12</v>
      </c>
      <c r="BA538" s="4">
        <v>10</v>
      </c>
      <c r="BB538" s="4" t="s">
        <v>426</v>
      </c>
      <c r="BC538" s="4">
        <v>2.2792210000000002</v>
      </c>
      <c r="BD538" s="4">
        <v>1.224675</v>
      </c>
      <c r="BE538" s="4">
        <v>3.0519479999999999</v>
      </c>
      <c r="BF538" s="4">
        <v>14.063000000000001</v>
      </c>
      <c r="BG538" s="4">
        <v>20.04</v>
      </c>
      <c r="BH538" s="4">
        <v>1.42</v>
      </c>
      <c r="BI538" s="4">
        <v>10.335000000000001</v>
      </c>
      <c r="BJ538" s="4">
        <v>2984.0140000000001</v>
      </c>
      <c r="BK538" s="4">
        <v>6.3209999999999997</v>
      </c>
      <c r="BL538" s="4">
        <v>2.177</v>
      </c>
      <c r="BM538" s="4">
        <v>1.052</v>
      </c>
      <c r="BN538" s="4">
        <v>3.2290000000000001</v>
      </c>
      <c r="BO538" s="4">
        <v>1.794</v>
      </c>
      <c r="BP538" s="4">
        <v>0.86699999999999999</v>
      </c>
      <c r="BQ538" s="4">
        <v>2.661</v>
      </c>
      <c r="BR538" s="4">
        <v>14.0306</v>
      </c>
      <c r="BU538" s="4">
        <v>8.8170000000000002</v>
      </c>
      <c r="BW538" s="4">
        <v>755.41</v>
      </c>
      <c r="BX538" s="4">
        <v>0.20810200000000001</v>
      </c>
      <c r="BY538" s="4">
        <v>-5</v>
      </c>
      <c r="BZ538" s="4">
        <v>1.1955690000000001</v>
      </c>
      <c r="CA538" s="4">
        <v>5.0854929999999996</v>
      </c>
      <c r="CB538" s="4">
        <v>24.150493999999998</v>
      </c>
    </row>
    <row r="539" spans="1:80">
      <c r="A539" s="2">
        <v>42440</v>
      </c>
      <c r="B539" s="29">
        <v>0.52487773148148154</v>
      </c>
      <c r="C539" s="4">
        <v>9.7140000000000004</v>
      </c>
      <c r="D539" s="4">
        <v>3.6200000000000003E-2</v>
      </c>
      <c r="E539" s="4" t="s">
        <v>155</v>
      </c>
      <c r="F539" s="4">
        <v>361.62251700000002</v>
      </c>
      <c r="G539" s="4">
        <v>94.7</v>
      </c>
      <c r="H539" s="4">
        <v>35.6</v>
      </c>
      <c r="I539" s="4">
        <v>1527.9</v>
      </c>
      <c r="K539" s="4">
        <v>4.95</v>
      </c>
      <c r="L539" s="4">
        <v>166</v>
      </c>
      <c r="M539" s="4">
        <v>0.91049999999999998</v>
      </c>
      <c r="N539" s="4">
        <v>8.8445999999999998</v>
      </c>
      <c r="O539" s="4">
        <v>3.2899999999999999E-2</v>
      </c>
      <c r="P539" s="4">
        <v>86.227900000000005</v>
      </c>
      <c r="Q539" s="4">
        <v>32.415100000000002</v>
      </c>
      <c r="R539" s="4">
        <v>118.6</v>
      </c>
      <c r="S539" s="4">
        <v>71.060400000000001</v>
      </c>
      <c r="T539" s="4">
        <v>26.7133</v>
      </c>
      <c r="U539" s="4">
        <v>97.8</v>
      </c>
      <c r="V539" s="4">
        <v>1527.9421</v>
      </c>
      <c r="Y539" s="4">
        <v>151.59100000000001</v>
      </c>
      <c r="Z539" s="4">
        <v>0</v>
      </c>
      <c r="AA539" s="4">
        <v>4.5103</v>
      </c>
      <c r="AB539" s="4" t="s">
        <v>384</v>
      </c>
      <c r="AC539" s="4">
        <v>0</v>
      </c>
      <c r="AD539" s="4">
        <v>11.7</v>
      </c>
      <c r="AE539" s="4">
        <v>854</v>
      </c>
      <c r="AF539" s="4">
        <v>883</v>
      </c>
      <c r="AG539" s="4">
        <v>828</v>
      </c>
      <c r="AH539" s="4">
        <v>88</v>
      </c>
      <c r="AI539" s="4">
        <v>29.59</v>
      </c>
      <c r="AJ539" s="4">
        <v>0.68</v>
      </c>
      <c r="AK539" s="4">
        <v>987</v>
      </c>
      <c r="AL539" s="4">
        <v>3</v>
      </c>
      <c r="AM539" s="4">
        <v>0</v>
      </c>
      <c r="AN539" s="4">
        <v>31</v>
      </c>
      <c r="AO539" s="4">
        <v>190</v>
      </c>
      <c r="AP539" s="4">
        <v>190</v>
      </c>
      <c r="AQ539" s="4">
        <v>2.4</v>
      </c>
      <c r="AR539" s="4">
        <v>195</v>
      </c>
      <c r="AS539" s="4" t="s">
        <v>155</v>
      </c>
      <c r="AT539" s="4">
        <v>2</v>
      </c>
      <c r="AU539" s="5">
        <v>0.73303240740740738</v>
      </c>
      <c r="AV539" s="4">
        <v>47.164226999999997</v>
      </c>
      <c r="AW539" s="4">
        <v>-88.489058999999997</v>
      </c>
      <c r="AX539" s="4">
        <v>317.10000000000002</v>
      </c>
      <c r="AY539" s="4">
        <v>20.9</v>
      </c>
      <c r="AZ539" s="4">
        <v>12</v>
      </c>
      <c r="BA539" s="4">
        <v>10</v>
      </c>
      <c r="BB539" s="4" t="s">
        <v>426</v>
      </c>
      <c r="BC539" s="4">
        <v>1.2508490000000001</v>
      </c>
      <c r="BD539" s="4">
        <v>1.3</v>
      </c>
      <c r="BE539" s="4">
        <v>2.427972</v>
      </c>
      <c r="BF539" s="4">
        <v>14.063000000000001</v>
      </c>
      <c r="BG539" s="4">
        <v>21.01</v>
      </c>
      <c r="BH539" s="4">
        <v>1.49</v>
      </c>
      <c r="BI539" s="4">
        <v>9.8249999999999993</v>
      </c>
      <c r="BJ539" s="4">
        <v>2974.51</v>
      </c>
      <c r="BK539" s="4">
        <v>7.048</v>
      </c>
      <c r="BL539" s="4">
        <v>3.0369999999999999</v>
      </c>
      <c r="BM539" s="4">
        <v>1.1419999999999999</v>
      </c>
      <c r="BN539" s="4">
        <v>4.1779999999999999</v>
      </c>
      <c r="BO539" s="4">
        <v>2.5030000000000001</v>
      </c>
      <c r="BP539" s="4">
        <v>0.94099999999999995</v>
      </c>
      <c r="BQ539" s="4">
        <v>3.4430000000000001</v>
      </c>
      <c r="BR539" s="4">
        <v>16.991900000000001</v>
      </c>
      <c r="BU539" s="4">
        <v>10.115</v>
      </c>
      <c r="BW539" s="4">
        <v>1102.912</v>
      </c>
      <c r="BX539" s="4">
        <v>0.24018900000000001</v>
      </c>
      <c r="BY539" s="4">
        <v>-5</v>
      </c>
      <c r="BZ539" s="4">
        <v>1.195862</v>
      </c>
      <c r="CA539" s="4">
        <v>5.8696190000000001</v>
      </c>
      <c r="CB539" s="4">
        <v>24.156412</v>
      </c>
    </row>
    <row r="540" spans="1:80">
      <c r="A540" s="2">
        <v>42440</v>
      </c>
      <c r="B540" s="29">
        <v>0.52488930555555557</v>
      </c>
      <c r="C540" s="4">
        <v>9.4659999999999993</v>
      </c>
      <c r="D540" s="4">
        <v>4.4600000000000001E-2</v>
      </c>
      <c r="E540" s="4" t="s">
        <v>155</v>
      </c>
      <c r="F540" s="4">
        <v>445.90177799999998</v>
      </c>
      <c r="G540" s="4">
        <v>134.80000000000001</v>
      </c>
      <c r="H540" s="4">
        <v>37.5</v>
      </c>
      <c r="I540" s="4">
        <v>1603</v>
      </c>
      <c r="K540" s="4">
        <v>6.16</v>
      </c>
      <c r="L540" s="4">
        <v>166</v>
      </c>
      <c r="M540" s="4">
        <v>0.91239999999999999</v>
      </c>
      <c r="N540" s="4">
        <v>8.6370000000000005</v>
      </c>
      <c r="O540" s="4">
        <v>4.07E-2</v>
      </c>
      <c r="P540" s="4">
        <v>122.95310000000001</v>
      </c>
      <c r="Q540" s="4">
        <v>34.191000000000003</v>
      </c>
      <c r="R540" s="4">
        <v>157.1</v>
      </c>
      <c r="S540" s="4">
        <v>101.32559999999999</v>
      </c>
      <c r="T540" s="4">
        <v>28.1767</v>
      </c>
      <c r="U540" s="4">
        <v>129.5</v>
      </c>
      <c r="V540" s="4">
        <v>1602.9517000000001</v>
      </c>
      <c r="Y540" s="4">
        <v>151.833</v>
      </c>
      <c r="Z540" s="4">
        <v>0</v>
      </c>
      <c r="AA540" s="4">
        <v>5.6231999999999998</v>
      </c>
      <c r="AB540" s="4" t="s">
        <v>384</v>
      </c>
      <c r="AC540" s="4">
        <v>0</v>
      </c>
      <c r="AD540" s="4">
        <v>11.8</v>
      </c>
      <c r="AE540" s="4">
        <v>855</v>
      </c>
      <c r="AF540" s="4">
        <v>884</v>
      </c>
      <c r="AG540" s="4">
        <v>827</v>
      </c>
      <c r="AH540" s="4">
        <v>88</v>
      </c>
      <c r="AI540" s="4">
        <v>29.59</v>
      </c>
      <c r="AJ540" s="4">
        <v>0.68</v>
      </c>
      <c r="AK540" s="4">
        <v>987</v>
      </c>
      <c r="AL540" s="4">
        <v>3</v>
      </c>
      <c r="AM540" s="4">
        <v>0</v>
      </c>
      <c r="AN540" s="4">
        <v>31</v>
      </c>
      <c r="AO540" s="4">
        <v>190</v>
      </c>
      <c r="AP540" s="4">
        <v>190</v>
      </c>
      <c r="AQ540" s="4">
        <v>2.4</v>
      </c>
      <c r="AR540" s="4">
        <v>195</v>
      </c>
      <c r="AS540" s="4" t="s">
        <v>155</v>
      </c>
      <c r="AT540" s="4">
        <v>2</v>
      </c>
      <c r="AU540" s="5">
        <v>0.73304398148148142</v>
      </c>
      <c r="AV540" s="4">
        <v>47.164203000000001</v>
      </c>
      <c r="AW540" s="4">
        <v>-88.489186000000004</v>
      </c>
      <c r="AX540" s="4">
        <v>317.2</v>
      </c>
      <c r="AY540" s="4">
        <v>22.2</v>
      </c>
      <c r="AZ540" s="4">
        <v>12</v>
      </c>
      <c r="BA540" s="4">
        <v>10</v>
      </c>
      <c r="BB540" s="4" t="s">
        <v>426</v>
      </c>
      <c r="BC540" s="4">
        <v>1.1000000000000001</v>
      </c>
      <c r="BD540" s="4">
        <v>1.3</v>
      </c>
      <c r="BE540" s="4">
        <v>1.9</v>
      </c>
      <c r="BF540" s="4">
        <v>14.063000000000001</v>
      </c>
      <c r="BG540" s="4">
        <v>21.49</v>
      </c>
      <c r="BH540" s="4">
        <v>1.53</v>
      </c>
      <c r="BI540" s="4">
        <v>9.5960000000000001</v>
      </c>
      <c r="BJ540" s="4">
        <v>2968.192</v>
      </c>
      <c r="BK540" s="4">
        <v>8.8989999999999991</v>
      </c>
      <c r="BL540" s="4">
        <v>4.4249999999999998</v>
      </c>
      <c r="BM540" s="4">
        <v>1.23</v>
      </c>
      <c r="BN540" s="4">
        <v>5.6550000000000002</v>
      </c>
      <c r="BO540" s="4">
        <v>3.6469999999999998</v>
      </c>
      <c r="BP540" s="4">
        <v>1.014</v>
      </c>
      <c r="BQ540" s="4">
        <v>4.6609999999999996</v>
      </c>
      <c r="BR540" s="4">
        <v>18.215800000000002</v>
      </c>
      <c r="BU540" s="4">
        <v>10.352</v>
      </c>
      <c r="BW540" s="4">
        <v>1405.1130000000001</v>
      </c>
      <c r="BX540" s="4">
        <v>0.244972</v>
      </c>
      <c r="BY540" s="4">
        <v>-5</v>
      </c>
      <c r="BZ540" s="4">
        <v>1.1961390000000001</v>
      </c>
      <c r="CA540" s="4">
        <v>5.986504</v>
      </c>
      <c r="CB540" s="4">
        <v>24.162005000000001</v>
      </c>
    </row>
    <row r="541" spans="1:80">
      <c r="A541" s="2">
        <v>42440</v>
      </c>
      <c r="B541" s="29">
        <v>0.52490087962962961</v>
      </c>
      <c r="C541" s="4">
        <v>9.27</v>
      </c>
      <c r="D541" s="4">
        <v>5.2699999999999997E-2</v>
      </c>
      <c r="E541" s="4" t="s">
        <v>155</v>
      </c>
      <c r="F541" s="4">
        <v>527.20624499999997</v>
      </c>
      <c r="G541" s="4">
        <v>219.2</v>
      </c>
      <c r="H541" s="4">
        <v>40.799999999999997</v>
      </c>
      <c r="I541" s="4">
        <v>1501.3</v>
      </c>
      <c r="K541" s="4">
        <v>6.8</v>
      </c>
      <c r="L541" s="4">
        <v>159</v>
      </c>
      <c r="M541" s="4">
        <v>0.91400000000000003</v>
      </c>
      <c r="N541" s="4">
        <v>8.4730000000000008</v>
      </c>
      <c r="O541" s="4">
        <v>4.82E-2</v>
      </c>
      <c r="P541" s="4">
        <v>200.38499999999999</v>
      </c>
      <c r="Q541" s="4">
        <v>37.325000000000003</v>
      </c>
      <c r="R541" s="4">
        <v>237.7</v>
      </c>
      <c r="S541" s="4">
        <v>165.1371</v>
      </c>
      <c r="T541" s="4">
        <v>30.759499999999999</v>
      </c>
      <c r="U541" s="4">
        <v>195.9</v>
      </c>
      <c r="V541" s="4">
        <v>1501.3052</v>
      </c>
      <c r="Y541" s="4">
        <v>145.10599999999999</v>
      </c>
      <c r="Z541" s="4">
        <v>0</v>
      </c>
      <c r="AA541" s="4">
        <v>6.2125000000000004</v>
      </c>
      <c r="AB541" s="4" t="s">
        <v>384</v>
      </c>
      <c r="AC541" s="4">
        <v>0</v>
      </c>
      <c r="AD541" s="4">
        <v>11.7</v>
      </c>
      <c r="AE541" s="4">
        <v>855</v>
      </c>
      <c r="AF541" s="4">
        <v>885</v>
      </c>
      <c r="AG541" s="4">
        <v>828</v>
      </c>
      <c r="AH541" s="4">
        <v>88</v>
      </c>
      <c r="AI541" s="4">
        <v>29.59</v>
      </c>
      <c r="AJ541" s="4">
        <v>0.68</v>
      </c>
      <c r="AK541" s="4">
        <v>987</v>
      </c>
      <c r="AL541" s="4">
        <v>3</v>
      </c>
      <c r="AM541" s="4">
        <v>0</v>
      </c>
      <c r="AN541" s="4">
        <v>31</v>
      </c>
      <c r="AO541" s="4">
        <v>190</v>
      </c>
      <c r="AP541" s="4">
        <v>190</v>
      </c>
      <c r="AQ541" s="4">
        <v>2.2000000000000002</v>
      </c>
      <c r="AR541" s="4">
        <v>195</v>
      </c>
      <c r="AS541" s="4" t="s">
        <v>155</v>
      </c>
      <c r="AT541" s="4">
        <v>2</v>
      </c>
      <c r="AU541" s="5">
        <v>0.73305555555555557</v>
      </c>
      <c r="AV541" s="4">
        <v>47.164175</v>
      </c>
      <c r="AW541" s="4">
        <v>-88.489311999999998</v>
      </c>
      <c r="AX541" s="4">
        <v>317.3</v>
      </c>
      <c r="AY541" s="4">
        <v>22.7</v>
      </c>
      <c r="AZ541" s="4">
        <v>12</v>
      </c>
      <c r="BA541" s="4">
        <v>10</v>
      </c>
      <c r="BB541" s="4" t="s">
        <v>426</v>
      </c>
      <c r="BC541" s="4">
        <v>1.1000000000000001</v>
      </c>
      <c r="BD541" s="4">
        <v>1.324376</v>
      </c>
      <c r="BE541" s="4">
        <v>1.9243760000000001</v>
      </c>
      <c r="BF541" s="4">
        <v>14.063000000000001</v>
      </c>
      <c r="BG541" s="4">
        <v>21.92</v>
      </c>
      <c r="BH541" s="4">
        <v>1.56</v>
      </c>
      <c r="BI541" s="4">
        <v>9.4060000000000006</v>
      </c>
      <c r="BJ541" s="4">
        <v>2968.0540000000001</v>
      </c>
      <c r="BK541" s="4">
        <v>10.744</v>
      </c>
      <c r="BL541" s="4">
        <v>7.351</v>
      </c>
      <c r="BM541" s="4">
        <v>1.369</v>
      </c>
      <c r="BN541" s="4">
        <v>8.7200000000000006</v>
      </c>
      <c r="BO541" s="4">
        <v>6.0579999999999998</v>
      </c>
      <c r="BP541" s="4">
        <v>1.1279999999999999</v>
      </c>
      <c r="BQ541" s="4">
        <v>7.1859999999999999</v>
      </c>
      <c r="BR541" s="4">
        <v>17.39</v>
      </c>
      <c r="BU541" s="4">
        <v>10.085000000000001</v>
      </c>
      <c r="BW541" s="4">
        <v>1582.3330000000001</v>
      </c>
      <c r="BX541" s="4">
        <v>0.263687</v>
      </c>
      <c r="BY541" s="4">
        <v>-5</v>
      </c>
      <c r="BZ541" s="4">
        <v>1.1945699999999999</v>
      </c>
      <c r="CA541" s="4">
        <v>6.4438430000000002</v>
      </c>
      <c r="CB541" s="4">
        <v>24.130305</v>
      </c>
    </row>
    <row r="542" spans="1:80">
      <c r="A542" s="2">
        <v>42440</v>
      </c>
      <c r="B542" s="29">
        <v>0.52491245370370365</v>
      </c>
      <c r="C542" s="4">
        <v>9.27</v>
      </c>
      <c r="D542" s="4">
        <v>5.6099999999999997E-2</v>
      </c>
      <c r="E542" s="4" t="s">
        <v>155</v>
      </c>
      <c r="F542" s="4">
        <v>561.00515499999995</v>
      </c>
      <c r="G542" s="4">
        <v>274</v>
      </c>
      <c r="H542" s="4">
        <v>40.9</v>
      </c>
      <c r="I542" s="4">
        <v>1388.8</v>
      </c>
      <c r="K542" s="4">
        <v>7.1</v>
      </c>
      <c r="L542" s="4">
        <v>156</v>
      </c>
      <c r="M542" s="4">
        <v>0.91410000000000002</v>
      </c>
      <c r="N542" s="4">
        <v>8.4734999999999996</v>
      </c>
      <c r="O542" s="4">
        <v>5.1299999999999998E-2</v>
      </c>
      <c r="P542" s="4">
        <v>250.42769999999999</v>
      </c>
      <c r="Q542" s="4">
        <v>37.352800000000002</v>
      </c>
      <c r="R542" s="4">
        <v>287.8</v>
      </c>
      <c r="S542" s="4">
        <v>206.37729999999999</v>
      </c>
      <c r="T542" s="4">
        <v>30.782399999999999</v>
      </c>
      <c r="U542" s="4">
        <v>237.2</v>
      </c>
      <c r="V542" s="4">
        <v>1388.7737</v>
      </c>
      <c r="Y542" s="4">
        <v>142.96700000000001</v>
      </c>
      <c r="Z542" s="4">
        <v>0</v>
      </c>
      <c r="AA542" s="4">
        <v>6.4904000000000002</v>
      </c>
      <c r="AB542" s="4" t="s">
        <v>384</v>
      </c>
      <c r="AC542" s="4">
        <v>0</v>
      </c>
      <c r="AD542" s="4">
        <v>11.7</v>
      </c>
      <c r="AE542" s="4">
        <v>856</v>
      </c>
      <c r="AF542" s="4">
        <v>885</v>
      </c>
      <c r="AG542" s="4">
        <v>828</v>
      </c>
      <c r="AH542" s="4">
        <v>88</v>
      </c>
      <c r="AI542" s="4">
        <v>29.59</v>
      </c>
      <c r="AJ542" s="4">
        <v>0.68</v>
      </c>
      <c r="AK542" s="4">
        <v>987</v>
      </c>
      <c r="AL542" s="4">
        <v>3</v>
      </c>
      <c r="AM542" s="4">
        <v>0</v>
      </c>
      <c r="AN542" s="4">
        <v>31</v>
      </c>
      <c r="AO542" s="4">
        <v>190</v>
      </c>
      <c r="AP542" s="4">
        <v>189.6</v>
      </c>
      <c r="AQ542" s="4">
        <v>2.1</v>
      </c>
      <c r="AR542" s="4">
        <v>195</v>
      </c>
      <c r="AS542" s="4" t="s">
        <v>155</v>
      </c>
      <c r="AT542" s="4">
        <v>2</v>
      </c>
      <c r="AU542" s="5">
        <v>0.73306712962962972</v>
      </c>
      <c r="AV542" s="4">
        <v>47.164141000000001</v>
      </c>
      <c r="AW542" s="4">
        <v>-88.489445000000003</v>
      </c>
      <c r="AX542" s="4">
        <v>317.39999999999998</v>
      </c>
      <c r="AY542" s="4">
        <v>24.2</v>
      </c>
      <c r="AZ542" s="4">
        <v>12</v>
      </c>
      <c r="BA542" s="4">
        <v>10</v>
      </c>
      <c r="BB542" s="4" t="s">
        <v>426</v>
      </c>
      <c r="BC542" s="4">
        <v>1.1000000000000001</v>
      </c>
      <c r="BD542" s="4">
        <v>1.4</v>
      </c>
      <c r="BE542" s="4">
        <v>2</v>
      </c>
      <c r="BF542" s="4">
        <v>14.063000000000001</v>
      </c>
      <c r="BG542" s="4">
        <v>21.94</v>
      </c>
      <c r="BH542" s="4">
        <v>1.56</v>
      </c>
      <c r="BI542" s="4">
        <v>9.4</v>
      </c>
      <c r="BJ542" s="4">
        <v>2970.866</v>
      </c>
      <c r="BK542" s="4">
        <v>11.443</v>
      </c>
      <c r="BL542" s="4">
        <v>9.1950000000000003</v>
      </c>
      <c r="BM542" s="4">
        <v>1.371</v>
      </c>
      <c r="BN542" s="4">
        <v>10.566000000000001</v>
      </c>
      <c r="BO542" s="4">
        <v>7.577</v>
      </c>
      <c r="BP542" s="4">
        <v>1.1299999999999999</v>
      </c>
      <c r="BQ542" s="4">
        <v>8.7080000000000002</v>
      </c>
      <c r="BR542" s="4">
        <v>16.100899999999999</v>
      </c>
      <c r="BU542" s="4">
        <v>9.9450000000000003</v>
      </c>
      <c r="BW542" s="4">
        <v>1654.588</v>
      </c>
      <c r="BX542" s="4">
        <v>0.283053</v>
      </c>
      <c r="BY542" s="4">
        <v>-5</v>
      </c>
      <c r="BZ542" s="4">
        <v>1.1948620000000001</v>
      </c>
      <c r="CA542" s="4">
        <v>6.9171069999999997</v>
      </c>
      <c r="CB542" s="4">
        <v>24.136212</v>
      </c>
    </row>
    <row r="543" spans="1:80">
      <c r="A543" s="2">
        <v>42440</v>
      </c>
      <c r="B543" s="29">
        <v>0.5249240277777778</v>
      </c>
      <c r="C543" s="4">
        <v>9.27</v>
      </c>
      <c r="D543" s="4">
        <v>5.3999999999999999E-2</v>
      </c>
      <c r="E543" s="4" t="s">
        <v>155</v>
      </c>
      <c r="F543" s="4">
        <v>540</v>
      </c>
      <c r="G543" s="4">
        <v>296.2</v>
      </c>
      <c r="H543" s="4">
        <v>40</v>
      </c>
      <c r="I543" s="4">
        <v>1396.9</v>
      </c>
      <c r="K543" s="4">
        <v>7.3</v>
      </c>
      <c r="L543" s="4">
        <v>156</v>
      </c>
      <c r="M543" s="4">
        <v>0.91410000000000002</v>
      </c>
      <c r="N543" s="4">
        <v>8.4741</v>
      </c>
      <c r="O543" s="4">
        <v>4.9399999999999999E-2</v>
      </c>
      <c r="P543" s="4">
        <v>270.72430000000003</v>
      </c>
      <c r="Q543" s="4">
        <v>36.54</v>
      </c>
      <c r="R543" s="4">
        <v>307.3</v>
      </c>
      <c r="S543" s="4">
        <v>223.1037</v>
      </c>
      <c r="T543" s="4">
        <v>30.1126</v>
      </c>
      <c r="U543" s="4">
        <v>253.2</v>
      </c>
      <c r="V543" s="4">
        <v>1396.8633</v>
      </c>
      <c r="Y543" s="4">
        <v>142.60599999999999</v>
      </c>
      <c r="Z543" s="4">
        <v>0</v>
      </c>
      <c r="AA543" s="4">
        <v>6.6731999999999996</v>
      </c>
      <c r="AB543" s="4" t="s">
        <v>384</v>
      </c>
      <c r="AC543" s="4">
        <v>0</v>
      </c>
      <c r="AD543" s="4">
        <v>11.8</v>
      </c>
      <c r="AE543" s="4">
        <v>856</v>
      </c>
      <c r="AF543" s="4">
        <v>886</v>
      </c>
      <c r="AG543" s="4">
        <v>827</v>
      </c>
      <c r="AH543" s="4">
        <v>88</v>
      </c>
      <c r="AI543" s="4">
        <v>29.59</v>
      </c>
      <c r="AJ543" s="4">
        <v>0.68</v>
      </c>
      <c r="AK543" s="4">
        <v>987</v>
      </c>
      <c r="AL543" s="4">
        <v>3</v>
      </c>
      <c r="AM543" s="4">
        <v>0</v>
      </c>
      <c r="AN543" s="4">
        <v>31</v>
      </c>
      <c r="AO543" s="4">
        <v>190</v>
      </c>
      <c r="AP543" s="4">
        <v>189.4</v>
      </c>
      <c r="AQ543" s="4">
        <v>2.2999999999999998</v>
      </c>
      <c r="AR543" s="4">
        <v>195</v>
      </c>
      <c r="AS543" s="4" t="s">
        <v>155</v>
      </c>
      <c r="AT543" s="4">
        <v>2</v>
      </c>
      <c r="AU543" s="5">
        <v>0.73307870370370365</v>
      </c>
      <c r="AV543" s="4">
        <v>47.164098000000003</v>
      </c>
      <c r="AW543" s="4">
        <v>-88.489577999999995</v>
      </c>
      <c r="AX543" s="4">
        <v>317.39999999999998</v>
      </c>
      <c r="AY543" s="4">
        <v>24.9</v>
      </c>
      <c r="AZ543" s="4">
        <v>12</v>
      </c>
      <c r="BA543" s="4">
        <v>10</v>
      </c>
      <c r="BB543" s="4" t="s">
        <v>426</v>
      </c>
      <c r="BC543" s="4">
        <v>1.1000000000000001</v>
      </c>
      <c r="BD543" s="4">
        <v>1.4</v>
      </c>
      <c r="BE543" s="4">
        <v>1.975824</v>
      </c>
      <c r="BF543" s="4">
        <v>14.063000000000001</v>
      </c>
      <c r="BG543" s="4">
        <v>21.94</v>
      </c>
      <c r="BH543" s="4">
        <v>1.56</v>
      </c>
      <c r="BI543" s="4">
        <v>9.3919999999999995</v>
      </c>
      <c r="BJ543" s="4">
        <v>2971.2510000000002</v>
      </c>
      <c r="BK543" s="4">
        <v>11.016</v>
      </c>
      <c r="BL543" s="4">
        <v>9.9410000000000007</v>
      </c>
      <c r="BM543" s="4">
        <v>1.3420000000000001</v>
      </c>
      <c r="BN543" s="4">
        <v>11.282</v>
      </c>
      <c r="BO543" s="4">
        <v>8.1920000000000002</v>
      </c>
      <c r="BP543" s="4">
        <v>1.1060000000000001</v>
      </c>
      <c r="BQ543" s="4">
        <v>9.298</v>
      </c>
      <c r="BR543" s="4">
        <v>16.195599999999999</v>
      </c>
      <c r="BU543" s="4">
        <v>9.92</v>
      </c>
      <c r="BW543" s="4">
        <v>1701.3009999999999</v>
      </c>
      <c r="BX543" s="4">
        <v>0.26458599999999999</v>
      </c>
      <c r="BY543" s="4">
        <v>-5</v>
      </c>
      <c r="BZ543" s="4">
        <v>1.196</v>
      </c>
      <c r="CA543" s="4">
        <v>6.4658199999999999</v>
      </c>
      <c r="CB543" s="4">
        <v>24.159199999999998</v>
      </c>
    </row>
    <row r="544" spans="1:80">
      <c r="A544" s="2">
        <v>42440</v>
      </c>
      <c r="B544" s="29">
        <v>0.52493560185185184</v>
      </c>
      <c r="C544" s="4">
        <v>9.27</v>
      </c>
      <c r="D544" s="4">
        <v>5.3999999999999999E-2</v>
      </c>
      <c r="E544" s="4" t="s">
        <v>155</v>
      </c>
      <c r="F544" s="4">
        <v>540</v>
      </c>
      <c r="G544" s="4">
        <v>296.60000000000002</v>
      </c>
      <c r="H544" s="4">
        <v>35.299999999999997</v>
      </c>
      <c r="I544" s="4">
        <v>1442.6</v>
      </c>
      <c r="K544" s="4">
        <v>7.39</v>
      </c>
      <c r="L544" s="4">
        <v>153</v>
      </c>
      <c r="M544" s="4">
        <v>0.91420000000000001</v>
      </c>
      <c r="N544" s="4">
        <v>8.4742999999999995</v>
      </c>
      <c r="O544" s="4">
        <v>4.9399999999999999E-2</v>
      </c>
      <c r="P544" s="4">
        <v>271.11</v>
      </c>
      <c r="Q544" s="4">
        <v>32.2654</v>
      </c>
      <c r="R544" s="4">
        <v>303.39999999999998</v>
      </c>
      <c r="S544" s="4">
        <v>223.42160000000001</v>
      </c>
      <c r="T544" s="4">
        <v>26.5899</v>
      </c>
      <c r="U544" s="4">
        <v>250</v>
      </c>
      <c r="V544" s="4">
        <v>1442.6181999999999</v>
      </c>
      <c r="Y544" s="4">
        <v>139.953</v>
      </c>
      <c r="Z544" s="4">
        <v>0</v>
      </c>
      <c r="AA544" s="4">
        <v>6.7549999999999999</v>
      </c>
      <c r="AB544" s="4" t="s">
        <v>384</v>
      </c>
      <c r="AC544" s="4">
        <v>0</v>
      </c>
      <c r="AD544" s="4">
        <v>11.7</v>
      </c>
      <c r="AE544" s="4">
        <v>857</v>
      </c>
      <c r="AF544" s="4">
        <v>886</v>
      </c>
      <c r="AG544" s="4">
        <v>828</v>
      </c>
      <c r="AH544" s="4">
        <v>88</v>
      </c>
      <c r="AI544" s="4">
        <v>29.59</v>
      </c>
      <c r="AJ544" s="4">
        <v>0.68</v>
      </c>
      <c r="AK544" s="4">
        <v>987</v>
      </c>
      <c r="AL544" s="4">
        <v>3</v>
      </c>
      <c r="AM544" s="4">
        <v>0</v>
      </c>
      <c r="AN544" s="4">
        <v>31</v>
      </c>
      <c r="AO544" s="4">
        <v>190</v>
      </c>
      <c r="AP544" s="4">
        <v>190</v>
      </c>
      <c r="AQ544" s="4">
        <v>2.5</v>
      </c>
      <c r="AR544" s="4">
        <v>195</v>
      </c>
      <c r="AS544" s="4" t="s">
        <v>155</v>
      </c>
      <c r="AT544" s="4">
        <v>2</v>
      </c>
      <c r="AU544" s="5">
        <v>0.7330902777777778</v>
      </c>
      <c r="AV544" s="4">
        <v>47.164036000000003</v>
      </c>
      <c r="AW544" s="4">
        <v>-88.489714000000006</v>
      </c>
      <c r="AX544" s="4">
        <v>317.60000000000002</v>
      </c>
      <c r="AY544" s="4">
        <v>27.2</v>
      </c>
      <c r="AZ544" s="4">
        <v>12</v>
      </c>
      <c r="BA544" s="4">
        <v>10</v>
      </c>
      <c r="BB544" s="4" t="s">
        <v>426</v>
      </c>
      <c r="BC544" s="4">
        <v>1.1000000000000001</v>
      </c>
      <c r="BD544" s="4">
        <v>1.4240759999999999</v>
      </c>
      <c r="BE544" s="4">
        <v>1.9</v>
      </c>
      <c r="BF544" s="4">
        <v>14.063000000000001</v>
      </c>
      <c r="BG544" s="4">
        <v>21.93</v>
      </c>
      <c r="BH544" s="4">
        <v>1.56</v>
      </c>
      <c r="BI544" s="4">
        <v>9.3889999999999993</v>
      </c>
      <c r="BJ544" s="4">
        <v>2969.6770000000001</v>
      </c>
      <c r="BK544" s="4">
        <v>11.01</v>
      </c>
      <c r="BL544" s="4">
        <v>9.9489999999999998</v>
      </c>
      <c r="BM544" s="4">
        <v>1.1839999999999999</v>
      </c>
      <c r="BN544" s="4">
        <v>11.132999999999999</v>
      </c>
      <c r="BO544" s="4">
        <v>8.1989999999999998</v>
      </c>
      <c r="BP544" s="4">
        <v>0.97599999999999998</v>
      </c>
      <c r="BQ544" s="4">
        <v>9.1750000000000007</v>
      </c>
      <c r="BR544" s="4">
        <v>16.716699999999999</v>
      </c>
      <c r="BU544" s="4">
        <v>9.73</v>
      </c>
      <c r="BW544" s="4">
        <v>1721.1949999999999</v>
      </c>
      <c r="BX544" s="4">
        <v>0.30635899999999999</v>
      </c>
      <c r="BY544" s="4">
        <v>-5</v>
      </c>
      <c r="BZ544" s="4">
        <v>1.196</v>
      </c>
      <c r="CA544" s="4">
        <v>7.4866479999999997</v>
      </c>
      <c r="CB544" s="4">
        <v>24.159199999999998</v>
      </c>
    </row>
    <row r="545" spans="1:80">
      <c r="A545" s="2">
        <v>42440</v>
      </c>
      <c r="B545" s="29">
        <v>0.52494717592592599</v>
      </c>
      <c r="C545" s="4">
        <v>9.27</v>
      </c>
      <c r="D545" s="4">
        <v>5.3999999999999999E-2</v>
      </c>
      <c r="E545" s="4" t="s">
        <v>155</v>
      </c>
      <c r="F545" s="4">
        <v>540</v>
      </c>
      <c r="G545" s="4">
        <v>296.5</v>
      </c>
      <c r="H545" s="4">
        <v>29.6</v>
      </c>
      <c r="I545" s="4">
        <v>1322</v>
      </c>
      <c r="K545" s="4">
        <v>7.4</v>
      </c>
      <c r="L545" s="4">
        <v>146</v>
      </c>
      <c r="M545" s="4">
        <v>0.9143</v>
      </c>
      <c r="N545" s="4">
        <v>8.4757999999999996</v>
      </c>
      <c r="O545" s="4">
        <v>4.9399999999999999E-2</v>
      </c>
      <c r="P545" s="4">
        <v>271.09769999999997</v>
      </c>
      <c r="Q545" s="4">
        <v>27.0641</v>
      </c>
      <c r="R545" s="4">
        <v>298.2</v>
      </c>
      <c r="S545" s="4">
        <v>223.41149999999999</v>
      </c>
      <c r="T545" s="4">
        <v>22.3035</v>
      </c>
      <c r="U545" s="4">
        <v>245.7</v>
      </c>
      <c r="V545" s="4">
        <v>1322.0201999999999</v>
      </c>
      <c r="Y545" s="4">
        <v>133.077</v>
      </c>
      <c r="Z545" s="4">
        <v>0</v>
      </c>
      <c r="AA545" s="4">
        <v>6.766</v>
      </c>
      <c r="AB545" s="4" t="s">
        <v>384</v>
      </c>
      <c r="AC545" s="4">
        <v>0</v>
      </c>
      <c r="AD545" s="4">
        <v>11.7</v>
      </c>
      <c r="AE545" s="4">
        <v>857</v>
      </c>
      <c r="AF545" s="4">
        <v>886</v>
      </c>
      <c r="AG545" s="4">
        <v>830</v>
      </c>
      <c r="AH545" s="4">
        <v>88</v>
      </c>
      <c r="AI545" s="4">
        <v>29.59</v>
      </c>
      <c r="AJ545" s="4">
        <v>0.68</v>
      </c>
      <c r="AK545" s="4">
        <v>987</v>
      </c>
      <c r="AL545" s="4">
        <v>3</v>
      </c>
      <c r="AM545" s="4">
        <v>0</v>
      </c>
      <c r="AN545" s="4">
        <v>31</v>
      </c>
      <c r="AO545" s="4">
        <v>190</v>
      </c>
      <c r="AP545" s="4">
        <v>190</v>
      </c>
      <c r="AQ545" s="4">
        <v>2.6</v>
      </c>
      <c r="AR545" s="4">
        <v>195</v>
      </c>
      <c r="AS545" s="4" t="s">
        <v>155</v>
      </c>
      <c r="AT545" s="4">
        <v>2</v>
      </c>
      <c r="AU545" s="5">
        <v>0.73310185185185184</v>
      </c>
      <c r="AV545" s="4">
        <v>47.163961</v>
      </c>
      <c r="AW545" s="4">
        <v>-88.489842999999993</v>
      </c>
      <c r="AX545" s="4">
        <v>317.60000000000002</v>
      </c>
      <c r="AY545" s="4">
        <v>28</v>
      </c>
      <c r="AZ545" s="4">
        <v>12</v>
      </c>
      <c r="BA545" s="4">
        <v>10</v>
      </c>
      <c r="BB545" s="4" t="s">
        <v>426</v>
      </c>
      <c r="BC545" s="4">
        <v>1.1479520000000001</v>
      </c>
      <c r="BD545" s="4">
        <v>1.38012</v>
      </c>
      <c r="BE545" s="4">
        <v>1.9479519999999999</v>
      </c>
      <c r="BF545" s="4">
        <v>14.063000000000001</v>
      </c>
      <c r="BG545" s="4">
        <v>21.96</v>
      </c>
      <c r="BH545" s="4">
        <v>1.56</v>
      </c>
      <c r="BI545" s="4">
        <v>9.3699999999999992</v>
      </c>
      <c r="BJ545" s="4">
        <v>2973.8389999999999</v>
      </c>
      <c r="BK545" s="4">
        <v>11.026</v>
      </c>
      <c r="BL545" s="4">
        <v>9.9610000000000003</v>
      </c>
      <c r="BM545" s="4">
        <v>0.99399999999999999</v>
      </c>
      <c r="BN545" s="4">
        <v>10.955</v>
      </c>
      <c r="BO545" s="4">
        <v>8.2089999999999996</v>
      </c>
      <c r="BP545" s="4">
        <v>0.81899999999999995</v>
      </c>
      <c r="BQ545" s="4">
        <v>9.0280000000000005</v>
      </c>
      <c r="BR545" s="4">
        <v>15.338100000000001</v>
      </c>
      <c r="BU545" s="4">
        <v>9.2639999999999993</v>
      </c>
      <c r="BW545" s="4">
        <v>1726.1079999999999</v>
      </c>
      <c r="BX545" s="4">
        <v>0.37251600000000001</v>
      </c>
      <c r="BY545" s="4">
        <v>-5</v>
      </c>
      <c r="BZ545" s="4">
        <v>1.1955690000000001</v>
      </c>
      <c r="CA545" s="4">
        <v>9.1033600000000003</v>
      </c>
      <c r="CB545" s="4">
        <v>24.150493999999998</v>
      </c>
    </row>
    <row r="546" spans="1:80">
      <c r="A546" s="2">
        <v>42440</v>
      </c>
      <c r="B546" s="29">
        <v>0.52495875000000003</v>
      </c>
      <c r="C546" s="4">
        <v>9.33</v>
      </c>
      <c r="D546" s="4">
        <v>5.9799999999999999E-2</v>
      </c>
      <c r="E546" s="4" t="s">
        <v>155</v>
      </c>
      <c r="F546" s="4">
        <v>598.19897100000003</v>
      </c>
      <c r="G546" s="4">
        <v>301.3</v>
      </c>
      <c r="H546" s="4">
        <v>36.6</v>
      </c>
      <c r="I546" s="4">
        <v>1263.5</v>
      </c>
      <c r="K546" s="4">
        <v>7.4</v>
      </c>
      <c r="L546" s="4">
        <v>138</v>
      </c>
      <c r="M546" s="4">
        <v>0.91379999999999995</v>
      </c>
      <c r="N546" s="4">
        <v>8.5259</v>
      </c>
      <c r="O546" s="4">
        <v>5.4699999999999999E-2</v>
      </c>
      <c r="P546" s="4">
        <v>275.31110000000001</v>
      </c>
      <c r="Q546" s="4">
        <v>33.442700000000002</v>
      </c>
      <c r="R546" s="4">
        <v>308.8</v>
      </c>
      <c r="S546" s="4">
        <v>226.8837</v>
      </c>
      <c r="T546" s="4">
        <v>27.560099999999998</v>
      </c>
      <c r="U546" s="4">
        <v>254.4</v>
      </c>
      <c r="V546" s="4">
        <v>1263.5192</v>
      </c>
      <c r="Y546" s="4">
        <v>126.27800000000001</v>
      </c>
      <c r="Z546" s="4">
        <v>0</v>
      </c>
      <c r="AA546" s="4">
        <v>6.7618999999999998</v>
      </c>
      <c r="AB546" s="4" t="s">
        <v>384</v>
      </c>
      <c r="AC546" s="4">
        <v>0</v>
      </c>
      <c r="AD546" s="4">
        <v>11.7</v>
      </c>
      <c r="AE546" s="4">
        <v>857</v>
      </c>
      <c r="AF546" s="4">
        <v>886</v>
      </c>
      <c r="AG546" s="4">
        <v>831</v>
      </c>
      <c r="AH546" s="4">
        <v>88</v>
      </c>
      <c r="AI546" s="4">
        <v>29.59</v>
      </c>
      <c r="AJ546" s="4">
        <v>0.68</v>
      </c>
      <c r="AK546" s="4">
        <v>987</v>
      </c>
      <c r="AL546" s="4">
        <v>3</v>
      </c>
      <c r="AM546" s="4">
        <v>0</v>
      </c>
      <c r="AN546" s="4">
        <v>31</v>
      </c>
      <c r="AO546" s="4">
        <v>190</v>
      </c>
      <c r="AP546" s="4">
        <v>190</v>
      </c>
      <c r="AQ546" s="4">
        <v>2.5</v>
      </c>
      <c r="AR546" s="4">
        <v>195</v>
      </c>
      <c r="AS546" s="4" t="s">
        <v>155</v>
      </c>
      <c r="AT546" s="4">
        <v>2</v>
      </c>
      <c r="AU546" s="5">
        <v>0.73311342592592599</v>
      </c>
      <c r="AV546" s="4">
        <v>47.163870000000003</v>
      </c>
      <c r="AW546" s="4">
        <v>-88.489962000000006</v>
      </c>
      <c r="AX546" s="4">
        <v>317.8</v>
      </c>
      <c r="AY546" s="4">
        <v>28.9</v>
      </c>
      <c r="AZ546" s="4">
        <v>12</v>
      </c>
      <c r="BA546" s="4">
        <v>10</v>
      </c>
      <c r="BB546" s="4" t="s">
        <v>426</v>
      </c>
      <c r="BC546" s="4">
        <v>1.3</v>
      </c>
      <c r="BD546" s="4">
        <v>1.023876</v>
      </c>
      <c r="BE546" s="4">
        <v>2.1</v>
      </c>
      <c r="BF546" s="4">
        <v>14.063000000000001</v>
      </c>
      <c r="BG546" s="4">
        <v>21.83</v>
      </c>
      <c r="BH546" s="4">
        <v>1.55</v>
      </c>
      <c r="BI546" s="4">
        <v>9.4359999999999999</v>
      </c>
      <c r="BJ546" s="4">
        <v>2974.319</v>
      </c>
      <c r="BK546" s="4">
        <v>12.137</v>
      </c>
      <c r="BL546" s="4">
        <v>10.058</v>
      </c>
      <c r="BM546" s="4">
        <v>1.222</v>
      </c>
      <c r="BN546" s="4">
        <v>11.28</v>
      </c>
      <c r="BO546" s="4">
        <v>8.2889999999999997</v>
      </c>
      <c r="BP546" s="4">
        <v>1.0069999999999999</v>
      </c>
      <c r="BQ546" s="4">
        <v>9.2959999999999994</v>
      </c>
      <c r="BR546" s="4">
        <v>14.5755</v>
      </c>
      <c r="BU546" s="4">
        <v>8.74</v>
      </c>
      <c r="BW546" s="4">
        <v>1715.2</v>
      </c>
      <c r="BX546" s="4">
        <v>0.368002</v>
      </c>
      <c r="BY546" s="4">
        <v>-5</v>
      </c>
      <c r="BZ546" s="4">
        <v>1.194569</v>
      </c>
      <c r="CA546" s="4">
        <v>8.9930489999999992</v>
      </c>
      <c r="CB546" s="4">
        <v>24.130293999999999</v>
      </c>
    </row>
    <row r="547" spans="1:80">
      <c r="A547" s="2">
        <v>42440</v>
      </c>
      <c r="B547" s="29">
        <v>0.52497032407407407</v>
      </c>
      <c r="C547" s="4">
        <v>9.4830000000000005</v>
      </c>
      <c r="D547" s="4">
        <v>7.0199999999999999E-2</v>
      </c>
      <c r="E547" s="4" t="s">
        <v>155</v>
      </c>
      <c r="F547" s="4">
        <v>701.94127200000003</v>
      </c>
      <c r="G547" s="4">
        <v>336</v>
      </c>
      <c r="H547" s="4">
        <v>48.7</v>
      </c>
      <c r="I547" s="4">
        <v>1150.2</v>
      </c>
      <c r="K547" s="4">
        <v>7.4</v>
      </c>
      <c r="L547" s="4">
        <v>124</v>
      </c>
      <c r="M547" s="4">
        <v>0.91249999999999998</v>
      </c>
      <c r="N547" s="4">
        <v>8.6533999999999995</v>
      </c>
      <c r="O547" s="4">
        <v>6.4000000000000001E-2</v>
      </c>
      <c r="P547" s="4">
        <v>306.61770000000001</v>
      </c>
      <c r="Q547" s="4">
        <v>44.444600000000001</v>
      </c>
      <c r="R547" s="4">
        <v>351.1</v>
      </c>
      <c r="S547" s="4">
        <v>252.68340000000001</v>
      </c>
      <c r="T547" s="4">
        <v>36.626800000000003</v>
      </c>
      <c r="U547" s="4">
        <v>289.3</v>
      </c>
      <c r="V547" s="4">
        <v>1150.1873000000001</v>
      </c>
      <c r="Y547" s="4">
        <v>112.90900000000001</v>
      </c>
      <c r="Z547" s="4">
        <v>0</v>
      </c>
      <c r="AA547" s="4">
        <v>6.7522000000000002</v>
      </c>
      <c r="AB547" s="4" t="s">
        <v>384</v>
      </c>
      <c r="AC547" s="4">
        <v>0</v>
      </c>
      <c r="AD547" s="4">
        <v>11.7</v>
      </c>
      <c r="AE547" s="4">
        <v>857</v>
      </c>
      <c r="AF547" s="4">
        <v>885</v>
      </c>
      <c r="AG547" s="4">
        <v>831</v>
      </c>
      <c r="AH547" s="4">
        <v>88</v>
      </c>
      <c r="AI547" s="4">
        <v>29.59</v>
      </c>
      <c r="AJ547" s="4">
        <v>0.68</v>
      </c>
      <c r="AK547" s="4">
        <v>987</v>
      </c>
      <c r="AL547" s="4">
        <v>3</v>
      </c>
      <c r="AM547" s="4">
        <v>0</v>
      </c>
      <c r="AN547" s="4">
        <v>31</v>
      </c>
      <c r="AO547" s="4">
        <v>190</v>
      </c>
      <c r="AP547" s="4">
        <v>190.4</v>
      </c>
      <c r="AQ547" s="4">
        <v>2.2999999999999998</v>
      </c>
      <c r="AR547" s="4">
        <v>195</v>
      </c>
      <c r="AS547" s="4" t="s">
        <v>155</v>
      </c>
      <c r="AT547" s="4">
        <v>2</v>
      </c>
      <c r="AU547" s="5">
        <v>0.73312499999999992</v>
      </c>
      <c r="AV547" s="4">
        <v>47.163789999999999</v>
      </c>
      <c r="AW547" s="4">
        <v>-88.490095999999994</v>
      </c>
      <c r="AX547" s="4">
        <v>317.89999999999998</v>
      </c>
      <c r="AY547" s="4">
        <v>29.7</v>
      </c>
      <c r="AZ547" s="4">
        <v>12</v>
      </c>
      <c r="BA547" s="4">
        <v>10</v>
      </c>
      <c r="BB547" s="4" t="s">
        <v>426</v>
      </c>
      <c r="BC547" s="4">
        <v>1.3480810000000001</v>
      </c>
      <c r="BD547" s="4">
        <v>1.07596</v>
      </c>
      <c r="BE547" s="4">
        <v>2.1240399999999999</v>
      </c>
      <c r="BF547" s="4">
        <v>14.063000000000001</v>
      </c>
      <c r="BG547" s="4">
        <v>21.5</v>
      </c>
      <c r="BH547" s="4">
        <v>1.53</v>
      </c>
      <c r="BI547" s="4">
        <v>9.593</v>
      </c>
      <c r="BJ547" s="4">
        <v>2975.6909999999998</v>
      </c>
      <c r="BK547" s="4">
        <v>14.018000000000001</v>
      </c>
      <c r="BL547" s="4">
        <v>11.042</v>
      </c>
      <c r="BM547" s="4">
        <v>1.601</v>
      </c>
      <c r="BN547" s="4">
        <v>12.641999999999999</v>
      </c>
      <c r="BO547" s="4">
        <v>9.0990000000000002</v>
      </c>
      <c r="BP547" s="4">
        <v>1.319</v>
      </c>
      <c r="BQ547" s="4">
        <v>10.417999999999999</v>
      </c>
      <c r="BR547" s="4">
        <v>13.078799999999999</v>
      </c>
      <c r="BU547" s="4">
        <v>7.7030000000000003</v>
      </c>
      <c r="BW547" s="4">
        <v>1688.3009999999999</v>
      </c>
      <c r="BX547" s="4">
        <v>0.36947999999999998</v>
      </c>
      <c r="BY547" s="4">
        <v>-5</v>
      </c>
      <c r="BZ547" s="4">
        <v>1.1948620000000001</v>
      </c>
      <c r="CA547" s="4">
        <v>9.0291680000000003</v>
      </c>
      <c r="CB547" s="4">
        <v>24.136212</v>
      </c>
    </row>
    <row r="548" spans="1:80">
      <c r="A548" s="2">
        <v>42440</v>
      </c>
      <c r="B548" s="29">
        <v>0.52498189814814811</v>
      </c>
      <c r="C548" s="4">
        <v>9.5570000000000004</v>
      </c>
      <c r="D548" s="4">
        <v>8.1100000000000005E-2</v>
      </c>
      <c r="E548" s="4" t="s">
        <v>155</v>
      </c>
      <c r="F548" s="4">
        <v>810.75616000000002</v>
      </c>
      <c r="G548" s="4">
        <v>390.7</v>
      </c>
      <c r="H548" s="4">
        <v>42.6</v>
      </c>
      <c r="I548" s="4">
        <v>1033.5999999999999</v>
      </c>
      <c r="K548" s="4">
        <v>7.31</v>
      </c>
      <c r="L548" s="4">
        <v>118</v>
      </c>
      <c r="M548" s="4">
        <v>0.91190000000000004</v>
      </c>
      <c r="N548" s="4">
        <v>8.7150999999999996</v>
      </c>
      <c r="O548" s="4">
        <v>7.3899999999999993E-2</v>
      </c>
      <c r="P548" s="4">
        <v>356.26240000000001</v>
      </c>
      <c r="Q548" s="4">
        <v>38.879100000000001</v>
      </c>
      <c r="R548" s="4">
        <v>395.1</v>
      </c>
      <c r="S548" s="4">
        <v>293.59570000000002</v>
      </c>
      <c r="T548" s="4">
        <v>32.040300000000002</v>
      </c>
      <c r="U548" s="4">
        <v>325.60000000000002</v>
      </c>
      <c r="V548" s="4">
        <v>1033.5741</v>
      </c>
      <c r="Y548" s="4">
        <v>107.408</v>
      </c>
      <c r="Z548" s="4">
        <v>0</v>
      </c>
      <c r="AA548" s="4">
        <v>6.6654</v>
      </c>
      <c r="AB548" s="4" t="s">
        <v>384</v>
      </c>
      <c r="AC548" s="4">
        <v>0</v>
      </c>
      <c r="AD548" s="4">
        <v>11.8</v>
      </c>
      <c r="AE548" s="4">
        <v>856</v>
      </c>
      <c r="AF548" s="4">
        <v>886</v>
      </c>
      <c r="AG548" s="4">
        <v>831</v>
      </c>
      <c r="AH548" s="4">
        <v>88</v>
      </c>
      <c r="AI548" s="4">
        <v>29.59</v>
      </c>
      <c r="AJ548" s="4">
        <v>0.68</v>
      </c>
      <c r="AK548" s="4">
        <v>987</v>
      </c>
      <c r="AL548" s="4">
        <v>3</v>
      </c>
      <c r="AM548" s="4">
        <v>0</v>
      </c>
      <c r="AN548" s="4">
        <v>31</v>
      </c>
      <c r="AO548" s="4">
        <v>190</v>
      </c>
      <c r="AP548" s="4">
        <v>191</v>
      </c>
      <c r="AQ548" s="4">
        <v>2.4</v>
      </c>
      <c r="AR548" s="4">
        <v>195</v>
      </c>
      <c r="AS548" s="4" t="s">
        <v>155</v>
      </c>
      <c r="AT548" s="4">
        <v>2</v>
      </c>
      <c r="AU548" s="5">
        <v>0.73313657407407407</v>
      </c>
      <c r="AV548" s="4">
        <v>47.163724999999999</v>
      </c>
      <c r="AW548" s="4">
        <v>-88.490258999999995</v>
      </c>
      <c r="AX548" s="4">
        <v>317.89999999999998</v>
      </c>
      <c r="AY548" s="4">
        <v>30.5</v>
      </c>
      <c r="AZ548" s="4">
        <v>12</v>
      </c>
      <c r="BA548" s="4">
        <v>10</v>
      </c>
      <c r="BB548" s="4" t="s">
        <v>426</v>
      </c>
      <c r="BC548" s="4">
        <v>1.4008989999999999</v>
      </c>
      <c r="BD548" s="4">
        <v>1.024775</v>
      </c>
      <c r="BE548" s="4">
        <v>2.1256740000000001</v>
      </c>
      <c r="BF548" s="4">
        <v>14.063000000000001</v>
      </c>
      <c r="BG548" s="4">
        <v>21.35</v>
      </c>
      <c r="BH548" s="4">
        <v>1.52</v>
      </c>
      <c r="BI548" s="4">
        <v>9.6630000000000003</v>
      </c>
      <c r="BJ548" s="4">
        <v>2976.6219999999998</v>
      </c>
      <c r="BK548" s="4">
        <v>16.071999999999999</v>
      </c>
      <c r="BL548" s="4">
        <v>12.743</v>
      </c>
      <c r="BM548" s="4">
        <v>1.391</v>
      </c>
      <c r="BN548" s="4">
        <v>14.132999999999999</v>
      </c>
      <c r="BO548" s="4">
        <v>10.500999999999999</v>
      </c>
      <c r="BP548" s="4">
        <v>1.1459999999999999</v>
      </c>
      <c r="BQ548" s="4">
        <v>11.647</v>
      </c>
      <c r="BR548" s="4">
        <v>11.6732</v>
      </c>
      <c r="BU548" s="4">
        <v>7.2779999999999996</v>
      </c>
      <c r="BW548" s="4">
        <v>1655.31</v>
      </c>
      <c r="BX548" s="4">
        <v>0.38827800000000001</v>
      </c>
      <c r="BY548" s="4">
        <v>-5</v>
      </c>
      <c r="BZ548" s="4">
        <v>1.195138</v>
      </c>
      <c r="CA548" s="4">
        <v>9.4885429999999999</v>
      </c>
      <c r="CB548" s="4">
        <v>24.141787999999998</v>
      </c>
    </row>
    <row r="549" spans="1:80">
      <c r="A549" s="2">
        <v>42440</v>
      </c>
      <c r="B549" s="29">
        <v>0.52499347222222226</v>
      </c>
      <c r="C549" s="4">
        <v>9.6010000000000009</v>
      </c>
      <c r="D549" s="4">
        <v>8.6999999999999994E-2</v>
      </c>
      <c r="E549" s="4" t="s">
        <v>155</v>
      </c>
      <c r="F549" s="4">
        <v>869.56486700000005</v>
      </c>
      <c r="G549" s="4">
        <v>430.5</v>
      </c>
      <c r="H549" s="4">
        <v>55.5</v>
      </c>
      <c r="I549" s="4">
        <v>962.5</v>
      </c>
      <c r="K549" s="4">
        <v>7.1</v>
      </c>
      <c r="L549" s="4">
        <v>115</v>
      </c>
      <c r="M549" s="4">
        <v>0.91149999999999998</v>
      </c>
      <c r="N549" s="4">
        <v>8.7517999999999994</v>
      </c>
      <c r="O549" s="4">
        <v>7.9299999999999995E-2</v>
      </c>
      <c r="P549" s="4">
        <v>392.4042</v>
      </c>
      <c r="Q549" s="4">
        <v>50.589100000000002</v>
      </c>
      <c r="R549" s="4">
        <v>443</v>
      </c>
      <c r="S549" s="4">
        <v>323.38010000000003</v>
      </c>
      <c r="T549" s="4">
        <v>41.6905</v>
      </c>
      <c r="U549" s="4">
        <v>365.1</v>
      </c>
      <c r="V549" s="4">
        <v>962.4615</v>
      </c>
      <c r="Y549" s="4">
        <v>105.009</v>
      </c>
      <c r="Z549" s="4">
        <v>0</v>
      </c>
      <c r="AA549" s="4">
        <v>6.4718</v>
      </c>
      <c r="AB549" s="4" t="s">
        <v>384</v>
      </c>
      <c r="AC549" s="4">
        <v>0</v>
      </c>
      <c r="AD549" s="4">
        <v>11.7</v>
      </c>
      <c r="AE549" s="4">
        <v>856</v>
      </c>
      <c r="AF549" s="4">
        <v>885</v>
      </c>
      <c r="AG549" s="4">
        <v>831</v>
      </c>
      <c r="AH549" s="4">
        <v>88</v>
      </c>
      <c r="AI549" s="4">
        <v>29.59</v>
      </c>
      <c r="AJ549" s="4">
        <v>0.68</v>
      </c>
      <c r="AK549" s="4">
        <v>987</v>
      </c>
      <c r="AL549" s="4">
        <v>3</v>
      </c>
      <c r="AM549" s="4">
        <v>0</v>
      </c>
      <c r="AN549" s="4">
        <v>31</v>
      </c>
      <c r="AO549" s="4">
        <v>190</v>
      </c>
      <c r="AP549" s="4">
        <v>191</v>
      </c>
      <c r="AQ549" s="4">
        <v>2.4</v>
      </c>
      <c r="AR549" s="4">
        <v>195</v>
      </c>
      <c r="AS549" s="4" t="s">
        <v>155</v>
      </c>
      <c r="AT549" s="4">
        <v>2</v>
      </c>
      <c r="AU549" s="5">
        <v>0.73314814814814822</v>
      </c>
      <c r="AV549" s="4">
        <v>47.163677999999997</v>
      </c>
      <c r="AW549" s="4">
        <v>-88.490431000000001</v>
      </c>
      <c r="AX549" s="4">
        <v>317.8</v>
      </c>
      <c r="AY549" s="4">
        <v>31.2</v>
      </c>
      <c r="AZ549" s="4">
        <v>12</v>
      </c>
      <c r="BA549" s="4">
        <v>10</v>
      </c>
      <c r="BB549" s="4" t="s">
        <v>426</v>
      </c>
      <c r="BC549" s="4">
        <v>1.174026</v>
      </c>
      <c r="BD549" s="4">
        <v>1.1246750000000001</v>
      </c>
      <c r="BE549" s="4">
        <v>1.9740260000000001</v>
      </c>
      <c r="BF549" s="4">
        <v>14.063000000000001</v>
      </c>
      <c r="BG549" s="4">
        <v>21.26</v>
      </c>
      <c r="BH549" s="4">
        <v>1.51</v>
      </c>
      <c r="BI549" s="4">
        <v>9.7070000000000007</v>
      </c>
      <c r="BJ549" s="4">
        <v>2977.413</v>
      </c>
      <c r="BK549" s="4">
        <v>17.163</v>
      </c>
      <c r="BL549" s="4">
        <v>13.98</v>
      </c>
      <c r="BM549" s="4">
        <v>1.802</v>
      </c>
      <c r="BN549" s="4">
        <v>15.782</v>
      </c>
      <c r="BO549" s="4">
        <v>11.521000000000001</v>
      </c>
      <c r="BP549" s="4">
        <v>1.4850000000000001</v>
      </c>
      <c r="BQ549" s="4">
        <v>13.006</v>
      </c>
      <c r="BR549" s="4">
        <v>10.827299999999999</v>
      </c>
      <c r="BU549" s="4">
        <v>7.0880000000000001</v>
      </c>
      <c r="BW549" s="4">
        <v>1600.8910000000001</v>
      </c>
      <c r="BX549" s="4">
        <v>0.32627800000000001</v>
      </c>
      <c r="BY549" s="4">
        <v>-5</v>
      </c>
      <c r="BZ549" s="4">
        <v>1.1935690000000001</v>
      </c>
      <c r="CA549" s="4">
        <v>7.9734179999999997</v>
      </c>
      <c r="CB549" s="4">
        <v>24.110094</v>
      </c>
    </row>
    <row r="550" spans="1:80">
      <c r="A550" s="2">
        <v>42440</v>
      </c>
      <c r="B550" s="29">
        <v>0.5250050462962963</v>
      </c>
      <c r="C550" s="4">
        <v>9.4969999999999999</v>
      </c>
      <c r="D550" s="4">
        <v>8.1299999999999997E-2</v>
      </c>
      <c r="E550" s="4" t="s">
        <v>155</v>
      </c>
      <c r="F550" s="4">
        <v>813.15874299999996</v>
      </c>
      <c r="G550" s="4">
        <v>458.6</v>
      </c>
      <c r="H550" s="4">
        <v>50.3</v>
      </c>
      <c r="I550" s="4">
        <v>953.7</v>
      </c>
      <c r="K550" s="4">
        <v>7</v>
      </c>
      <c r="L550" s="4">
        <v>114</v>
      </c>
      <c r="M550" s="4">
        <v>0.91239999999999999</v>
      </c>
      <c r="N550" s="4">
        <v>8.6655999999999995</v>
      </c>
      <c r="O550" s="4">
        <v>7.4200000000000002E-2</v>
      </c>
      <c r="P550" s="4">
        <v>418.43400000000003</v>
      </c>
      <c r="Q550" s="4">
        <v>45.861800000000002</v>
      </c>
      <c r="R550" s="4">
        <v>464.3</v>
      </c>
      <c r="S550" s="4">
        <v>344.8313</v>
      </c>
      <c r="T550" s="4">
        <v>37.794699999999999</v>
      </c>
      <c r="U550" s="4">
        <v>382.6</v>
      </c>
      <c r="V550" s="4">
        <v>953.6884</v>
      </c>
      <c r="Y550" s="4">
        <v>103.834</v>
      </c>
      <c r="Z550" s="4">
        <v>0</v>
      </c>
      <c r="AA550" s="4">
        <v>6.3868999999999998</v>
      </c>
      <c r="AB550" s="4" t="s">
        <v>384</v>
      </c>
      <c r="AC550" s="4">
        <v>0</v>
      </c>
      <c r="AD550" s="4">
        <v>11.7</v>
      </c>
      <c r="AE550" s="4">
        <v>856</v>
      </c>
      <c r="AF550" s="4">
        <v>885</v>
      </c>
      <c r="AG550" s="4">
        <v>831</v>
      </c>
      <c r="AH550" s="4">
        <v>88</v>
      </c>
      <c r="AI550" s="4">
        <v>29.59</v>
      </c>
      <c r="AJ550" s="4">
        <v>0.68</v>
      </c>
      <c r="AK550" s="4">
        <v>987</v>
      </c>
      <c r="AL550" s="4">
        <v>3</v>
      </c>
      <c r="AM550" s="4">
        <v>0</v>
      </c>
      <c r="AN550" s="4">
        <v>31</v>
      </c>
      <c r="AO550" s="4">
        <v>190</v>
      </c>
      <c r="AP550" s="4">
        <v>190.6</v>
      </c>
      <c r="AQ550" s="4">
        <v>2.2999999999999998</v>
      </c>
      <c r="AR550" s="4">
        <v>195</v>
      </c>
      <c r="AS550" s="4" t="s">
        <v>155</v>
      </c>
      <c r="AT550" s="4">
        <v>2</v>
      </c>
      <c r="AU550" s="5">
        <v>0.73315972222222225</v>
      </c>
      <c r="AV550" s="4">
        <v>47.163643</v>
      </c>
      <c r="AW550" s="4">
        <v>-88.490617999999998</v>
      </c>
      <c r="AX550" s="4">
        <v>317.7</v>
      </c>
      <c r="AY550" s="4">
        <v>32</v>
      </c>
      <c r="AZ550" s="4">
        <v>12</v>
      </c>
      <c r="BA550" s="4">
        <v>10</v>
      </c>
      <c r="BB550" s="4" t="s">
        <v>426</v>
      </c>
      <c r="BC550" s="4">
        <v>1.326274</v>
      </c>
      <c r="BD550" s="4">
        <v>1.224575</v>
      </c>
      <c r="BE550" s="4">
        <v>2.126274</v>
      </c>
      <c r="BF550" s="4">
        <v>14.063000000000001</v>
      </c>
      <c r="BG550" s="4">
        <v>21.49</v>
      </c>
      <c r="BH550" s="4">
        <v>1.53</v>
      </c>
      <c r="BI550" s="4">
        <v>9.5990000000000002</v>
      </c>
      <c r="BJ550" s="4">
        <v>2978.9720000000002</v>
      </c>
      <c r="BK550" s="4">
        <v>16.234000000000002</v>
      </c>
      <c r="BL550" s="4">
        <v>15.064</v>
      </c>
      <c r="BM550" s="4">
        <v>1.651</v>
      </c>
      <c r="BN550" s="4">
        <v>16.715</v>
      </c>
      <c r="BO550" s="4">
        <v>12.414</v>
      </c>
      <c r="BP550" s="4">
        <v>1.361</v>
      </c>
      <c r="BQ550" s="4">
        <v>13.775</v>
      </c>
      <c r="BR550" s="4">
        <v>10.841100000000001</v>
      </c>
      <c r="BU550" s="4">
        <v>7.0819999999999999</v>
      </c>
      <c r="BW550" s="4">
        <v>1596.4739999999999</v>
      </c>
      <c r="BX550" s="4">
        <v>0.30867099999999997</v>
      </c>
      <c r="BY550" s="4">
        <v>-5</v>
      </c>
      <c r="BZ550" s="4">
        <v>1.193862</v>
      </c>
      <c r="CA550" s="4">
        <v>7.5431470000000003</v>
      </c>
      <c r="CB550" s="4">
        <v>24.116012000000001</v>
      </c>
    </row>
    <row r="551" spans="1:80">
      <c r="A551" s="2">
        <v>42440</v>
      </c>
      <c r="B551" s="29">
        <v>0.52501662037037033</v>
      </c>
      <c r="C551" s="4">
        <v>9.3109999999999999</v>
      </c>
      <c r="D551" s="4">
        <v>5.5800000000000002E-2</v>
      </c>
      <c r="E551" s="4" t="s">
        <v>155</v>
      </c>
      <c r="F551" s="4">
        <v>558.05671400000006</v>
      </c>
      <c r="G551" s="4">
        <v>431.6</v>
      </c>
      <c r="H551" s="4">
        <v>36.5</v>
      </c>
      <c r="I551" s="4">
        <v>951</v>
      </c>
      <c r="K551" s="4">
        <v>6.9</v>
      </c>
      <c r="L551" s="4">
        <v>117</v>
      </c>
      <c r="M551" s="4">
        <v>0.91420000000000001</v>
      </c>
      <c r="N551" s="4">
        <v>8.5120000000000005</v>
      </c>
      <c r="O551" s="4">
        <v>5.0999999999999997E-2</v>
      </c>
      <c r="P551" s="4">
        <v>394.57420000000002</v>
      </c>
      <c r="Q551" s="4">
        <v>33.3688</v>
      </c>
      <c r="R551" s="4">
        <v>427.9</v>
      </c>
      <c r="S551" s="4">
        <v>325.16840000000002</v>
      </c>
      <c r="T551" s="4">
        <v>27.499199999999998</v>
      </c>
      <c r="U551" s="4">
        <v>352.7</v>
      </c>
      <c r="V551" s="4">
        <v>950.99440000000004</v>
      </c>
      <c r="Y551" s="4">
        <v>107.245</v>
      </c>
      <c r="Z551" s="4">
        <v>0</v>
      </c>
      <c r="AA551" s="4">
        <v>6.3080999999999996</v>
      </c>
      <c r="AB551" s="4" t="s">
        <v>384</v>
      </c>
      <c r="AC551" s="4">
        <v>0</v>
      </c>
      <c r="AD551" s="4">
        <v>11.8</v>
      </c>
      <c r="AE551" s="4">
        <v>855</v>
      </c>
      <c r="AF551" s="4">
        <v>883</v>
      </c>
      <c r="AG551" s="4">
        <v>830</v>
      </c>
      <c r="AH551" s="4">
        <v>88</v>
      </c>
      <c r="AI551" s="4">
        <v>29.59</v>
      </c>
      <c r="AJ551" s="4">
        <v>0.68</v>
      </c>
      <c r="AK551" s="4">
        <v>987</v>
      </c>
      <c r="AL551" s="4">
        <v>3</v>
      </c>
      <c r="AM551" s="4">
        <v>0</v>
      </c>
      <c r="AN551" s="4">
        <v>31</v>
      </c>
      <c r="AO551" s="4">
        <v>190</v>
      </c>
      <c r="AP551" s="4">
        <v>190</v>
      </c>
      <c r="AQ551" s="4">
        <v>2.2999999999999998</v>
      </c>
      <c r="AR551" s="4">
        <v>195</v>
      </c>
      <c r="AS551" s="4" t="s">
        <v>155</v>
      </c>
      <c r="AT551" s="4">
        <v>2</v>
      </c>
      <c r="AU551" s="5">
        <v>0.73317129629629629</v>
      </c>
      <c r="AV551" s="4">
        <v>47.163606000000001</v>
      </c>
      <c r="AW551" s="4">
        <v>-88.490803</v>
      </c>
      <c r="AX551" s="4">
        <v>317.7</v>
      </c>
      <c r="AY551" s="4">
        <v>32.5</v>
      </c>
      <c r="AZ551" s="4">
        <v>12</v>
      </c>
      <c r="BA551" s="4">
        <v>10</v>
      </c>
      <c r="BB551" s="4" t="s">
        <v>426</v>
      </c>
      <c r="BC551" s="4">
        <v>1.1000000000000001</v>
      </c>
      <c r="BD551" s="4">
        <v>1.3</v>
      </c>
      <c r="BE551" s="4">
        <v>1.9</v>
      </c>
      <c r="BF551" s="4">
        <v>14.063000000000001</v>
      </c>
      <c r="BG551" s="4">
        <v>21.96</v>
      </c>
      <c r="BH551" s="4">
        <v>1.56</v>
      </c>
      <c r="BI551" s="4">
        <v>9.3840000000000003</v>
      </c>
      <c r="BJ551" s="4">
        <v>2986.2829999999999</v>
      </c>
      <c r="BK551" s="4">
        <v>11.391999999999999</v>
      </c>
      <c r="BL551" s="4">
        <v>14.496</v>
      </c>
      <c r="BM551" s="4">
        <v>1.226</v>
      </c>
      <c r="BN551" s="4">
        <v>15.722</v>
      </c>
      <c r="BO551" s="4">
        <v>11.946999999999999</v>
      </c>
      <c r="BP551" s="4">
        <v>1.01</v>
      </c>
      <c r="BQ551" s="4">
        <v>12.957000000000001</v>
      </c>
      <c r="BR551" s="4">
        <v>11.032500000000001</v>
      </c>
      <c r="BU551" s="4">
        <v>7.4649999999999999</v>
      </c>
      <c r="BW551" s="4">
        <v>1609.136</v>
      </c>
      <c r="BX551" s="4">
        <v>0.29277900000000001</v>
      </c>
      <c r="BY551" s="4">
        <v>-5</v>
      </c>
      <c r="BZ551" s="4">
        <v>1.1937070000000001</v>
      </c>
      <c r="CA551" s="4">
        <v>7.1547869999999998</v>
      </c>
      <c r="CB551" s="4">
        <v>24.112881000000002</v>
      </c>
    </row>
    <row r="552" spans="1:80">
      <c r="A552" s="2">
        <v>42440</v>
      </c>
      <c r="B552" s="29">
        <v>0.52502819444444448</v>
      </c>
      <c r="C552" s="4">
        <v>9.17</v>
      </c>
      <c r="D552" s="4">
        <v>4.9599999999999998E-2</v>
      </c>
      <c r="E552" s="4" t="s">
        <v>155</v>
      </c>
      <c r="F552" s="4">
        <v>496.21351099999998</v>
      </c>
      <c r="G552" s="4">
        <v>387.1</v>
      </c>
      <c r="H552" s="4">
        <v>36.5</v>
      </c>
      <c r="I552" s="4">
        <v>1216.0999999999999</v>
      </c>
      <c r="K552" s="4">
        <v>7.1</v>
      </c>
      <c r="L552" s="4">
        <v>136</v>
      </c>
      <c r="M552" s="4">
        <v>0.9153</v>
      </c>
      <c r="N552" s="4">
        <v>8.3928999999999991</v>
      </c>
      <c r="O552" s="4">
        <v>4.5400000000000003E-2</v>
      </c>
      <c r="P552" s="4">
        <v>354.26929999999999</v>
      </c>
      <c r="Q552" s="4">
        <v>33.439700000000002</v>
      </c>
      <c r="R552" s="4">
        <v>387.7</v>
      </c>
      <c r="S552" s="4">
        <v>291.95310000000001</v>
      </c>
      <c r="T552" s="4">
        <v>27.557700000000001</v>
      </c>
      <c r="U552" s="4">
        <v>319.5</v>
      </c>
      <c r="V552" s="4">
        <v>1216.0650000000001</v>
      </c>
      <c r="Y552" s="4">
        <v>124.748</v>
      </c>
      <c r="Z552" s="4">
        <v>0</v>
      </c>
      <c r="AA552" s="4">
        <v>6.4991000000000003</v>
      </c>
      <c r="AB552" s="4" t="s">
        <v>384</v>
      </c>
      <c r="AC552" s="4">
        <v>0</v>
      </c>
      <c r="AD552" s="4">
        <v>11.7</v>
      </c>
      <c r="AE552" s="4">
        <v>855</v>
      </c>
      <c r="AF552" s="4">
        <v>883</v>
      </c>
      <c r="AG552" s="4">
        <v>831</v>
      </c>
      <c r="AH552" s="4">
        <v>88</v>
      </c>
      <c r="AI552" s="4">
        <v>29.59</v>
      </c>
      <c r="AJ552" s="4">
        <v>0.68</v>
      </c>
      <c r="AK552" s="4">
        <v>987</v>
      </c>
      <c r="AL552" s="4">
        <v>3</v>
      </c>
      <c r="AM552" s="4">
        <v>0</v>
      </c>
      <c r="AN552" s="4">
        <v>31</v>
      </c>
      <c r="AO552" s="4">
        <v>190</v>
      </c>
      <c r="AP552" s="4">
        <v>190</v>
      </c>
      <c r="AQ552" s="4">
        <v>2.5</v>
      </c>
      <c r="AR552" s="4">
        <v>195</v>
      </c>
      <c r="AS552" s="4" t="s">
        <v>155</v>
      </c>
      <c r="AT552" s="4">
        <v>2</v>
      </c>
      <c r="AU552" s="5">
        <v>0.73318287037037033</v>
      </c>
      <c r="AV552" s="4">
        <v>47.163566000000003</v>
      </c>
      <c r="AW552" s="4">
        <v>-88.490988000000002</v>
      </c>
      <c r="AX552" s="4">
        <v>317.7</v>
      </c>
      <c r="AY552" s="4">
        <v>32.6</v>
      </c>
      <c r="AZ552" s="4">
        <v>12</v>
      </c>
      <c r="BA552" s="4">
        <v>10</v>
      </c>
      <c r="BB552" s="4" t="s">
        <v>426</v>
      </c>
      <c r="BC552" s="4">
        <v>1.1000000000000001</v>
      </c>
      <c r="BD552" s="4">
        <v>1.3</v>
      </c>
      <c r="BE552" s="4">
        <v>1.9</v>
      </c>
      <c r="BF552" s="4">
        <v>14.063000000000001</v>
      </c>
      <c r="BG552" s="4">
        <v>22.22</v>
      </c>
      <c r="BH552" s="4">
        <v>1.58</v>
      </c>
      <c r="BI552" s="4">
        <v>9.2590000000000003</v>
      </c>
      <c r="BJ552" s="4">
        <v>2978.4340000000002</v>
      </c>
      <c r="BK552" s="4">
        <v>10.257999999999999</v>
      </c>
      <c r="BL552" s="4">
        <v>13.166</v>
      </c>
      <c r="BM552" s="4">
        <v>1.2430000000000001</v>
      </c>
      <c r="BN552" s="4">
        <v>14.407999999999999</v>
      </c>
      <c r="BO552" s="4">
        <v>10.85</v>
      </c>
      <c r="BP552" s="4">
        <v>1.024</v>
      </c>
      <c r="BQ552" s="4">
        <v>11.874000000000001</v>
      </c>
      <c r="BR552" s="4">
        <v>14.270200000000001</v>
      </c>
      <c r="BU552" s="4">
        <v>8.7829999999999995</v>
      </c>
      <c r="BW552" s="4">
        <v>1676.9849999999999</v>
      </c>
      <c r="BX552" s="4">
        <v>0.23238</v>
      </c>
      <c r="BY552" s="4">
        <v>-5</v>
      </c>
      <c r="BZ552" s="4">
        <v>1.1928620000000001</v>
      </c>
      <c r="CA552" s="4">
        <v>5.6787859999999997</v>
      </c>
      <c r="CB552" s="4">
        <v>24.095811999999999</v>
      </c>
    </row>
    <row r="553" spans="1:80">
      <c r="A553" s="2">
        <v>42440</v>
      </c>
      <c r="B553" s="29">
        <v>0.52503976851851852</v>
      </c>
      <c r="C553" s="4">
        <v>9.1850000000000005</v>
      </c>
      <c r="D553" s="4">
        <v>5.1400000000000001E-2</v>
      </c>
      <c r="E553" s="4" t="s">
        <v>155</v>
      </c>
      <c r="F553" s="4">
        <v>513.661384</v>
      </c>
      <c r="G553" s="4">
        <v>302.89999999999998</v>
      </c>
      <c r="H553" s="4">
        <v>50.6</v>
      </c>
      <c r="I553" s="4">
        <v>1199.2</v>
      </c>
      <c r="K553" s="4">
        <v>7.34</v>
      </c>
      <c r="L553" s="4">
        <v>136</v>
      </c>
      <c r="M553" s="4">
        <v>0.91520000000000001</v>
      </c>
      <c r="N553" s="4">
        <v>8.4062999999999999</v>
      </c>
      <c r="O553" s="4">
        <v>4.7E-2</v>
      </c>
      <c r="P553" s="4">
        <v>277.25400000000002</v>
      </c>
      <c r="Q553" s="4">
        <v>46.341999999999999</v>
      </c>
      <c r="R553" s="4">
        <v>323.60000000000002</v>
      </c>
      <c r="S553" s="4">
        <v>228.48480000000001</v>
      </c>
      <c r="T553" s="4">
        <v>38.190399999999997</v>
      </c>
      <c r="U553" s="4">
        <v>266.7</v>
      </c>
      <c r="V553" s="4">
        <v>1199.2226000000001</v>
      </c>
      <c r="Y553" s="4">
        <v>124.373</v>
      </c>
      <c r="Z553" s="4">
        <v>0</v>
      </c>
      <c r="AA553" s="4">
        <v>6.7206999999999999</v>
      </c>
      <c r="AB553" s="4" t="s">
        <v>384</v>
      </c>
      <c r="AC553" s="4">
        <v>0</v>
      </c>
      <c r="AD553" s="4">
        <v>11.8</v>
      </c>
      <c r="AE553" s="4">
        <v>855</v>
      </c>
      <c r="AF553" s="4">
        <v>884</v>
      </c>
      <c r="AG553" s="4">
        <v>831</v>
      </c>
      <c r="AH553" s="4">
        <v>88</v>
      </c>
      <c r="AI553" s="4">
        <v>29.59</v>
      </c>
      <c r="AJ553" s="4">
        <v>0.68</v>
      </c>
      <c r="AK553" s="4">
        <v>987</v>
      </c>
      <c r="AL553" s="4">
        <v>3</v>
      </c>
      <c r="AM553" s="4">
        <v>0</v>
      </c>
      <c r="AN553" s="4">
        <v>31</v>
      </c>
      <c r="AO553" s="4">
        <v>190</v>
      </c>
      <c r="AP553" s="4">
        <v>190.4</v>
      </c>
      <c r="AQ553" s="4">
        <v>2.7</v>
      </c>
      <c r="AR553" s="4">
        <v>195</v>
      </c>
      <c r="AS553" s="4" t="s">
        <v>155</v>
      </c>
      <c r="AT553" s="4">
        <v>2</v>
      </c>
      <c r="AU553" s="5">
        <v>0.73319444444444448</v>
      </c>
      <c r="AV553" s="4">
        <v>47.163522</v>
      </c>
      <c r="AW553" s="4">
        <v>-88.49118</v>
      </c>
      <c r="AX553" s="4">
        <v>317.89999999999998</v>
      </c>
      <c r="AY553" s="4">
        <v>33.299999999999997</v>
      </c>
      <c r="AZ553" s="4">
        <v>12</v>
      </c>
      <c r="BA553" s="4">
        <v>10</v>
      </c>
      <c r="BB553" s="4" t="s">
        <v>426</v>
      </c>
      <c r="BC553" s="4">
        <v>1.1000000000000001</v>
      </c>
      <c r="BD553" s="4">
        <v>1.3</v>
      </c>
      <c r="BE553" s="4">
        <v>1.9</v>
      </c>
      <c r="BF553" s="4">
        <v>14.063000000000001</v>
      </c>
      <c r="BG553" s="4">
        <v>22.19</v>
      </c>
      <c r="BH553" s="4">
        <v>1.58</v>
      </c>
      <c r="BI553" s="4">
        <v>9.266</v>
      </c>
      <c r="BJ553" s="4">
        <v>2978.5360000000001</v>
      </c>
      <c r="BK553" s="4">
        <v>10.602</v>
      </c>
      <c r="BL553" s="4">
        <v>10.288</v>
      </c>
      <c r="BM553" s="4">
        <v>1.72</v>
      </c>
      <c r="BN553" s="4">
        <v>12.007</v>
      </c>
      <c r="BO553" s="4">
        <v>8.4779999999999998</v>
      </c>
      <c r="BP553" s="4">
        <v>1.417</v>
      </c>
      <c r="BQ553" s="4">
        <v>9.8949999999999996</v>
      </c>
      <c r="BR553" s="4">
        <v>14.050599999999999</v>
      </c>
      <c r="BU553" s="4">
        <v>8.7430000000000003</v>
      </c>
      <c r="BW553" s="4">
        <v>1731.4590000000001</v>
      </c>
      <c r="BX553" s="4">
        <v>0.24686</v>
      </c>
      <c r="BY553" s="4">
        <v>-5</v>
      </c>
      <c r="BZ553" s="4">
        <v>1.1935690000000001</v>
      </c>
      <c r="CA553" s="4">
        <v>6.0326420000000001</v>
      </c>
      <c r="CB553" s="4">
        <v>24.110094</v>
      </c>
    </row>
    <row r="554" spans="1:80">
      <c r="A554" s="2">
        <v>42440</v>
      </c>
      <c r="B554" s="29">
        <v>0.52505134259259256</v>
      </c>
      <c r="C554" s="4">
        <v>9.2669999999999995</v>
      </c>
      <c r="D554" s="4">
        <v>5.6000000000000001E-2</v>
      </c>
      <c r="E554" s="4" t="s">
        <v>155</v>
      </c>
      <c r="F554" s="4">
        <v>560.04328999999996</v>
      </c>
      <c r="G554" s="4">
        <v>299.8</v>
      </c>
      <c r="H554" s="4">
        <v>54.1</v>
      </c>
      <c r="I554" s="4">
        <v>1160.3</v>
      </c>
      <c r="K554" s="4">
        <v>7.49</v>
      </c>
      <c r="L554" s="4">
        <v>133</v>
      </c>
      <c r="M554" s="4">
        <v>0.91449999999999998</v>
      </c>
      <c r="N554" s="4">
        <v>8.4745000000000008</v>
      </c>
      <c r="O554" s="4">
        <v>5.1200000000000002E-2</v>
      </c>
      <c r="P554" s="4">
        <v>274.17869999999999</v>
      </c>
      <c r="Q554" s="4">
        <v>49.471899999999998</v>
      </c>
      <c r="R554" s="4">
        <v>323.7</v>
      </c>
      <c r="S554" s="4">
        <v>225.95050000000001</v>
      </c>
      <c r="T554" s="4">
        <v>40.769799999999996</v>
      </c>
      <c r="U554" s="4">
        <v>266.7</v>
      </c>
      <c r="V554" s="4">
        <v>1160.2766999999999</v>
      </c>
      <c r="Y554" s="4">
        <v>121.423</v>
      </c>
      <c r="Z554" s="4">
        <v>0</v>
      </c>
      <c r="AA554" s="4">
        <v>6.8505000000000003</v>
      </c>
      <c r="AB554" s="4" t="s">
        <v>384</v>
      </c>
      <c r="AC554" s="4">
        <v>0</v>
      </c>
      <c r="AD554" s="4">
        <v>11.7</v>
      </c>
      <c r="AE554" s="4">
        <v>856</v>
      </c>
      <c r="AF554" s="4">
        <v>885</v>
      </c>
      <c r="AG554" s="4">
        <v>830</v>
      </c>
      <c r="AH554" s="4">
        <v>88</v>
      </c>
      <c r="AI554" s="4">
        <v>29.59</v>
      </c>
      <c r="AJ554" s="4">
        <v>0.68</v>
      </c>
      <c r="AK554" s="4">
        <v>987</v>
      </c>
      <c r="AL554" s="4">
        <v>3</v>
      </c>
      <c r="AM554" s="4">
        <v>0</v>
      </c>
      <c r="AN554" s="4">
        <v>31</v>
      </c>
      <c r="AO554" s="4">
        <v>190</v>
      </c>
      <c r="AP554" s="4">
        <v>190.6</v>
      </c>
      <c r="AQ554" s="4">
        <v>2.5</v>
      </c>
      <c r="AR554" s="4">
        <v>195</v>
      </c>
      <c r="AS554" s="4" t="s">
        <v>155</v>
      </c>
      <c r="AT554" s="4">
        <v>2</v>
      </c>
      <c r="AU554" s="5">
        <v>0.73320601851851863</v>
      </c>
      <c r="AV554" s="4">
        <v>47.163477</v>
      </c>
      <c r="AW554" s="4">
        <v>-88.491369000000006</v>
      </c>
      <c r="AX554" s="4">
        <v>317.8</v>
      </c>
      <c r="AY554" s="4">
        <v>33.799999999999997</v>
      </c>
      <c r="AZ554" s="4">
        <v>12</v>
      </c>
      <c r="BA554" s="4">
        <v>10</v>
      </c>
      <c r="BB554" s="4" t="s">
        <v>426</v>
      </c>
      <c r="BC554" s="4">
        <v>1.1481520000000001</v>
      </c>
      <c r="BD554" s="4">
        <v>1.348152</v>
      </c>
      <c r="BE554" s="4">
        <v>1.9481520000000001</v>
      </c>
      <c r="BF554" s="4">
        <v>14.063000000000001</v>
      </c>
      <c r="BG554" s="4">
        <v>22</v>
      </c>
      <c r="BH554" s="4">
        <v>1.56</v>
      </c>
      <c r="BI554" s="4">
        <v>9.3550000000000004</v>
      </c>
      <c r="BJ554" s="4">
        <v>2978.7869999999998</v>
      </c>
      <c r="BK554" s="4">
        <v>11.457000000000001</v>
      </c>
      <c r="BL554" s="4">
        <v>10.092000000000001</v>
      </c>
      <c r="BM554" s="4">
        <v>1.821</v>
      </c>
      <c r="BN554" s="4">
        <v>11.913</v>
      </c>
      <c r="BO554" s="4">
        <v>8.3170000000000002</v>
      </c>
      <c r="BP554" s="4">
        <v>1.5009999999999999</v>
      </c>
      <c r="BQ554" s="4">
        <v>9.8179999999999996</v>
      </c>
      <c r="BR554" s="4">
        <v>13.486000000000001</v>
      </c>
      <c r="BU554" s="4">
        <v>8.468</v>
      </c>
      <c r="BW554" s="4">
        <v>1750.827</v>
      </c>
      <c r="BX554" s="4">
        <v>0.32496199999999997</v>
      </c>
      <c r="BY554" s="4">
        <v>-5</v>
      </c>
      <c r="BZ554" s="4">
        <v>1.1921379999999999</v>
      </c>
      <c r="CA554" s="4">
        <v>7.9412589999999996</v>
      </c>
      <c r="CB554" s="4">
        <v>24.081188000000001</v>
      </c>
    </row>
    <row r="555" spans="1:80">
      <c r="A555" s="2">
        <v>42440</v>
      </c>
      <c r="B555" s="29">
        <v>0.5250629166666666</v>
      </c>
      <c r="C555" s="4">
        <v>9.4030000000000005</v>
      </c>
      <c r="D555" s="4">
        <v>6.6600000000000006E-2</v>
      </c>
      <c r="E555" s="4" t="s">
        <v>155</v>
      </c>
      <c r="F555" s="4">
        <v>665.75708499999996</v>
      </c>
      <c r="G555" s="4">
        <v>324.8</v>
      </c>
      <c r="H555" s="4">
        <v>50.1</v>
      </c>
      <c r="I555" s="4">
        <v>1117.9000000000001</v>
      </c>
      <c r="K555" s="4">
        <v>7.5</v>
      </c>
      <c r="L555" s="4">
        <v>128</v>
      </c>
      <c r="M555" s="4">
        <v>0.91320000000000001</v>
      </c>
      <c r="N555" s="4">
        <v>8.5868000000000002</v>
      </c>
      <c r="O555" s="4">
        <v>6.08E-2</v>
      </c>
      <c r="P555" s="4">
        <v>296.63529999999997</v>
      </c>
      <c r="Q555" s="4">
        <v>45.759599999999999</v>
      </c>
      <c r="R555" s="4">
        <v>342.4</v>
      </c>
      <c r="S555" s="4">
        <v>244.45699999999999</v>
      </c>
      <c r="T555" s="4">
        <v>37.710500000000003</v>
      </c>
      <c r="U555" s="4">
        <v>282.2</v>
      </c>
      <c r="V555" s="4">
        <v>1117.8767</v>
      </c>
      <c r="Y555" s="4">
        <v>117.09099999999999</v>
      </c>
      <c r="Z555" s="4">
        <v>0</v>
      </c>
      <c r="AA555" s="4">
        <v>6.8493000000000004</v>
      </c>
      <c r="AB555" s="4" t="s">
        <v>384</v>
      </c>
      <c r="AC555" s="4">
        <v>0</v>
      </c>
      <c r="AD555" s="4">
        <v>11.7</v>
      </c>
      <c r="AE555" s="4">
        <v>856</v>
      </c>
      <c r="AF555" s="4">
        <v>886</v>
      </c>
      <c r="AG555" s="4">
        <v>830</v>
      </c>
      <c r="AH555" s="4">
        <v>88</v>
      </c>
      <c r="AI555" s="4">
        <v>29.59</v>
      </c>
      <c r="AJ555" s="4">
        <v>0.68</v>
      </c>
      <c r="AK555" s="4">
        <v>987</v>
      </c>
      <c r="AL555" s="4">
        <v>3</v>
      </c>
      <c r="AM555" s="4">
        <v>0</v>
      </c>
      <c r="AN555" s="4">
        <v>31</v>
      </c>
      <c r="AO555" s="4">
        <v>190</v>
      </c>
      <c r="AP555" s="4">
        <v>190</v>
      </c>
      <c r="AQ555" s="4">
        <v>2.4</v>
      </c>
      <c r="AR555" s="4">
        <v>195</v>
      </c>
      <c r="AS555" s="4" t="s">
        <v>155</v>
      </c>
      <c r="AT555" s="4">
        <v>2</v>
      </c>
      <c r="AU555" s="5">
        <v>0.73321759259259256</v>
      </c>
      <c r="AV555" s="4">
        <v>47.163415999999998</v>
      </c>
      <c r="AW555" s="4">
        <v>-88.491540000000001</v>
      </c>
      <c r="AX555" s="4">
        <v>317.60000000000002</v>
      </c>
      <c r="AY555" s="4">
        <v>32.9</v>
      </c>
      <c r="AZ555" s="4">
        <v>12</v>
      </c>
      <c r="BA555" s="4">
        <v>11</v>
      </c>
      <c r="BB555" s="4" t="s">
        <v>421</v>
      </c>
      <c r="BC555" s="4">
        <v>1.3</v>
      </c>
      <c r="BD555" s="4">
        <v>1.5</v>
      </c>
      <c r="BE555" s="4">
        <v>2.1</v>
      </c>
      <c r="BF555" s="4">
        <v>14.063000000000001</v>
      </c>
      <c r="BG555" s="4">
        <v>21.69</v>
      </c>
      <c r="BH555" s="4">
        <v>1.54</v>
      </c>
      <c r="BI555" s="4">
        <v>9.5</v>
      </c>
      <c r="BJ555" s="4">
        <v>2977.5369999999998</v>
      </c>
      <c r="BK555" s="4">
        <v>13.417999999999999</v>
      </c>
      <c r="BL555" s="4">
        <v>10.772</v>
      </c>
      <c r="BM555" s="4">
        <v>1.6619999999999999</v>
      </c>
      <c r="BN555" s="4">
        <v>12.433</v>
      </c>
      <c r="BO555" s="4">
        <v>8.8770000000000007</v>
      </c>
      <c r="BP555" s="4">
        <v>1.369</v>
      </c>
      <c r="BQ555" s="4">
        <v>10.246</v>
      </c>
      <c r="BR555" s="4">
        <v>12.8179</v>
      </c>
      <c r="BU555" s="4">
        <v>8.0559999999999992</v>
      </c>
      <c r="BW555" s="4">
        <v>1726.9110000000001</v>
      </c>
      <c r="BX555" s="4">
        <v>0.363174</v>
      </c>
      <c r="BY555" s="4">
        <v>-5</v>
      </c>
      <c r="BZ555" s="4">
        <v>1.192293</v>
      </c>
      <c r="CA555" s="4">
        <v>8.8750649999999993</v>
      </c>
      <c r="CB555" s="4">
        <v>24.084319000000001</v>
      </c>
    </row>
    <row r="556" spans="1:80">
      <c r="A556" s="2">
        <v>42440</v>
      </c>
      <c r="B556" s="29">
        <v>0.52507449074074075</v>
      </c>
      <c r="C556" s="4">
        <v>9.6150000000000002</v>
      </c>
      <c r="D556" s="4">
        <v>8.5199999999999998E-2</v>
      </c>
      <c r="E556" s="4" t="s">
        <v>155</v>
      </c>
      <c r="F556" s="4">
        <v>851.99190299999998</v>
      </c>
      <c r="G556" s="4">
        <v>383.2</v>
      </c>
      <c r="H556" s="4">
        <v>48.3</v>
      </c>
      <c r="I556" s="4">
        <v>1079.7</v>
      </c>
      <c r="K556" s="4">
        <v>7.41</v>
      </c>
      <c r="L556" s="4">
        <v>124</v>
      </c>
      <c r="M556" s="4">
        <v>0.9113</v>
      </c>
      <c r="N556" s="4">
        <v>8.7624999999999993</v>
      </c>
      <c r="O556" s="4">
        <v>7.7600000000000002E-2</v>
      </c>
      <c r="P556" s="4">
        <v>349.17660000000001</v>
      </c>
      <c r="Q556" s="4">
        <v>43.984299999999998</v>
      </c>
      <c r="R556" s="4">
        <v>393.2</v>
      </c>
      <c r="S556" s="4">
        <v>287.75630000000001</v>
      </c>
      <c r="T556" s="4">
        <v>36.247399999999999</v>
      </c>
      <c r="U556" s="4">
        <v>324</v>
      </c>
      <c r="V556" s="4">
        <v>1079.7258999999999</v>
      </c>
      <c r="Y556" s="4">
        <v>113.444</v>
      </c>
      <c r="Z556" s="4">
        <v>0</v>
      </c>
      <c r="AA556" s="4">
        <v>6.7535999999999996</v>
      </c>
      <c r="AB556" s="4" t="s">
        <v>384</v>
      </c>
      <c r="AC556" s="4">
        <v>0</v>
      </c>
      <c r="AD556" s="4">
        <v>11.8</v>
      </c>
      <c r="AE556" s="4">
        <v>856</v>
      </c>
      <c r="AF556" s="4">
        <v>887</v>
      </c>
      <c r="AG556" s="4">
        <v>829</v>
      </c>
      <c r="AH556" s="4">
        <v>88</v>
      </c>
      <c r="AI556" s="4">
        <v>29.59</v>
      </c>
      <c r="AJ556" s="4">
        <v>0.68</v>
      </c>
      <c r="AK556" s="4">
        <v>987</v>
      </c>
      <c r="AL556" s="4">
        <v>3</v>
      </c>
      <c r="AM556" s="4">
        <v>0</v>
      </c>
      <c r="AN556" s="4">
        <v>31</v>
      </c>
      <c r="AO556" s="4">
        <v>190</v>
      </c>
      <c r="AP556" s="4">
        <v>190</v>
      </c>
      <c r="AQ556" s="4">
        <v>2.4</v>
      </c>
      <c r="AR556" s="4">
        <v>195</v>
      </c>
      <c r="AS556" s="4" t="s">
        <v>155</v>
      </c>
      <c r="AT556" s="4">
        <v>2</v>
      </c>
      <c r="AU556" s="5">
        <v>0.73322916666666671</v>
      </c>
      <c r="AV556" s="4">
        <v>47.163355000000003</v>
      </c>
      <c r="AW556" s="4">
        <v>-88.491709</v>
      </c>
      <c r="AX556" s="4">
        <v>317.39999999999998</v>
      </c>
      <c r="AY556" s="4">
        <v>32.9</v>
      </c>
      <c r="AZ556" s="4">
        <v>12</v>
      </c>
      <c r="BA556" s="4">
        <v>11</v>
      </c>
      <c r="BB556" s="4" t="s">
        <v>421</v>
      </c>
      <c r="BC556" s="4">
        <v>1.276124</v>
      </c>
      <c r="BD556" s="4">
        <v>1.5</v>
      </c>
      <c r="BE556" s="4">
        <v>2.0522480000000001</v>
      </c>
      <c r="BF556" s="4">
        <v>14.063000000000001</v>
      </c>
      <c r="BG556" s="4">
        <v>21.21</v>
      </c>
      <c r="BH556" s="4">
        <v>1.51</v>
      </c>
      <c r="BI556" s="4">
        <v>9.73</v>
      </c>
      <c r="BJ556" s="4">
        <v>2974.09</v>
      </c>
      <c r="BK556" s="4">
        <v>16.773</v>
      </c>
      <c r="BL556" s="4">
        <v>12.411</v>
      </c>
      <c r="BM556" s="4">
        <v>1.5629999999999999</v>
      </c>
      <c r="BN556" s="4">
        <v>13.974</v>
      </c>
      <c r="BO556" s="4">
        <v>10.228</v>
      </c>
      <c r="BP556" s="4">
        <v>1.288</v>
      </c>
      <c r="BQ556" s="4">
        <v>11.516</v>
      </c>
      <c r="BR556" s="4">
        <v>12.1181</v>
      </c>
      <c r="BU556" s="4">
        <v>7.6390000000000002</v>
      </c>
      <c r="BW556" s="4">
        <v>1666.71</v>
      </c>
      <c r="BX556" s="4">
        <v>0.33441700000000002</v>
      </c>
      <c r="BY556" s="4">
        <v>-5</v>
      </c>
      <c r="BZ556" s="4">
        <v>1.1931389999999999</v>
      </c>
      <c r="CA556" s="4">
        <v>8.1723049999999997</v>
      </c>
      <c r="CB556" s="4">
        <v>24.101405</v>
      </c>
    </row>
    <row r="557" spans="1:80">
      <c r="A557" s="2">
        <v>42440</v>
      </c>
      <c r="B557" s="29">
        <v>0.52508606481481479</v>
      </c>
      <c r="C557" s="4">
        <v>10.002000000000001</v>
      </c>
      <c r="D557" s="4">
        <v>0.1011</v>
      </c>
      <c r="E557" s="4" t="s">
        <v>155</v>
      </c>
      <c r="F557" s="4">
        <v>1010.6462299999999</v>
      </c>
      <c r="G557" s="4">
        <v>447.5</v>
      </c>
      <c r="H557" s="4">
        <v>48.2</v>
      </c>
      <c r="I557" s="4">
        <v>1076.8</v>
      </c>
      <c r="K557" s="4">
        <v>7.22</v>
      </c>
      <c r="L557" s="4">
        <v>123</v>
      </c>
      <c r="M557" s="4">
        <v>0.90800000000000003</v>
      </c>
      <c r="N557" s="4">
        <v>9.0814000000000004</v>
      </c>
      <c r="O557" s="4">
        <v>9.1800000000000007E-2</v>
      </c>
      <c r="P557" s="4">
        <v>406.30939999999998</v>
      </c>
      <c r="Q557" s="4">
        <v>43.763399999999997</v>
      </c>
      <c r="R557" s="4">
        <v>450.1</v>
      </c>
      <c r="S557" s="4">
        <v>334.83940000000001</v>
      </c>
      <c r="T557" s="4">
        <v>36.065399999999997</v>
      </c>
      <c r="U557" s="4">
        <v>370.9</v>
      </c>
      <c r="V557" s="4">
        <v>1076.7791999999999</v>
      </c>
      <c r="Y557" s="4">
        <v>112.128</v>
      </c>
      <c r="Z557" s="4">
        <v>0</v>
      </c>
      <c r="AA557" s="4">
        <v>6.5510999999999999</v>
      </c>
      <c r="AB557" s="4" t="s">
        <v>384</v>
      </c>
      <c r="AC557" s="4">
        <v>0</v>
      </c>
      <c r="AD557" s="4">
        <v>11.7</v>
      </c>
      <c r="AE557" s="4">
        <v>856</v>
      </c>
      <c r="AF557" s="4">
        <v>886</v>
      </c>
      <c r="AG557" s="4">
        <v>830</v>
      </c>
      <c r="AH557" s="4">
        <v>88</v>
      </c>
      <c r="AI557" s="4">
        <v>29.59</v>
      </c>
      <c r="AJ557" s="4">
        <v>0.68</v>
      </c>
      <c r="AK557" s="4">
        <v>987</v>
      </c>
      <c r="AL557" s="4">
        <v>3</v>
      </c>
      <c r="AM557" s="4">
        <v>0</v>
      </c>
      <c r="AN557" s="4">
        <v>31</v>
      </c>
      <c r="AO557" s="4">
        <v>190</v>
      </c>
      <c r="AP557" s="4">
        <v>190</v>
      </c>
      <c r="AQ557" s="4">
        <v>2.2999999999999998</v>
      </c>
      <c r="AR557" s="4">
        <v>195</v>
      </c>
      <c r="AS557" s="4" t="s">
        <v>155</v>
      </c>
      <c r="AT557" s="4">
        <v>2</v>
      </c>
      <c r="AU557" s="5">
        <v>0.73324074074074075</v>
      </c>
      <c r="AV557" s="4">
        <v>47.163257999999999</v>
      </c>
      <c r="AW557" s="4">
        <v>-88.491842000000005</v>
      </c>
      <c r="AX557" s="4">
        <v>317.2</v>
      </c>
      <c r="AY557" s="4">
        <v>32.9</v>
      </c>
      <c r="AZ557" s="4">
        <v>12</v>
      </c>
      <c r="BA557" s="4">
        <v>11</v>
      </c>
      <c r="BB557" s="4" t="s">
        <v>421</v>
      </c>
      <c r="BC557" s="4">
        <v>1.1278790000000001</v>
      </c>
      <c r="BD557" s="4">
        <v>1.4278789999999999</v>
      </c>
      <c r="BE557" s="4">
        <v>1.8038380000000001</v>
      </c>
      <c r="BF557" s="4">
        <v>14.063000000000001</v>
      </c>
      <c r="BG557" s="4">
        <v>20.41</v>
      </c>
      <c r="BH557" s="4">
        <v>1.45</v>
      </c>
      <c r="BI557" s="4">
        <v>10.138</v>
      </c>
      <c r="BJ557" s="4">
        <v>2971.3490000000002</v>
      </c>
      <c r="BK557" s="4">
        <v>19.109000000000002</v>
      </c>
      <c r="BL557" s="4">
        <v>13.922000000000001</v>
      </c>
      <c r="BM557" s="4">
        <v>1.5</v>
      </c>
      <c r="BN557" s="4">
        <v>15.420999999999999</v>
      </c>
      <c r="BO557" s="4">
        <v>11.473000000000001</v>
      </c>
      <c r="BP557" s="4">
        <v>1.236</v>
      </c>
      <c r="BQ557" s="4">
        <v>12.709</v>
      </c>
      <c r="BR557" s="4">
        <v>11.649900000000001</v>
      </c>
      <c r="BU557" s="4">
        <v>7.2789999999999999</v>
      </c>
      <c r="BW557" s="4">
        <v>1558.5139999999999</v>
      </c>
      <c r="BX557" s="4">
        <v>0.3508</v>
      </c>
      <c r="BY557" s="4">
        <v>-5</v>
      </c>
      <c r="BZ557" s="4">
        <v>1.1919999999999999</v>
      </c>
      <c r="CA557" s="4">
        <v>8.5726700000000005</v>
      </c>
      <c r="CB557" s="4">
        <v>24.078399999999998</v>
      </c>
    </row>
    <row r="558" spans="1:80">
      <c r="A558" s="2">
        <v>42440</v>
      </c>
      <c r="B558" s="29">
        <v>0.52509763888888894</v>
      </c>
      <c r="C558" s="4">
        <v>10.605</v>
      </c>
      <c r="D558" s="4">
        <v>0.114</v>
      </c>
      <c r="E558" s="4" t="s">
        <v>155</v>
      </c>
      <c r="F558" s="4">
        <v>1139.89726</v>
      </c>
      <c r="G558" s="4">
        <v>519.20000000000005</v>
      </c>
      <c r="H558" s="4">
        <v>48.2</v>
      </c>
      <c r="I558" s="4">
        <v>1224.5</v>
      </c>
      <c r="K558" s="4">
        <v>6.82</v>
      </c>
      <c r="L558" s="4">
        <v>125</v>
      </c>
      <c r="M558" s="4">
        <v>0.90280000000000005</v>
      </c>
      <c r="N558" s="4">
        <v>9.5737000000000005</v>
      </c>
      <c r="O558" s="4">
        <v>0.10290000000000001</v>
      </c>
      <c r="P558" s="4">
        <v>468.68579999999997</v>
      </c>
      <c r="Q558" s="4">
        <v>43.514299999999999</v>
      </c>
      <c r="R558" s="4">
        <v>512.20000000000005</v>
      </c>
      <c r="S558" s="4">
        <v>386.24369999999999</v>
      </c>
      <c r="T558" s="4">
        <v>35.860100000000003</v>
      </c>
      <c r="U558" s="4">
        <v>422.1</v>
      </c>
      <c r="V558" s="4">
        <v>1224.5107</v>
      </c>
      <c r="Y558" s="4">
        <v>112.446</v>
      </c>
      <c r="Z558" s="4">
        <v>0</v>
      </c>
      <c r="AA558" s="4">
        <v>6.1574</v>
      </c>
      <c r="AB558" s="4" t="s">
        <v>384</v>
      </c>
      <c r="AC558" s="4">
        <v>0</v>
      </c>
      <c r="AD558" s="4">
        <v>11.7</v>
      </c>
      <c r="AE558" s="4">
        <v>857</v>
      </c>
      <c r="AF558" s="4">
        <v>887</v>
      </c>
      <c r="AG558" s="4">
        <v>830</v>
      </c>
      <c r="AH558" s="4">
        <v>88</v>
      </c>
      <c r="AI558" s="4">
        <v>29.59</v>
      </c>
      <c r="AJ558" s="4">
        <v>0.68</v>
      </c>
      <c r="AK558" s="4">
        <v>987</v>
      </c>
      <c r="AL558" s="4">
        <v>3</v>
      </c>
      <c r="AM558" s="4">
        <v>0</v>
      </c>
      <c r="AN558" s="4">
        <v>31</v>
      </c>
      <c r="AO558" s="4">
        <v>190</v>
      </c>
      <c r="AP558" s="4">
        <v>190</v>
      </c>
      <c r="AQ558" s="4">
        <v>2.4</v>
      </c>
      <c r="AR558" s="4">
        <v>195</v>
      </c>
      <c r="AS558" s="4" t="s">
        <v>155</v>
      </c>
      <c r="AT558" s="4">
        <v>2</v>
      </c>
      <c r="AU558" s="5">
        <v>0.73325231481481479</v>
      </c>
      <c r="AV558" s="4">
        <v>47.163137999999996</v>
      </c>
      <c r="AW558" s="4">
        <v>-88.491934000000001</v>
      </c>
      <c r="AX558" s="4">
        <v>317</v>
      </c>
      <c r="AY558" s="4">
        <v>33</v>
      </c>
      <c r="AZ558" s="4">
        <v>12</v>
      </c>
      <c r="BA558" s="4">
        <v>11</v>
      </c>
      <c r="BB558" s="4" t="s">
        <v>421</v>
      </c>
      <c r="BC558" s="4">
        <v>0.92477500000000001</v>
      </c>
      <c r="BD558" s="4">
        <v>1.2247749999999999</v>
      </c>
      <c r="BE558" s="4">
        <v>1.54955</v>
      </c>
      <c r="BF558" s="4">
        <v>14.063000000000001</v>
      </c>
      <c r="BG558" s="4">
        <v>19.27</v>
      </c>
      <c r="BH558" s="4">
        <v>1.37</v>
      </c>
      <c r="BI558" s="4">
        <v>10.768000000000001</v>
      </c>
      <c r="BJ558" s="4">
        <v>2966.0929999999998</v>
      </c>
      <c r="BK558" s="4">
        <v>20.292000000000002</v>
      </c>
      <c r="BL558" s="4">
        <v>15.206</v>
      </c>
      <c r="BM558" s="4">
        <v>1.4119999999999999</v>
      </c>
      <c r="BN558" s="4">
        <v>16.617999999999999</v>
      </c>
      <c r="BO558" s="4">
        <v>12.531000000000001</v>
      </c>
      <c r="BP558" s="4">
        <v>1.163</v>
      </c>
      <c r="BQ558" s="4">
        <v>13.695</v>
      </c>
      <c r="BR558" s="4">
        <v>12.5448</v>
      </c>
      <c r="BU558" s="4">
        <v>6.9119999999999999</v>
      </c>
      <c r="BW558" s="4">
        <v>1387.068</v>
      </c>
      <c r="BX558" s="4">
        <v>0.41665200000000002</v>
      </c>
      <c r="BY558" s="4">
        <v>-5</v>
      </c>
      <c r="BZ558" s="4">
        <v>1.1919999999999999</v>
      </c>
      <c r="CA558" s="4">
        <v>10.181933000000001</v>
      </c>
      <c r="CB558" s="4">
        <v>24.078399999999998</v>
      </c>
    </row>
    <row r="559" spans="1:80">
      <c r="A559" s="2">
        <v>42440</v>
      </c>
      <c r="B559" s="29">
        <v>0.52510921296296298</v>
      </c>
      <c r="C559" s="4">
        <v>11.243</v>
      </c>
      <c r="D559" s="4">
        <v>0.10630000000000001</v>
      </c>
      <c r="E559" s="4" t="s">
        <v>155</v>
      </c>
      <c r="F559" s="4">
        <v>1063.376309</v>
      </c>
      <c r="G559" s="4">
        <v>727</v>
      </c>
      <c r="H559" s="4">
        <v>46.1</v>
      </c>
      <c r="I559" s="4">
        <v>1534</v>
      </c>
      <c r="K559" s="4">
        <v>6.27</v>
      </c>
      <c r="L559" s="4">
        <v>149</v>
      </c>
      <c r="M559" s="4">
        <v>0.89739999999999998</v>
      </c>
      <c r="N559" s="4">
        <v>10.0893</v>
      </c>
      <c r="O559" s="4">
        <v>9.5399999999999999E-2</v>
      </c>
      <c r="P559" s="4">
        <v>652.43700000000001</v>
      </c>
      <c r="Q559" s="4">
        <v>41.387300000000003</v>
      </c>
      <c r="R559" s="4">
        <v>693.8</v>
      </c>
      <c r="S559" s="4">
        <v>537.673</v>
      </c>
      <c r="T559" s="4">
        <v>34.107300000000002</v>
      </c>
      <c r="U559" s="4">
        <v>571.79999999999995</v>
      </c>
      <c r="V559" s="4">
        <v>1533.9756</v>
      </c>
      <c r="Y559" s="4">
        <v>133.946</v>
      </c>
      <c r="Z559" s="4">
        <v>0</v>
      </c>
      <c r="AA559" s="4">
        <v>5.6265999999999998</v>
      </c>
      <c r="AB559" s="4" t="s">
        <v>384</v>
      </c>
      <c r="AC559" s="4">
        <v>0</v>
      </c>
      <c r="AD559" s="4">
        <v>11.7</v>
      </c>
      <c r="AE559" s="4">
        <v>857</v>
      </c>
      <c r="AF559" s="4">
        <v>886</v>
      </c>
      <c r="AG559" s="4">
        <v>831</v>
      </c>
      <c r="AH559" s="4">
        <v>88</v>
      </c>
      <c r="AI559" s="4">
        <v>29.59</v>
      </c>
      <c r="AJ559" s="4">
        <v>0.68</v>
      </c>
      <c r="AK559" s="4">
        <v>987</v>
      </c>
      <c r="AL559" s="4">
        <v>3</v>
      </c>
      <c r="AM559" s="4">
        <v>0</v>
      </c>
      <c r="AN559" s="4">
        <v>31</v>
      </c>
      <c r="AO559" s="4">
        <v>190.4</v>
      </c>
      <c r="AP559" s="4">
        <v>190</v>
      </c>
      <c r="AQ559" s="4">
        <v>2.5</v>
      </c>
      <c r="AR559" s="4">
        <v>195</v>
      </c>
      <c r="AS559" s="4" t="s">
        <v>155</v>
      </c>
      <c r="AT559" s="4">
        <v>2</v>
      </c>
      <c r="AU559" s="5">
        <v>0.73326388888888883</v>
      </c>
      <c r="AV559" s="4">
        <v>47.162996</v>
      </c>
      <c r="AW559" s="4">
        <v>-88.491967000000002</v>
      </c>
      <c r="AX559" s="4">
        <v>316.8</v>
      </c>
      <c r="AY559" s="4">
        <v>33.5</v>
      </c>
      <c r="AZ559" s="4">
        <v>12</v>
      </c>
      <c r="BA559" s="4">
        <v>11</v>
      </c>
      <c r="BB559" s="4" t="s">
        <v>421</v>
      </c>
      <c r="BC559" s="4">
        <v>1</v>
      </c>
      <c r="BD559" s="4">
        <v>1.3</v>
      </c>
      <c r="BE559" s="4">
        <v>1.7</v>
      </c>
      <c r="BF559" s="4">
        <v>14.063000000000001</v>
      </c>
      <c r="BG559" s="4">
        <v>18.21</v>
      </c>
      <c r="BH559" s="4">
        <v>1.29</v>
      </c>
      <c r="BI559" s="4">
        <v>11.435</v>
      </c>
      <c r="BJ559" s="4">
        <v>2962.2150000000001</v>
      </c>
      <c r="BK559" s="4">
        <v>17.832000000000001</v>
      </c>
      <c r="BL559" s="4">
        <v>20.059999999999999</v>
      </c>
      <c r="BM559" s="4">
        <v>1.2729999999999999</v>
      </c>
      <c r="BN559" s="4">
        <v>21.332999999999998</v>
      </c>
      <c r="BO559" s="4">
        <v>16.530999999999999</v>
      </c>
      <c r="BP559" s="4">
        <v>1.0489999999999999</v>
      </c>
      <c r="BQ559" s="4">
        <v>17.579999999999998</v>
      </c>
      <c r="BR559" s="4">
        <v>14.8926</v>
      </c>
      <c r="BU559" s="4">
        <v>7.8029999999999999</v>
      </c>
      <c r="BW559" s="4">
        <v>1201.163</v>
      </c>
      <c r="BX559" s="4">
        <v>0.50649699999999998</v>
      </c>
      <c r="BY559" s="4">
        <v>-5</v>
      </c>
      <c r="BZ559" s="4">
        <v>1.191138</v>
      </c>
      <c r="CA559" s="4">
        <v>12.377520000000001</v>
      </c>
      <c r="CB559" s="4">
        <v>24.060987999999998</v>
      </c>
    </row>
    <row r="560" spans="1:80">
      <c r="A560" s="2">
        <v>42440</v>
      </c>
      <c r="B560" s="29">
        <v>0.52512078703703702</v>
      </c>
      <c r="C560" s="4">
        <v>11.259</v>
      </c>
      <c r="D560" s="4">
        <v>8.1699999999999995E-2</v>
      </c>
      <c r="E560" s="4" t="s">
        <v>155</v>
      </c>
      <c r="F560" s="4">
        <v>816.84528999999998</v>
      </c>
      <c r="G560" s="4">
        <v>955.1</v>
      </c>
      <c r="H560" s="4">
        <v>43.8</v>
      </c>
      <c r="I560" s="4">
        <v>1775.1</v>
      </c>
      <c r="K560" s="4">
        <v>5.35</v>
      </c>
      <c r="L560" s="4">
        <v>155</v>
      </c>
      <c r="M560" s="4">
        <v>0.89729999999999999</v>
      </c>
      <c r="N560" s="4">
        <v>10.102600000000001</v>
      </c>
      <c r="O560" s="4">
        <v>7.3300000000000004E-2</v>
      </c>
      <c r="P560" s="4">
        <v>856.96469999999999</v>
      </c>
      <c r="Q560" s="4">
        <v>39.313699999999997</v>
      </c>
      <c r="R560" s="4">
        <v>896.3</v>
      </c>
      <c r="S560" s="4">
        <v>706.2242</v>
      </c>
      <c r="T560" s="4">
        <v>32.398400000000002</v>
      </c>
      <c r="U560" s="4">
        <v>738.6</v>
      </c>
      <c r="V560" s="4">
        <v>1775.1271999999999</v>
      </c>
      <c r="Y560" s="4">
        <v>139.46700000000001</v>
      </c>
      <c r="Z560" s="4">
        <v>0</v>
      </c>
      <c r="AA560" s="4">
        <v>4.7990000000000004</v>
      </c>
      <c r="AB560" s="4" t="s">
        <v>384</v>
      </c>
      <c r="AC560" s="4">
        <v>0</v>
      </c>
      <c r="AD560" s="4">
        <v>11.7</v>
      </c>
      <c r="AE560" s="4">
        <v>858</v>
      </c>
      <c r="AF560" s="4">
        <v>887</v>
      </c>
      <c r="AG560" s="4">
        <v>831</v>
      </c>
      <c r="AH560" s="4">
        <v>88</v>
      </c>
      <c r="AI560" s="4">
        <v>29.59</v>
      </c>
      <c r="AJ560" s="4">
        <v>0.68</v>
      </c>
      <c r="AK560" s="4">
        <v>987</v>
      </c>
      <c r="AL560" s="4">
        <v>3</v>
      </c>
      <c r="AM560" s="4">
        <v>0</v>
      </c>
      <c r="AN560" s="4">
        <v>31</v>
      </c>
      <c r="AO560" s="4">
        <v>191</v>
      </c>
      <c r="AP560" s="4">
        <v>190</v>
      </c>
      <c r="AQ560" s="4">
        <v>2.5</v>
      </c>
      <c r="AR560" s="4">
        <v>195</v>
      </c>
      <c r="AS560" s="4" t="s">
        <v>155</v>
      </c>
      <c r="AT560" s="4">
        <v>2</v>
      </c>
      <c r="AU560" s="5">
        <v>0.73327546296296298</v>
      </c>
      <c r="AV560" s="4">
        <v>47.162846999999999</v>
      </c>
      <c r="AW560" s="4">
        <v>-88.491958999999994</v>
      </c>
      <c r="AX560" s="4">
        <v>316.7</v>
      </c>
      <c r="AY560" s="4">
        <v>34.6</v>
      </c>
      <c r="AZ560" s="4">
        <v>12</v>
      </c>
      <c r="BA560" s="4">
        <v>11</v>
      </c>
      <c r="BB560" s="4" t="s">
        <v>421</v>
      </c>
      <c r="BC560" s="4">
        <v>1.0983019999999999</v>
      </c>
      <c r="BD560" s="4">
        <v>1.3983019999999999</v>
      </c>
      <c r="BE560" s="4">
        <v>1.8228770000000001</v>
      </c>
      <c r="BF560" s="4">
        <v>14.063000000000001</v>
      </c>
      <c r="BG560" s="4">
        <v>18.18</v>
      </c>
      <c r="BH560" s="4">
        <v>1.29</v>
      </c>
      <c r="BI560" s="4">
        <v>11.449</v>
      </c>
      <c r="BJ560" s="4">
        <v>2961.7260000000001</v>
      </c>
      <c r="BK560" s="4">
        <v>13.676</v>
      </c>
      <c r="BL560" s="4">
        <v>26.309000000000001</v>
      </c>
      <c r="BM560" s="4">
        <v>1.2070000000000001</v>
      </c>
      <c r="BN560" s="4">
        <v>27.515999999999998</v>
      </c>
      <c r="BO560" s="4">
        <v>21.681999999999999</v>
      </c>
      <c r="BP560" s="4">
        <v>0.995</v>
      </c>
      <c r="BQ560" s="4">
        <v>22.675999999999998</v>
      </c>
      <c r="BR560" s="4">
        <v>17.208300000000001</v>
      </c>
      <c r="BU560" s="4">
        <v>8.1120000000000001</v>
      </c>
      <c r="BW560" s="4">
        <v>1022.97</v>
      </c>
      <c r="BX560" s="4">
        <v>0.53315699999999999</v>
      </c>
      <c r="BY560" s="4">
        <v>-5</v>
      </c>
      <c r="BZ560" s="4">
        <v>1.1908620000000001</v>
      </c>
      <c r="CA560" s="4">
        <v>13.029024</v>
      </c>
      <c r="CB560" s="4">
        <v>24.055412</v>
      </c>
    </row>
    <row r="561" spans="1:80">
      <c r="A561" s="2">
        <v>42440</v>
      </c>
      <c r="B561" s="29">
        <v>0.52513236111111106</v>
      </c>
      <c r="C561" s="4">
        <v>11.26</v>
      </c>
      <c r="D561" s="4">
        <v>5.8500000000000003E-2</v>
      </c>
      <c r="E561" s="4" t="s">
        <v>155</v>
      </c>
      <c r="F561" s="4">
        <v>584.82675300000005</v>
      </c>
      <c r="G561" s="4">
        <v>1030.5</v>
      </c>
      <c r="H561" s="4">
        <v>47</v>
      </c>
      <c r="I561" s="4">
        <v>1700.4</v>
      </c>
      <c r="K561" s="4">
        <v>4.7</v>
      </c>
      <c r="L561" s="4">
        <v>155</v>
      </c>
      <c r="M561" s="4">
        <v>0.89759999999999995</v>
      </c>
      <c r="N561" s="4">
        <v>10.1067</v>
      </c>
      <c r="O561" s="4">
        <v>5.2499999999999998E-2</v>
      </c>
      <c r="P561" s="4">
        <v>924.96310000000005</v>
      </c>
      <c r="Q561" s="4">
        <v>42.153700000000001</v>
      </c>
      <c r="R561" s="4">
        <v>967.1</v>
      </c>
      <c r="S561" s="4">
        <v>762.26160000000004</v>
      </c>
      <c r="T561" s="4">
        <v>34.738799999999998</v>
      </c>
      <c r="U561" s="4">
        <v>797</v>
      </c>
      <c r="V561" s="4">
        <v>1700.4449999999999</v>
      </c>
      <c r="Y561" s="4">
        <v>139.44</v>
      </c>
      <c r="Z561" s="4">
        <v>0</v>
      </c>
      <c r="AA561" s="4">
        <v>4.2186000000000003</v>
      </c>
      <c r="AB561" s="4" t="s">
        <v>384</v>
      </c>
      <c r="AC561" s="4">
        <v>0</v>
      </c>
      <c r="AD561" s="4">
        <v>11.8</v>
      </c>
      <c r="AE561" s="4">
        <v>858</v>
      </c>
      <c r="AF561" s="4">
        <v>886</v>
      </c>
      <c r="AG561" s="4">
        <v>830</v>
      </c>
      <c r="AH561" s="4">
        <v>88</v>
      </c>
      <c r="AI561" s="4">
        <v>29.59</v>
      </c>
      <c r="AJ561" s="4">
        <v>0.68</v>
      </c>
      <c r="AK561" s="4">
        <v>987</v>
      </c>
      <c r="AL561" s="4">
        <v>3</v>
      </c>
      <c r="AM561" s="4">
        <v>0</v>
      </c>
      <c r="AN561" s="4">
        <v>31</v>
      </c>
      <c r="AO561" s="4">
        <v>191</v>
      </c>
      <c r="AP561" s="4">
        <v>190</v>
      </c>
      <c r="AQ561" s="4">
        <v>2.6</v>
      </c>
      <c r="AR561" s="4">
        <v>195</v>
      </c>
      <c r="AS561" s="4" t="s">
        <v>155</v>
      </c>
      <c r="AT561" s="4">
        <v>2</v>
      </c>
      <c r="AU561" s="5">
        <v>0.73328703703703713</v>
      </c>
      <c r="AV561" s="4">
        <v>47.162692999999997</v>
      </c>
      <c r="AW561" s="4">
        <v>-88.491930999999994</v>
      </c>
      <c r="AX561" s="4">
        <v>316.89999999999998</v>
      </c>
      <c r="AY561" s="4">
        <v>36.1</v>
      </c>
      <c r="AZ561" s="4">
        <v>12</v>
      </c>
      <c r="BA561" s="4">
        <v>11</v>
      </c>
      <c r="BB561" s="4" t="s">
        <v>421</v>
      </c>
      <c r="BC561" s="4">
        <v>1.4</v>
      </c>
      <c r="BD561" s="4">
        <v>1.602098</v>
      </c>
      <c r="BE561" s="4">
        <v>2.126573</v>
      </c>
      <c r="BF561" s="4">
        <v>14.063000000000001</v>
      </c>
      <c r="BG561" s="4">
        <v>18.23</v>
      </c>
      <c r="BH561" s="4">
        <v>1.3</v>
      </c>
      <c r="BI561" s="4">
        <v>11.412000000000001</v>
      </c>
      <c r="BJ561" s="4">
        <v>2969.8890000000001</v>
      </c>
      <c r="BK561" s="4">
        <v>9.8179999999999996</v>
      </c>
      <c r="BL561" s="4">
        <v>28.463999999999999</v>
      </c>
      <c r="BM561" s="4">
        <v>1.2969999999999999</v>
      </c>
      <c r="BN561" s="4">
        <v>29.760999999999999</v>
      </c>
      <c r="BO561" s="4">
        <v>23.457000000000001</v>
      </c>
      <c r="BP561" s="4">
        <v>1.069</v>
      </c>
      <c r="BQ561" s="4">
        <v>24.526</v>
      </c>
      <c r="BR561" s="4">
        <v>16.523099999999999</v>
      </c>
      <c r="BU561" s="4">
        <v>8.1300000000000008</v>
      </c>
      <c r="BW561" s="4">
        <v>901.36</v>
      </c>
      <c r="BX561" s="4">
        <v>0.47757100000000002</v>
      </c>
      <c r="BY561" s="4">
        <v>-5</v>
      </c>
      <c r="BZ561" s="4">
        <v>1.190707</v>
      </c>
      <c r="CA561" s="4">
        <v>11.670642000000001</v>
      </c>
      <c r="CB561" s="4">
        <v>24.052281000000001</v>
      </c>
    </row>
    <row r="562" spans="1:80">
      <c r="A562" s="2">
        <v>42440</v>
      </c>
      <c r="B562" s="29">
        <v>0.52514393518518521</v>
      </c>
      <c r="C562" s="4">
        <v>11.343</v>
      </c>
      <c r="D562" s="4">
        <v>6.6500000000000004E-2</v>
      </c>
      <c r="E562" s="4" t="s">
        <v>155</v>
      </c>
      <c r="F562" s="4">
        <v>665.40692999999999</v>
      </c>
      <c r="G562" s="4">
        <v>1006</v>
      </c>
      <c r="H562" s="4">
        <v>46.9</v>
      </c>
      <c r="I562" s="4">
        <v>1730.9</v>
      </c>
      <c r="K562" s="4">
        <v>4.5999999999999996</v>
      </c>
      <c r="L562" s="4">
        <v>155</v>
      </c>
      <c r="M562" s="4">
        <v>0.89680000000000004</v>
      </c>
      <c r="N562" s="4">
        <v>10.172499999999999</v>
      </c>
      <c r="O562" s="4">
        <v>5.9700000000000003E-2</v>
      </c>
      <c r="P562" s="4">
        <v>902.11389999999994</v>
      </c>
      <c r="Q562" s="4">
        <v>42.026600000000002</v>
      </c>
      <c r="R562" s="4">
        <v>944.1</v>
      </c>
      <c r="S562" s="4">
        <v>743.4316</v>
      </c>
      <c r="T562" s="4">
        <v>34.634099999999997</v>
      </c>
      <c r="U562" s="4">
        <v>778.1</v>
      </c>
      <c r="V562" s="4">
        <v>1730.8858</v>
      </c>
      <c r="Y562" s="4">
        <v>139.07900000000001</v>
      </c>
      <c r="Z562" s="4">
        <v>0</v>
      </c>
      <c r="AA562" s="4">
        <v>4.1252000000000004</v>
      </c>
      <c r="AB562" s="4" t="s">
        <v>384</v>
      </c>
      <c r="AC562" s="4">
        <v>0</v>
      </c>
      <c r="AD562" s="4">
        <v>11.7</v>
      </c>
      <c r="AE562" s="4">
        <v>858</v>
      </c>
      <c r="AF562" s="4">
        <v>888</v>
      </c>
      <c r="AG562" s="4">
        <v>831</v>
      </c>
      <c r="AH562" s="4">
        <v>88</v>
      </c>
      <c r="AI562" s="4">
        <v>29.59</v>
      </c>
      <c r="AJ562" s="4">
        <v>0.68</v>
      </c>
      <c r="AK562" s="4">
        <v>987</v>
      </c>
      <c r="AL562" s="4">
        <v>3</v>
      </c>
      <c r="AM562" s="4">
        <v>0</v>
      </c>
      <c r="AN562" s="4">
        <v>31</v>
      </c>
      <c r="AO562" s="4">
        <v>191</v>
      </c>
      <c r="AP562" s="4">
        <v>190</v>
      </c>
      <c r="AQ562" s="4">
        <v>2.5</v>
      </c>
      <c r="AR562" s="4">
        <v>195</v>
      </c>
      <c r="AS562" s="4" t="s">
        <v>155</v>
      </c>
      <c r="AT562" s="4">
        <v>2</v>
      </c>
      <c r="AU562" s="5">
        <v>0.73329861111111105</v>
      </c>
      <c r="AV562" s="4">
        <v>47.162531000000001</v>
      </c>
      <c r="AW562" s="4">
        <v>-88.491883999999999</v>
      </c>
      <c r="AX562" s="4">
        <v>316.89999999999998</v>
      </c>
      <c r="AY562" s="4">
        <v>38</v>
      </c>
      <c r="AZ562" s="4">
        <v>12</v>
      </c>
      <c r="BA562" s="4">
        <v>11</v>
      </c>
      <c r="BB562" s="4" t="s">
        <v>421</v>
      </c>
      <c r="BC562" s="4">
        <v>1.4</v>
      </c>
      <c r="BD562" s="4">
        <v>1.3</v>
      </c>
      <c r="BE562" s="4">
        <v>1.9</v>
      </c>
      <c r="BF562" s="4">
        <v>14.063000000000001</v>
      </c>
      <c r="BG562" s="4">
        <v>18.09</v>
      </c>
      <c r="BH562" s="4">
        <v>1.29</v>
      </c>
      <c r="BI562" s="4">
        <v>11.510999999999999</v>
      </c>
      <c r="BJ562" s="4">
        <v>2967.3</v>
      </c>
      <c r="BK562" s="4">
        <v>11.079000000000001</v>
      </c>
      <c r="BL562" s="4">
        <v>27.556999999999999</v>
      </c>
      <c r="BM562" s="4">
        <v>1.284</v>
      </c>
      <c r="BN562" s="4">
        <v>28.841000000000001</v>
      </c>
      <c r="BO562" s="4">
        <v>22.71</v>
      </c>
      <c r="BP562" s="4">
        <v>1.0580000000000001</v>
      </c>
      <c r="BQ562" s="4">
        <v>23.768000000000001</v>
      </c>
      <c r="BR562" s="4">
        <v>16.695499999999999</v>
      </c>
      <c r="BU562" s="4">
        <v>8.0489999999999995</v>
      </c>
      <c r="BW562" s="4">
        <v>874.93399999999997</v>
      </c>
      <c r="BX562" s="4">
        <v>0.478049</v>
      </c>
      <c r="BY562" s="4">
        <v>-5</v>
      </c>
      <c r="BZ562" s="4">
        <v>1.188569</v>
      </c>
      <c r="CA562" s="4">
        <v>11.682323</v>
      </c>
      <c r="CB562" s="4">
        <v>24.009094000000001</v>
      </c>
    </row>
    <row r="563" spans="1:80">
      <c r="A563" s="2">
        <v>42440</v>
      </c>
      <c r="B563" s="29">
        <v>0.52515550925925925</v>
      </c>
      <c r="C563" s="4">
        <v>11.319000000000001</v>
      </c>
      <c r="D563" s="4">
        <v>6.54E-2</v>
      </c>
      <c r="E563" s="4" t="s">
        <v>155</v>
      </c>
      <c r="F563" s="4">
        <v>653.6</v>
      </c>
      <c r="G563" s="4">
        <v>990.7</v>
      </c>
      <c r="H563" s="4">
        <v>43.3</v>
      </c>
      <c r="I563" s="4">
        <v>1741.5</v>
      </c>
      <c r="K563" s="4">
        <v>4.5999999999999996</v>
      </c>
      <c r="L563" s="4">
        <v>154</v>
      </c>
      <c r="M563" s="4">
        <v>0.89700000000000002</v>
      </c>
      <c r="N563" s="4">
        <v>10.1534</v>
      </c>
      <c r="O563" s="4">
        <v>5.8599999999999999E-2</v>
      </c>
      <c r="P563" s="4">
        <v>888.66369999999995</v>
      </c>
      <c r="Q563" s="4">
        <v>38.840400000000002</v>
      </c>
      <c r="R563" s="4">
        <v>927.5</v>
      </c>
      <c r="S563" s="4">
        <v>732.34730000000002</v>
      </c>
      <c r="T563" s="4">
        <v>32.008299999999998</v>
      </c>
      <c r="U563" s="4">
        <v>764.4</v>
      </c>
      <c r="V563" s="4">
        <v>1741.502</v>
      </c>
      <c r="Y563" s="4">
        <v>138.18600000000001</v>
      </c>
      <c r="Z563" s="4">
        <v>0</v>
      </c>
      <c r="AA563" s="4">
        <v>4.1261999999999999</v>
      </c>
      <c r="AB563" s="4" t="s">
        <v>384</v>
      </c>
      <c r="AC563" s="4">
        <v>0</v>
      </c>
      <c r="AD563" s="4">
        <v>11.8</v>
      </c>
      <c r="AE563" s="4">
        <v>858</v>
      </c>
      <c r="AF563" s="4">
        <v>889</v>
      </c>
      <c r="AG563" s="4">
        <v>831</v>
      </c>
      <c r="AH563" s="4">
        <v>88</v>
      </c>
      <c r="AI563" s="4">
        <v>29.59</v>
      </c>
      <c r="AJ563" s="4">
        <v>0.68</v>
      </c>
      <c r="AK563" s="4">
        <v>987</v>
      </c>
      <c r="AL563" s="4">
        <v>3</v>
      </c>
      <c r="AM563" s="4">
        <v>0</v>
      </c>
      <c r="AN563" s="4">
        <v>31</v>
      </c>
      <c r="AO563" s="4">
        <v>191</v>
      </c>
      <c r="AP563" s="4">
        <v>190</v>
      </c>
      <c r="AQ563" s="4">
        <v>2.6</v>
      </c>
      <c r="AR563" s="4">
        <v>195</v>
      </c>
      <c r="AS563" s="4" t="s">
        <v>155</v>
      </c>
      <c r="AT563" s="4">
        <v>2</v>
      </c>
      <c r="AU563" s="5">
        <v>0.7333101851851852</v>
      </c>
      <c r="AV563" s="4">
        <v>47.162362999999999</v>
      </c>
      <c r="AW563" s="4">
        <v>-88.491821999999999</v>
      </c>
      <c r="AX563" s="4">
        <v>316.7</v>
      </c>
      <c r="AY563" s="4">
        <v>40.200000000000003</v>
      </c>
      <c r="AZ563" s="4">
        <v>12</v>
      </c>
      <c r="BA563" s="4">
        <v>11</v>
      </c>
      <c r="BB563" s="4" t="s">
        <v>421</v>
      </c>
      <c r="BC563" s="4">
        <v>1.4242760000000001</v>
      </c>
      <c r="BD563" s="4">
        <v>1.3485510000000001</v>
      </c>
      <c r="BE563" s="4">
        <v>1.9485509999999999</v>
      </c>
      <c r="BF563" s="4">
        <v>14.063000000000001</v>
      </c>
      <c r="BG563" s="4">
        <v>18.13</v>
      </c>
      <c r="BH563" s="4">
        <v>1.29</v>
      </c>
      <c r="BI563" s="4">
        <v>11.481999999999999</v>
      </c>
      <c r="BJ563" s="4">
        <v>2967.1909999999998</v>
      </c>
      <c r="BK563" s="4">
        <v>10.904999999999999</v>
      </c>
      <c r="BL563" s="4">
        <v>27.196000000000002</v>
      </c>
      <c r="BM563" s="4">
        <v>1.1890000000000001</v>
      </c>
      <c r="BN563" s="4">
        <v>28.385000000000002</v>
      </c>
      <c r="BO563" s="4">
        <v>22.411999999999999</v>
      </c>
      <c r="BP563" s="4">
        <v>0.98</v>
      </c>
      <c r="BQ563" s="4">
        <v>23.391999999999999</v>
      </c>
      <c r="BR563" s="4">
        <v>16.828900000000001</v>
      </c>
      <c r="BU563" s="4">
        <v>8.0120000000000005</v>
      </c>
      <c r="BW563" s="4">
        <v>876.77200000000005</v>
      </c>
      <c r="BX563" s="4">
        <v>0.54067100000000001</v>
      </c>
      <c r="BY563" s="4">
        <v>-5</v>
      </c>
      <c r="BZ563" s="4">
        <v>1.1875690000000001</v>
      </c>
      <c r="CA563" s="4">
        <v>13.212648</v>
      </c>
      <c r="CB563" s="4">
        <v>23.988893999999998</v>
      </c>
    </row>
    <row r="564" spans="1:80">
      <c r="A564" s="2">
        <v>42440</v>
      </c>
      <c r="B564" s="29">
        <v>0.5251670833333334</v>
      </c>
      <c r="C564" s="4">
        <v>11.117000000000001</v>
      </c>
      <c r="D564" s="4">
        <v>6.5600000000000006E-2</v>
      </c>
      <c r="E564" s="4" t="s">
        <v>155</v>
      </c>
      <c r="F564" s="4">
        <v>656.45240000000001</v>
      </c>
      <c r="G564" s="4">
        <v>975.9</v>
      </c>
      <c r="H564" s="4">
        <v>36.5</v>
      </c>
      <c r="I564" s="4">
        <v>1706.8</v>
      </c>
      <c r="K564" s="4">
        <v>4.4000000000000004</v>
      </c>
      <c r="L564" s="4">
        <v>151</v>
      </c>
      <c r="M564" s="4">
        <v>0.89870000000000005</v>
      </c>
      <c r="N564" s="4">
        <v>9.9910999999999994</v>
      </c>
      <c r="O564" s="4">
        <v>5.8999999999999997E-2</v>
      </c>
      <c r="P564" s="4">
        <v>877.00369999999998</v>
      </c>
      <c r="Q564" s="4">
        <v>32.8416</v>
      </c>
      <c r="R564" s="4">
        <v>909.8</v>
      </c>
      <c r="S564" s="4">
        <v>722.73829999999998</v>
      </c>
      <c r="T564" s="4">
        <v>27.064800000000002</v>
      </c>
      <c r="U564" s="4">
        <v>749.8</v>
      </c>
      <c r="V564" s="4">
        <v>1706.8110999999999</v>
      </c>
      <c r="Y564" s="4">
        <v>135.68799999999999</v>
      </c>
      <c r="Z564" s="4">
        <v>0</v>
      </c>
      <c r="AA564" s="4">
        <v>3.9542000000000002</v>
      </c>
      <c r="AB564" s="4" t="s">
        <v>384</v>
      </c>
      <c r="AC564" s="4">
        <v>0</v>
      </c>
      <c r="AD564" s="4">
        <v>11.8</v>
      </c>
      <c r="AE564" s="4">
        <v>858</v>
      </c>
      <c r="AF564" s="4">
        <v>888</v>
      </c>
      <c r="AG564" s="4">
        <v>830</v>
      </c>
      <c r="AH564" s="4">
        <v>88</v>
      </c>
      <c r="AI564" s="4">
        <v>29.59</v>
      </c>
      <c r="AJ564" s="4">
        <v>0.68</v>
      </c>
      <c r="AK564" s="4">
        <v>987</v>
      </c>
      <c r="AL564" s="4">
        <v>3</v>
      </c>
      <c r="AM564" s="4">
        <v>0</v>
      </c>
      <c r="AN564" s="4">
        <v>31</v>
      </c>
      <c r="AO564" s="4">
        <v>191</v>
      </c>
      <c r="AP564" s="4">
        <v>190.4</v>
      </c>
      <c r="AQ564" s="4">
        <v>2.7</v>
      </c>
      <c r="AR564" s="4">
        <v>195</v>
      </c>
      <c r="AS564" s="4" t="s">
        <v>155</v>
      </c>
      <c r="AT564" s="4">
        <v>2</v>
      </c>
      <c r="AU564" s="5">
        <v>0.73332175925925924</v>
      </c>
      <c r="AV564" s="4">
        <v>47.162191</v>
      </c>
      <c r="AW564" s="4">
        <v>-88.491743999999997</v>
      </c>
      <c r="AX564" s="4">
        <v>316.39999999999998</v>
      </c>
      <c r="AY564" s="4">
        <v>42.4</v>
      </c>
      <c r="AZ564" s="4">
        <v>12</v>
      </c>
      <c r="BA564" s="4">
        <v>11</v>
      </c>
      <c r="BB564" s="4" t="s">
        <v>421</v>
      </c>
      <c r="BC564" s="4">
        <v>1.5</v>
      </c>
      <c r="BD564" s="4">
        <v>1.5</v>
      </c>
      <c r="BE564" s="4">
        <v>2.1</v>
      </c>
      <c r="BF564" s="4">
        <v>14.063000000000001</v>
      </c>
      <c r="BG564" s="4">
        <v>18.440000000000001</v>
      </c>
      <c r="BH564" s="4">
        <v>1.31</v>
      </c>
      <c r="BI564" s="4">
        <v>11.273</v>
      </c>
      <c r="BJ564" s="4">
        <v>2967.1959999999999</v>
      </c>
      <c r="BK564" s="4">
        <v>11.151</v>
      </c>
      <c r="BL564" s="4">
        <v>27.274999999999999</v>
      </c>
      <c r="BM564" s="4">
        <v>1.0209999999999999</v>
      </c>
      <c r="BN564" s="4">
        <v>28.297000000000001</v>
      </c>
      <c r="BO564" s="4">
        <v>22.478000000000002</v>
      </c>
      <c r="BP564" s="4">
        <v>0.84199999999999997</v>
      </c>
      <c r="BQ564" s="4">
        <v>23.318999999999999</v>
      </c>
      <c r="BR564" s="4">
        <v>16.761600000000001</v>
      </c>
      <c r="BU564" s="4">
        <v>7.9950000000000001</v>
      </c>
      <c r="BW564" s="4">
        <v>853.87300000000005</v>
      </c>
      <c r="BX564" s="4">
        <v>0.55322499999999997</v>
      </c>
      <c r="BY564" s="4">
        <v>-5</v>
      </c>
      <c r="BZ564" s="4">
        <v>1.1857070000000001</v>
      </c>
      <c r="CA564" s="4">
        <v>13.519436000000001</v>
      </c>
      <c r="CB564" s="4">
        <v>23.951281000000002</v>
      </c>
    </row>
    <row r="565" spans="1:80">
      <c r="A565" s="2">
        <v>42440</v>
      </c>
      <c r="B565" s="29">
        <v>0.52517865740740743</v>
      </c>
      <c r="C565" s="4">
        <v>10.784000000000001</v>
      </c>
      <c r="D565" s="4">
        <v>6.7400000000000002E-2</v>
      </c>
      <c r="E565" s="4" t="s">
        <v>155</v>
      </c>
      <c r="F565" s="4">
        <v>674.33898299999998</v>
      </c>
      <c r="G565" s="4">
        <v>756.4</v>
      </c>
      <c r="H565" s="4">
        <v>46.3</v>
      </c>
      <c r="I565" s="4">
        <v>1614.2</v>
      </c>
      <c r="K565" s="4">
        <v>4.45</v>
      </c>
      <c r="L565" s="4">
        <v>143</v>
      </c>
      <c r="M565" s="4">
        <v>0.90149999999999997</v>
      </c>
      <c r="N565" s="4">
        <v>9.7217000000000002</v>
      </c>
      <c r="O565" s="4">
        <v>6.08E-2</v>
      </c>
      <c r="P565" s="4">
        <v>681.91229999999996</v>
      </c>
      <c r="Q565" s="4">
        <v>41.738500000000002</v>
      </c>
      <c r="R565" s="4">
        <v>723.7</v>
      </c>
      <c r="S565" s="4">
        <v>561.96360000000004</v>
      </c>
      <c r="T565" s="4">
        <v>34.396700000000003</v>
      </c>
      <c r="U565" s="4">
        <v>596.4</v>
      </c>
      <c r="V565" s="4">
        <v>1614.1922</v>
      </c>
      <c r="Y565" s="4">
        <v>129.29499999999999</v>
      </c>
      <c r="Z565" s="4">
        <v>0</v>
      </c>
      <c r="AA565" s="4">
        <v>4.0080999999999998</v>
      </c>
      <c r="AB565" s="4" t="s">
        <v>384</v>
      </c>
      <c r="AC565" s="4">
        <v>0</v>
      </c>
      <c r="AD565" s="4">
        <v>11.7</v>
      </c>
      <c r="AE565" s="4">
        <v>858</v>
      </c>
      <c r="AF565" s="4">
        <v>887</v>
      </c>
      <c r="AG565" s="4">
        <v>830</v>
      </c>
      <c r="AH565" s="4">
        <v>88</v>
      </c>
      <c r="AI565" s="4">
        <v>29.59</v>
      </c>
      <c r="AJ565" s="4">
        <v>0.68</v>
      </c>
      <c r="AK565" s="4">
        <v>987</v>
      </c>
      <c r="AL565" s="4">
        <v>3</v>
      </c>
      <c r="AM565" s="4">
        <v>0</v>
      </c>
      <c r="AN565" s="4">
        <v>31</v>
      </c>
      <c r="AO565" s="4">
        <v>191</v>
      </c>
      <c r="AP565" s="4">
        <v>190.6</v>
      </c>
      <c r="AQ565" s="4">
        <v>2.7</v>
      </c>
      <c r="AR565" s="4">
        <v>195</v>
      </c>
      <c r="AS565" s="4" t="s">
        <v>155</v>
      </c>
      <c r="AT565" s="4">
        <v>2</v>
      </c>
      <c r="AU565" s="5">
        <v>0.73333333333333339</v>
      </c>
      <c r="AV565" s="4">
        <v>47.162013999999999</v>
      </c>
      <c r="AW565" s="4">
        <v>-88.491656000000006</v>
      </c>
      <c r="AX565" s="4">
        <v>316.10000000000002</v>
      </c>
      <c r="AY565" s="4">
        <v>44.3</v>
      </c>
      <c r="AZ565" s="4">
        <v>12</v>
      </c>
      <c r="BA565" s="4">
        <v>11</v>
      </c>
      <c r="BB565" s="4" t="s">
        <v>421</v>
      </c>
      <c r="BC565" s="4">
        <v>1.548152</v>
      </c>
      <c r="BD565" s="4">
        <v>1.5963039999999999</v>
      </c>
      <c r="BE565" s="4">
        <v>2.22038</v>
      </c>
      <c r="BF565" s="4">
        <v>14.063000000000001</v>
      </c>
      <c r="BG565" s="4">
        <v>18.98</v>
      </c>
      <c r="BH565" s="4">
        <v>1.35</v>
      </c>
      <c r="BI565" s="4">
        <v>10.929</v>
      </c>
      <c r="BJ565" s="4">
        <v>2967.8980000000001</v>
      </c>
      <c r="BK565" s="4">
        <v>11.811999999999999</v>
      </c>
      <c r="BL565" s="4">
        <v>21.800999999999998</v>
      </c>
      <c r="BM565" s="4">
        <v>1.3340000000000001</v>
      </c>
      <c r="BN565" s="4">
        <v>23.135000000000002</v>
      </c>
      <c r="BO565" s="4">
        <v>17.966000000000001</v>
      </c>
      <c r="BP565" s="4">
        <v>1.1000000000000001</v>
      </c>
      <c r="BQ565" s="4">
        <v>19.065999999999999</v>
      </c>
      <c r="BR565" s="4">
        <v>16.295200000000001</v>
      </c>
      <c r="BU565" s="4">
        <v>7.8310000000000004</v>
      </c>
      <c r="BW565" s="4">
        <v>889.697</v>
      </c>
      <c r="BX565" s="4">
        <v>0.48469400000000001</v>
      </c>
      <c r="BY565" s="4">
        <v>-5</v>
      </c>
      <c r="BZ565" s="4">
        <v>1.1839999999999999</v>
      </c>
      <c r="CA565" s="4">
        <v>11.844709999999999</v>
      </c>
      <c r="CB565" s="4">
        <v>23.916799999999999</v>
      </c>
    </row>
    <row r="566" spans="1:80">
      <c r="A566" s="2">
        <v>42440</v>
      </c>
      <c r="B566" s="29">
        <v>0.52519023148148147</v>
      </c>
      <c r="C566" s="4">
        <v>10.535</v>
      </c>
      <c r="D566" s="4">
        <v>6.7100000000000007E-2</v>
      </c>
      <c r="E566" s="4" t="s">
        <v>155</v>
      </c>
      <c r="F566" s="4">
        <v>670.78398700000002</v>
      </c>
      <c r="G566" s="4">
        <v>454.9</v>
      </c>
      <c r="H566" s="4">
        <v>45.7</v>
      </c>
      <c r="I566" s="4">
        <v>1318.7</v>
      </c>
      <c r="K566" s="4">
        <v>4.8899999999999997</v>
      </c>
      <c r="L566" s="4">
        <v>126</v>
      </c>
      <c r="M566" s="4">
        <v>0.90380000000000005</v>
      </c>
      <c r="N566" s="4">
        <v>9.5213999999999999</v>
      </c>
      <c r="O566" s="4">
        <v>6.0600000000000001E-2</v>
      </c>
      <c r="P566" s="4">
        <v>411.10169999999999</v>
      </c>
      <c r="Q566" s="4">
        <v>41.304099999999998</v>
      </c>
      <c r="R566" s="4">
        <v>452.4</v>
      </c>
      <c r="S566" s="4">
        <v>338.78870000000001</v>
      </c>
      <c r="T566" s="4">
        <v>34.038699999999999</v>
      </c>
      <c r="U566" s="4">
        <v>372.8</v>
      </c>
      <c r="V566" s="4">
        <v>1318.7454</v>
      </c>
      <c r="Y566" s="4">
        <v>113.932</v>
      </c>
      <c r="Z566" s="4">
        <v>0</v>
      </c>
      <c r="AA566" s="4">
        <v>4.4196</v>
      </c>
      <c r="AB566" s="4" t="s">
        <v>384</v>
      </c>
      <c r="AC566" s="4">
        <v>0</v>
      </c>
      <c r="AD566" s="4">
        <v>11.7</v>
      </c>
      <c r="AE566" s="4">
        <v>858</v>
      </c>
      <c r="AF566" s="4">
        <v>885</v>
      </c>
      <c r="AG566" s="4">
        <v>830</v>
      </c>
      <c r="AH566" s="4">
        <v>88</v>
      </c>
      <c r="AI566" s="4">
        <v>29.59</v>
      </c>
      <c r="AJ566" s="4">
        <v>0.68</v>
      </c>
      <c r="AK566" s="4">
        <v>987</v>
      </c>
      <c r="AL566" s="4">
        <v>3</v>
      </c>
      <c r="AM566" s="4">
        <v>0</v>
      </c>
      <c r="AN566" s="4">
        <v>31</v>
      </c>
      <c r="AO566" s="4">
        <v>191</v>
      </c>
      <c r="AP566" s="4">
        <v>190</v>
      </c>
      <c r="AQ566" s="4">
        <v>2.7</v>
      </c>
      <c r="AR566" s="4">
        <v>195</v>
      </c>
      <c r="AS566" s="4" t="s">
        <v>155</v>
      </c>
      <c r="AT566" s="4">
        <v>2</v>
      </c>
      <c r="AU566" s="5">
        <v>0.73334490740740732</v>
      </c>
      <c r="AV566" s="4">
        <v>47.161835000000004</v>
      </c>
      <c r="AW566" s="4">
        <v>-88.491560000000007</v>
      </c>
      <c r="AX566" s="4">
        <v>315.60000000000002</v>
      </c>
      <c r="AY566" s="4">
        <v>45.9</v>
      </c>
      <c r="AZ566" s="4">
        <v>12</v>
      </c>
      <c r="BA566" s="4">
        <v>11</v>
      </c>
      <c r="BB566" s="4" t="s">
        <v>421</v>
      </c>
      <c r="BC566" s="4">
        <v>1.747952</v>
      </c>
      <c r="BD566" s="4">
        <v>1.6842159999999999</v>
      </c>
      <c r="BE566" s="4">
        <v>2.6479520000000001</v>
      </c>
      <c r="BF566" s="4">
        <v>14.063000000000001</v>
      </c>
      <c r="BG566" s="4">
        <v>19.46</v>
      </c>
      <c r="BH566" s="4">
        <v>1.38</v>
      </c>
      <c r="BI566" s="4">
        <v>10.646000000000001</v>
      </c>
      <c r="BJ566" s="4">
        <v>2975.8589999999999</v>
      </c>
      <c r="BK566" s="4">
        <v>12.06</v>
      </c>
      <c r="BL566" s="4">
        <v>13.455</v>
      </c>
      <c r="BM566" s="4">
        <v>1.3520000000000001</v>
      </c>
      <c r="BN566" s="4">
        <v>14.807</v>
      </c>
      <c r="BO566" s="4">
        <v>11.089</v>
      </c>
      <c r="BP566" s="4">
        <v>1.1140000000000001</v>
      </c>
      <c r="BQ566" s="4">
        <v>12.202999999999999</v>
      </c>
      <c r="BR566" s="4">
        <v>13.629200000000001</v>
      </c>
      <c r="BU566" s="4">
        <v>7.0650000000000004</v>
      </c>
      <c r="BW566" s="4">
        <v>1004.373</v>
      </c>
      <c r="BX566" s="4">
        <v>0.34921200000000002</v>
      </c>
      <c r="BY566" s="4">
        <v>-5</v>
      </c>
      <c r="BZ566" s="4">
        <v>1.183138</v>
      </c>
      <c r="CA566" s="4">
        <v>8.5338689999999993</v>
      </c>
      <c r="CB566" s="4">
        <v>23.899387999999998</v>
      </c>
    </row>
    <row r="567" spans="1:80">
      <c r="A567" s="2">
        <v>42440</v>
      </c>
      <c r="B567" s="29">
        <v>0.52520180555555551</v>
      </c>
      <c r="C567" s="4">
        <v>11.135999999999999</v>
      </c>
      <c r="D567" s="4">
        <v>6.6299999999999998E-2</v>
      </c>
      <c r="E567" s="4" t="s">
        <v>155</v>
      </c>
      <c r="F567" s="4">
        <v>662.87560599999995</v>
      </c>
      <c r="G567" s="4">
        <v>304.3</v>
      </c>
      <c r="H567" s="4">
        <v>43.6</v>
      </c>
      <c r="I567" s="4">
        <v>1148.5</v>
      </c>
      <c r="K567" s="4">
        <v>5.34</v>
      </c>
      <c r="L567" s="4">
        <v>118</v>
      </c>
      <c r="M567" s="4">
        <v>0.89910000000000001</v>
      </c>
      <c r="N567" s="4">
        <v>10.0115</v>
      </c>
      <c r="O567" s="4">
        <v>5.96E-2</v>
      </c>
      <c r="P567" s="4">
        <v>273.55099999999999</v>
      </c>
      <c r="Q567" s="4">
        <v>39.227699999999999</v>
      </c>
      <c r="R567" s="4">
        <v>312.8</v>
      </c>
      <c r="S567" s="4">
        <v>225.4332</v>
      </c>
      <c r="T567" s="4">
        <v>32.327500000000001</v>
      </c>
      <c r="U567" s="4">
        <v>257.8</v>
      </c>
      <c r="V567" s="4">
        <v>1148.5251000000001</v>
      </c>
      <c r="Y567" s="4">
        <v>106.26600000000001</v>
      </c>
      <c r="Z567" s="4">
        <v>0</v>
      </c>
      <c r="AA567" s="4">
        <v>4.8032000000000004</v>
      </c>
      <c r="AB567" s="4" t="s">
        <v>384</v>
      </c>
      <c r="AC567" s="4">
        <v>0</v>
      </c>
      <c r="AD567" s="4">
        <v>11.7</v>
      </c>
      <c r="AE567" s="4">
        <v>857</v>
      </c>
      <c r="AF567" s="4">
        <v>885</v>
      </c>
      <c r="AG567" s="4">
        <v>829</v>
      </c>
      <c r="AH567" s="4">
        <v>88</v>
      </c>
      <c r="AI567" s="4">
        <v>29.59</v>
      </c>
      <c r="AJ567" s="4">
        <v>0.68</v>
      </c>
      <c r="AK567" s="4">
        <v>987</v>
      </c>
      <c r="AL567" s="4">
        <v>3</v>
      </c>
      <c r="AM567" s="4">
        <v>0</v>
      </c>
      <c r="AN567" s="4">
        <v>31</v>
      </c>
      <c r="AO567" s="4">
        <v>191</v>
      </c>
      <c r="AP567" s="4">
        <v>190</v>
      </c>
      <c r="AQ567" s="4">
        <v>2.7</v>
      </c>
      <c r="AR567" s="4">
        <v>195</v>
      </c>
      <c r="AS567" s="4" t="s">
        <v>155</v>
      </c>
      <c r="AT567" s="4">
        <v>2</v>
      </c>
      <c r="AU567" s="5">
        <v>0.73335648148148147</v>
      </c>
      <c r="AV567" s="4">
        <v>47.161659999999998</v>
      </c>
      <c r="AW567" s="4">
        <v>-88.491448000000005</v>
      </c>
      <c r="AX567" s="4">
        <v>315.39999999999998</v>
      </c>
      <c r="AY567" s="4">
        <v>46.4</v>
      </c>
      <c r="AZ567" s="4">
        <v>12</v>
      </c>
      <c r="BA567" s="4">
        <v>11</v>
      </c>
      <c r="BB567" s="4" t="s">
        <v>421</v>
      </c>
      <c r="BC567" s="4">
        <v>1.9</v>
      </c>
      <c r="BD567" s="4">
        <v>1</v>
      </c>
      <c r="BE567" s="4">
        <v>2.8</v>
      </c>
      <c r="BF567" s="4">
        <v>14.063000000000001</v>
      </c>
      <c r="BG567" s="4">
        <v>18.510000000000002</v>
      </c>
      <c r="BH567" s="4">
        <v>1.32</v>
      </c>
      <c r="BI567" s="4">
        <v>11.228</v>
      </c>
      <c r="BJ567" s="4">
        <v>2983.46</v>
      </c>
      <c r="BK567" s="4">
        <v>11.304</v>
      </c>
      <c r="BL567" s="4">
        <v>8.5370000000000008</v>
      </c>
      <c r="BM567" s="4">
        <v>1.224</v>
      </c>
      <c r="BN567" s="4">
        <v>9.7609999999999992</v>
      </c>
      <c r="BO567" s="4">
        <v>7.0350000000000001</v>
      </c>
      <c r="BP567" s="4">
        <v>1.0089999999999999</v>
      </c>
      <c r="BQ567" s="4">
        <v>8.0440000000000005</v>
      </c>
      <c r="BR567" s="4">
        <v>11.3177</v>
      </c>
      <c r="BU567" s="4">
        <v>6.2830000000000004</v>
      </c>
      <c r="BW567" s="4">
        <v>1040.77</v>
      </c>
      <c r="BX567" s="4">
        <v>0.23655399999999999</v>
      </c>
      <c r="BY567" s="4">
        <v>-5</v>
      </c>
      <c r="BZ567" s="4">
        <v>1.182431</v>
      </c>
      <c r="CA567" s="4">
        <v>5.7807880000000003</v>
      </c>
      <c r="CB567" s="4">
        <v>23.885106</v>
      </c>
    </row>
    <row r="568" spans="1:80">
      <c r="A568" s="2">
        <v>42440</v>
      </c>
      <c r="B568" s="29">
        <v>0.52521337962962966</v>
      </c>
      <c r="C568" s="4">
        <v>11.063000000000001</v>
      </c>
      <c r="D568" s="4">
        <v>8.4099999999999994E-2</v>
      </c>
      <c r="E568" s="4" t="s">
        <v>155</v>
      </c>
      <c r="F568" s="4">
        <v>840.58158300000002</v>
      </c>
      <c r="G568" s="4">
        <v>152.4</v>
      </c>
      <c r="H568" s="4">
        <v>28.4</v>
      </c>
      <c r="I568" s="4">
        <v>1160.3</v>
      </c>
      <c r="K568" s="4">
        <v>5.33</v>
      </c>
      <c r="L568" s="4">
        <v>118</v>
      </c>
      <c r="M568" s="4">
        <v>0.89959999999999996</v>
      </c>
      <c r="N568" s="4">
        <v>9.9514999999999993</v>
      </c>
      <c r="O568" s="4">
        <v>7.5600000000000001E-2</v>
      </c>
      <c r="P568" s="4">
        <v>137.1086</v>
      </c>
      <c r="Q568" s="4">
        <v>25.576499999999999</v>
      </c>
      <c r="R568" s="4">
        <v>162.69999999999999</v>
      </c>
      <c r="S568" s="4">
        <v>112.9911</v>
      </c>
      <c r="T568" s="4">
        <v>21.0776</v>
      </c>
      <c r="U568" s="4">
        <v>134.1</v>
      </c>
      <c r="V568" s="4">
        <v>1160.3435999999999</v>
      </c>
      <c r="Y568" s="4">
        <v>106.337</v>
      </c>
      <c r="Z568" s="4">
        <v>0</v>
      </c>
      <c r="AA568" s="4">
        <v>4.7911000000000001</v>
      </c>
      <c r="AB568" s="4" t="s">
        <v>384</v>
      </c>
      <c r="AC568" s="4">
        <v>0</v>
      </c>
      <c r="AD568" s="4">
        <v>11.8</v>
      </c>
      <c r="AE568" s="4">
        <v>856</v>
      </c>
      <c r="AF568" s="4">
        <v>886</v>
      </c>
      <c r="AG568" s="4">
        <v>830</v>
      </c>
      <c r="AH568" s="4">
        <v>88</v>
      </c>
      <c r="AI568" s="4">
        <v>29.59</v>
      </c>
      <c r="AJ568" s="4">
        <v>0.68</v>
      </c>
      <c r="AK568" s="4">
        <v>987</v>
      </c>
      <c r="AL568" s="4">
        <v>3</v>
      </c>
      <c r="AM568" s="4">
        <v>0</v>
      </c>
      <c r="AN568" s="4">
        <v>31</v>
      </c>
      <c r="AO568" s="4">
        <v>191</v>
      </c>
      <c r="AP568" s="4">
        <v>190</v>
      </c>
      <c r="AQ568" s="4">
        <v>2.9</v>
      </c>
      <c r="AR568" s="4">
        <v>195</v>
      </c>
      <c r="AS568" s="4" t="s">
        <v>155</v>
      </c>
      <c r="AT568" s="4">
        <v>2</v>
      </c>
      <c r="AU568" s="5">
        <v>0.73336805555555562</v>
      </c>
      <c r="AV568" s="4">
        <v>47.161487999999999</v>
      </c>
      <c r="AW568" s="4">
        <v>-88.491342000000003</v>
      </c>
      <c r="AX568" s="4">
        <v>315.2</v>
      </c>
      <c r="AY568" s="4">
        <v>46.3</v>
      </c>
      <c r="AZ568" s="4">
        <v>12</v>
      </c>
      <c r="BA568" s="4">
        <v>10</v>
      </c>
      <c r="BB568" s="4" t="s">
        <v>422</v>
      </c>
      <c r="BC568" s="4">
        <v>1.7557579999999999</v>
      </c>
      <c r="BD568" s="4">
        <v>1</v>
      </c>
      <c r="BE568" s="4">
        <v>2.559596</v>
      </c>
      <c r="BF568" s="4">
        <v>14.063000000000001</v>
      </c>
      <c r="BG568" s="4">
        <v>18.59</v>
      </c>
      <c r="BH568" s="4">
        <v>1.32</v>
      </c>
      <c r="BI568" s="4">
        <v>11.164</v>
      </c>
      <c r="BJ568" s="4">
        <v>2978.1410000000001</v>
      </c>
      <c r="BK568" s="4">
        <v>14.403</v>
      </c>
      <c r="BL568" s="4">
        <v>4.2969999999999997</v>
      </c>
      <c r="BM568" s="4">
        <v>0.80200000000000005</v>
      </c>
      <c r="BN568" s="4">
        <v>5.0979999999999999</v>
      </c>
      <c r="BO568" s="4">
        <v>3.5409999999999999</v>
      </c>
      <c r="BP568" s="4">
        <v>0.66100000000000003</v>
      </c>
      <c r="BQ568" s="4">
        <v>4.202</v>
      </c>
      <c r="BR568" s="4">
        <v>11.4826</v>
      </c>
      <c r="BU568" s="4">
        <v>6.3140000000000001</v>
      </c>
      <c r="BW568" s="4">
        <v>1042.5440000000001</v>
      </c>
      <c r="BX568" s="4">
        <v>0.188225</v>
      </c>
      <c r="BY568" s="4">
        <v>-5</v>
      </c>
      <c r="BZ568" s="4">
        <v>1.1834309999999999</v>
      </c>
      <c r="CA568" s="4">
        <v>4.5997479999999999</v>
      </c>
      <c r="CB568" s="4">
        <v>23.905306</v>
      </c>
    </row>
    <row r="569" spans="1:80">
      <c r="A569" s="2">
        <v>42440</v>
      </c>
      <c r="B569" s="29">
        <v>0.5252249537037037</v>
      </c>
      <c r="C569" s="4">
        <v>10.65</v>
      </c>
      <c r="D569" s="4">
        <v>8.6599999999999996E-2</v>
      </c>
      <c r="E569" s="4" t="s">
        <v>155</v>
      </c>
      <c r="F569" s="4">
        <v>865.79649700000004</v>
      </c>
      <c r="G569" s="4">
        <v>89.4</v>
      </c>
      <c r="H569" s="4">
        <v>30.7</v>
      </c>
      <c r="I569" s="4">
        <v>1114.4000000000001</v>
      </c>
      <c r="K569" s="4">
        <v>4.76</v>
      </c>
      <c r="L569" s="4">
        <v>118</v>
      </c>
      <c r="M569" s="4">
        <v>0.90300000000000002</v>
      </c>
      <c r="N569" s="4">
        <v>9.6168999999999993</v>
      </c>
      <c r="O569" s="4">
        <v>7.8200000000000006E-2</v>
      </c>
      <c r="P569" s="4">
        <v>80.725800000000007</v>
      </c>
      <c r="Q569" s="4">
        <v>27.719799999999999</v>
      </c>
      <c r="R569" s="4">
        <v>108.4</v>
      </c>
      <c r="S569" s="4">
        <v>66.5261</v>
      </c>
      <c r="T569" s="4">
        <v>22.843900000000001</v>
      </c>
      <c r="U569" s="4">
        <v>89.4</v>
      </c>
      <c r="V569" s="4">
        <v>1114.3987</v>
      </c>
      <c r="Y569" s="4">
        <v>106.497</v>
      </c>
      <c r="Z569" s="4">
        <v>0</v>
      </c>
      <c r="AA569" s="4">
        <v>4.2960000000000003</v>
      </c>
      <c r="AB569" s="4" t="s">
        <v>384</v>
      </c>
      <c r="AC569" s="4">
        <v>0</v>
      </c>
      <c r="AD569" s="4">
        <v>11.9</v>
      </c>
      <c r="AE569" s="4">
        <v>856</v>
      </c>
      <c r="AF569" s="4">
        <v>886</v>
      </c>
      <c r="AG569" s="4">
        <v>829</v>
      </c>
      <c r="AH569" s="4">
        <v>88</v>
      </c>
      <c r="AI569" s="4">
        <v>29.59</v>
      </c>
      <c r="AJ569" s="4">
        <v>0.68</v>
      </c>
      <c r="AK569" s="4">
        <v>987</v>
      </c>
      <c r="AL569" s="4">
        <v>3</v>
      </c>
      <c r="AM569" s="4">
        <v>0</v>
      </c>
      <c r="AN569" s="4">
        <v>31</v>
      </c>
      <c r="AO569" s="4">
        <v>191</v>
      </c>
      <c r="AP569" s="4">
        <v>190</v>
      </c>
      <c r="AQ569" s="4">
        <v>3</v>
      </c>
      <c r="AR569" s="4">
        <v>195</v>
      </c>
      <c r="AS569" s="4" t="s">
        <v>155</v>
      </c>
      <c r="AT569" s="4">
        <v>2</v>
      </c>
      <c r="AU569" s="5">
        <v>0.73337962962962966</v>
      </c>
      <c r="AV569" s="4">
        <v>47.161332000000002</v>
      </c>
      <c r="AW569" s="4">
        <v>-88.491207000000003</v>
      </c>
      <c r="AX569" s="4">
        <v>315.10000000000002</v>
      </c>
      <c r="AY569" s="4">
        <v>44.7</v>
      </c>
      <c r="AZ569" s="4">
        <v>12</v>
      </c>
      <c r="BA569" s="4">
        <v>10</v>
      </c>
      <c r="BB569" s="4" t="s">
        <v>422</v>
      </c>
      <c r="BC569" s="4">
        <v>1.200998</v>
      </c>
      <c r="BD569" s="4">
        <v>1.02475</v>
      </c>
      <c r="BE569" s="4">
        <v>1.750499</v>
      </c>
      <c r="BF569" s="4">
        <v>14.063000000000001</v>
      </c>
      <c r="BG569" s="4">
        <v>19.260000000000002</v>
      </c>
      <c r="BH569" s="4">
        <v>1.37</v>
      </c>
      <c r="BI569" s="4">
        <v>10.744999999999999</v>
      </c>
      <c r="BJ569" s="4">
        <v>2977.203</v>
      </c>
      <c r="BK569" s="4">
        <v>15.404</v>
      </c>
      <c r="BL569" s="4">
        <v>2.617</v>
      </c>
      <c r="BM569" s="4">
        <v>0.89900000000000002</v>
      </c>
      <c r="BN569" s="4">
        <v>3.516</v>
      </c>
      <c r="BO569" s="4">
        <v>2.157</v>
      </c>
      <c r="BP569" s="4">
        <v>0.74099999999999999</v>
      </c>
      <c r="BQ569" s="4">
        <v>2.8969999999999998</v>
      </c>
      <c r="BR569" s="4">
        <v>11.407999999999999</v>
      </c>
      <c r="BU569" s="4">
        <v>6.5410000000000004</v>
      </c>
      <c r="BW569" s="4">
        <v>967.02700000000004</v>
      </c>
      <c r="BX569" s="4">
        <v>0.164518</v>
      </c>
      <c r="BY569" s="4">
        <v>-5</v>
      </c>
      <c r="BZ569" s="4">
        <v>1.1822760000000001</v>
      </c>
      <c r="CA569" s="4">
        <v>4.0204089999999999</v>
      </c>
      <c r="CB569" s="4">
        <v>23.881975000000001</v>
      </c>
    </row>
    <row r="570" spans="1:80">
      <c r="A570" s="2">
        <v>42440</v>
      </c>
      <c r="B570" s="29">
        <v>0.52523652777777785</v>
      </c>
      <c r="C570" s="4">
        <v>10.542</v>
      </c>
      <c r="D570" s="4">
        <v>8.9599999999999999E-2</v>
      </c>
      <c r="E570" s="4" t="s">
        <v>155</v>
      </c>
      <c r="F570" s="4">
        <v>895.57264999999995</v>
      </c>
      <c r="G570" s="4">
        <v>76.599999999999994</v>
      </c>
      <c r="H570" s="4">
        <v>23.5</v>
      </c>
      <c r="I570" s="4">
        <v>1100.4000000000001</v>
      </c>
      <c r="K570" s="4">
        <v>4.88</v>
      </c>
      <c r="L570" s="4">
        <v>118</v>
      </c>
      <c r="M570" s="4">
        <v>0.90380000000000005</v>
      </c>
      <c r="N570" s="4">
        <v>9.5281000000000002</v>
      </c>
      <c r="O570" s="4">
        <v>8.09E-2</v>
      </c>
      <c r="P570" s="4">
        <v>69.231200000000001</v>
      </c>
      <c r="Q570" s="4">
        <v>21.242899999999999</v>
      </c>
      <c r="R570" s="4">
        <v>90.5</v>
      </c>
      <c r="S570" s="4">
        <v>57.053400000000003</v>
      </c>
      <c r="T570" s="4">
        <v>17.5063</v>
      </c>
      <c r="U570" s="4">
        <v>74.599999999999994</v>
      </c>
      <c r="V570" s="4">
        <v>1100.3624</v>
      </c>
      <c r="Y570" s="4">
        <v>106.301</v>
      </c>
      <c r="Z570" s="4">
        <v>0</v>
      </c>
      <c r="AA570" s="4">
        <v>4.4066999999999998</v>
      </c>
      <c r="AB570" s="4" t="s">
        <v>384</v>
      </c>
      <c r="AC570" s="4">
        <v>0</v>
      </c>
      <c r="AD570" s="4">
        <v>11.8</v>
      </c>
      <c r="AE570" s="4">
        <v>856</v>
      </c>
      <c r="AF570" s="4">
        <v>885</v>
      </c>
      <c r="AG570" s="4">
        <v>829</v>
      </c>
      <c r="AH570" s="4">
        <v>88</v>
      </c>
      <c r="AI570" s="4">
        <v>29.59</v>
      </c>
      <c r="AJ570" s="4">
        <v>0.68</v>
      </c>
      <c r="AK570" s="4">
        <v>987</v>
      </c>
      <c r="AL570" s="4">
        <v>3</v>
      </c>
      <c r="AM570" s="4">
        <v>0</v>
      </c>
      <c r="AN570" s="4">
        <v>31</v>
      </c>
      <c r="AO570" s="4">
        <v>191</v>
      </c>
      <c r="AP570" s="4">
        <v>190</v>
      </c>
      <c r="AQ570" s="4">
        <v>2.9</v>
      </c>
      <c r="AR570" s="4">
        <v>195</v>
      </c>
      <c r="AS570" s="4" t="s">
        <v>155</v>
      </c>
      <c r="AT570" s="4">
        <v>2</v>
      </c>
      <c r="AU570" s="5">
        <v>0.7333912037037037</v>
      </c>
      <c r="AV570" s="4">
        <v>47.161200999999998</v>
      </c>
      <c r="AW570" s="4">
        <v>-88.491061999999999</v>
      </c>
      <c r="AX570" s="4">
        <v>315</v>
      </c>
      <c r="AY570" s="4">
        <v>40.9</v>
      </c>
      <c r="AZ570" s="4">
        <v>12</v>
      </c>
      <c r="BA570" s="4">
        <v>11</v>
      </c>
      <c r="BB570" s="4" t="s">
        <v>421</v>
      </c>
      <c r="BC570" s="4">
        <v>0.9</v>
      </c>
      <c r="BD570" s="4">
        <v>1.1000000000000001</v>
      </c>
      <c r="BE570" s="4">
        <v>1.6</v>
      </c>
      <c r="BF570" s="4">
        <v>14.063000000000001</v>
      </c>
      <c r="BG570" s="4">
        <v>19.45</v>
      </c>
      <c r="BH570" s="4">
        <v>1.38</v>
      </c>
      <c r="BI570" s="4">
        <v>10.644</v>
      </c>
      <c r="BJ570" s="4">
        <v>2976.3589999999999</v>
      </c>
      <c r="BK570" s="4">
        <v>16.093</v>
      </c>
      <c r="BL570" s="4">
        <v>2.2650000000000001</v>
      </c>
      <c r="BM570" s="4">
        <v>0.69499999999999995</v>
      </c>
      <c r="BN570" s="4">
        <v>2.96</v>
      </c>
      <c r="BO570" s="4">
        <v>1.8660000000000001</v>
      </c>
      <c r="BP570" s="4">
        <v>0.57299999999999995</v>
      </c>
      <c r="BQ570" s="4">
        <v>2.4390000000000001</v>
      </c>
      <c r="BR570" s="4">
        <v>11.366099999999999</v>
      </c>
      <c r="BU570" s="4">
        <v>6.5880000000000001</v>
      </c>
      <c r="BW570" s="4">
        <v>1000.912</v>
      </c>
      <c r="BX570" s="4">
        <v>0.14768999999999999</v>
      </c>
      <c r="BY570" s="4">
        <v>-5</v>
      </c>
      <c r="BZ570" s="4">
        <v>1.180431</v>
      </c>
      <c r="CA570" s="4">
        <v>3.6091739999999999</v>
      </c>
      <c r="CB570" s="4">
        <v>23.844705999999999</v>
      </c>
    </row>
    <row r="571" spans="1:80">
      <c r="A571" s="2">
        <v>42440</v>
      </c>
      <c r="B571" s="29">
        <v>0.52524810185185189</v>
      </c>
      <c r="C571" s="4">
        <v>11.191000000000001</v>
      </c>
      <c r="D571" s="4">
        <v>9.4299999999999995E-2</v>
      </c>
      <c r="E571" s="4" t="s">
        <v>155</v>
      </c>
      <c r="F571" s="4">
        <v>942.65536699999996</v>
      </c>
      <c r="G571" s="4">
        <v>63.2</v>
      </c>
      <c r="H571" s="4">
        <v>22.3</v>
      </c>
      <c r="I571" s="4">
        <v>1091.0999999999999</v>
      </c>
      <c r="K571" s="4">
        <v>5.49</v>
      </c>
      <c r="L571" s="4">
        <v>115</v>
      </c>
      <c r="M571" s="4">
        <v>0.89849999999999997</v>
      </c>
      <c r="N571" s="4">
        <v>10.0547</v>
      </c>
      <c r="O571" s="4">
        <v>8.4699999999999998E-2</v>
      </c>
      <c r="P571" s="4">
        <v>56.828000000000003</v>
      </c>
      <c r="Q571" s="4">
        <v>20.0364</v>
      </c>
      <c r="R571" s="4">
        <v>76.900000000000006</v>
      </c>
      <c r="S571" s="4">
        <v>46.831899999999997</v>
      </c>
      <c r="T571" s="4">
        <v>16.512</v>
      </c>
      <c r="U571" s="4">
        <v>63.3</v>
      </c>
      <c r="V571" s="4">
        <v>1091.1334999999999</v>
      </c>
      <c r="Y571" s="4">
        <v>103.23099999999999</v>
      </c>
      <c r="Z571" s="4">
        <v>0</v>
      </c>
      <c r="AA571" s="4">
        <v>4.9291</v>
      </c>
      <c r="AB571" s="4" t="s">
        <v>384</v>
      </c>
      <c r="AC571" s="4">
        <v>0</v>
      </c>
      <c r="AD571" s="4">
        <v>11.9</v>
      </c>
      <c r="AE571" s="4">
        <v>856</v>
      </c>
      <c r="AF571" s="4">
        <v>884</v>
      </c>
      <c r="AG571" s="4">
        <v>829</v>
      </c>
      <c r="AH571" s="4">
        <v>88</v>
      </c>
      <c r="AI571" s="4">
        <v>29.59</v>
      </c>
      <c r="AJ571" s="4">
        <v>0.68</v>
      </c>
      <c r="AK571" s="4">
        <v>987</v>
      </c>
      <c r="AL571" s="4">
        <v>3</v>
      </c>
      <c r="AM571" s="4">
        <v>0</v>
      </c>
      <c r="AN571" s="4">
        <v>31</v>
      </c>
      <c r="AO571" s="4">
        <v>191</v>
      </c>
      <c r="AP571" s="4">
        <v>190</v>
      </c>
      <c r="AQ571" s="4">
        <v>2.9</v>
      </c>
      <c r="AR571" s="4">
        <v>195</v>
      </c>
      <c r="AS571" s="4" t="s">
        <v>155</v>
      </c>
      <c r="AT571" s="4">
        <v>2</v>
      </c>
      <c r="AU571" s="5">
        <v>0.73340277777777774</v>
      </c>
      <c r="AV571" s="4">
        <v>47.161073000000002</v>
      </c>
      <c r="AW571" s="4">
        <v>-88.490921999999998</v>
      </c>
      <c r="AX571" s="4">
        <v>314.8</v>
      </c>
      <c r="AY571" s="4">
        <v>39.700000000000003</v>
      </c>
      <c r="AZ571" s="4">
        <v>12</v>
      </c>
      <c r="BA571" s="4">
        <v>11</v>
      </c>
      <c r="BB571" s="4" t="s">
        <v>421</v>
      </c>
      <c r="BC571" s="4">
        <v>0.9</v>
      </c>
      <c r="BD571" s="4">
        <v>1.1000000000000001</v>
      </c>
      <c r="BE571" s="4">
        <v>1.6</v>
      </c>
      <c r="BF571" s="4">
        <v>14.063000000000001</v>
      </c>
      <c r="BG571" s="4">
        <v>18.39</v>
      </c>
      <c r="BH571" s="4">
        <v>1.31</v>
      </c>
      <c r="BI571" s="4">
        <v>11.297000000000001</v>
      </c>
      <c r="BJ571" s="4">
        <v>2977.97</v>
      </c>
      <c r="BK571" s="4">
        <v>15.965999999999999</v>
      </c>
      <c r="BL571" s="4">
        <v>1.7629999999999999</v>
      </c>
      <c r="BM571" s="4">
        <v>0.621</v>
      </c>
      <c r="BN571" s="4">
        <v>2.3839999999999999</v>
      </c>
      <c r="BO571" s="4">
        <v>1.4530000000000001</v>
      </c>
      <c r="BP571" s="4">
        <v>0.51200000000000001</v>
      </c>
      <c r="BQ571" s="4">
        <v>1.9650000000000001</v>
      </c>
      <c r="BR571" s="4">
        <v>10.686299999999999</v>
      </c>
      <c r="BU571" s="4">
        <v>6.0659999999999998</v>
      </c>
      <c r="BW571" s="4">
        <v>1061.499</v>
      </c>
      <c r="BX571" s="4">
        <v>0.13381100000000001</v>
      </c>
      <c r="BY571" s="4">
        <v>-5</v>
      </c>
      <c r="BZ571" s="4">
        <v>1.1801379999999999</v>
      </c>
      <c r="CA571" s="4">
        <v>3.270006</v>
      </c>
      <c r="CB571" s="4">
        <v>23.838788000000001</v>
      </c>
    </row>
    <row r="572" spans="1:80">
      <c r="A572" s="2">
        <v>42440</v>
      </c>
      <c r="B572" s="29">
        <v>0.52525967592592593</v>
      </c>
      <c r="C572" s="4">
        <v>11.955</v>
      </c>
      <c r="D572" s="4">
        <v>0.10009999999999999</v>
      </c>
      <c r="E572" s="4" t="s">
        <v>155</v>
      </c>
      <c r="F572" s="4">
        <v>1000.563258</v>
      </c>
      <c r="G572" s="4">
        <v>61.9</v>
      </c>
      <c r="H572" s="4">
        <v>22.3</v>
      </c>
      <c r="I572" s="4">
        <v>1039</v>
      </c>
      <c r="K572" s="4">
        <v>5.42</v>
      </c>
      <c r="L572" s="4">
        <v>114</v>
      </c>
      <c r="M572" s="4">
        <v>0.89229999999999998</v>
      </c>
      <c r="N572" s="4">
        <v>10.6677</v>
      </c>
      <c r="O572" s="4">
        <v>8.9300000000000004E-2</v>
      </c>
      <c r="P572" s="4">
        <v>55.264299999999999</v>
      </c>
      <c r="Q572" s="4">
        <v>19.8992</v>
      </c>
      <c r="R572" s="4">
        <v>75.2</v>
      </c>
      <c r="S572" s="4">
        <v>45.543300000000002</v>
      </c>
      <c r="T572" s="4">
        <v>16.398900000000001</v>
      </c>
      <c r="U572" s="4">
        <v>61.9</v>
      </c>
      <c r="V572" s="4">
        <v>1038.9522999999999</v>
      </c>
      <c r="Y572" s="4">
        <v>101.96299999999999</v>
      </c>
      <c r="Z572" s="4">
        <v>0</v>
      </c>
      <c r="AA572" s="4">
        <v>4.8345000000000002</v>
      </c>
      <c r="AB572" s="4" t="s">
        <v>384</v>
      </c>
      <c r="AC572" s="4">
        <v>0</v>
      </c>
      <c r="AD572" s="4">
        <v>11.8</v>
      </c>
      <c r="AE572" s="4">
        <v>856</v>
      </c>
      <c r="AF572" s="4">
        <v>884</v>
      </c>
      <c r="AG572" s="4">
        <v>829</v>
      </c>
      <c r="AH572" s="4">
        <v>88</v>
      </c>
      <c r="AI572" s="4">
        <v>29.59</v>
      </c>
      <c r="AJ572" s="4">
        <v>0.68</v>
      </c>
      <c r="AK572" s="4">
        <v>987</v>
      </c>
      <c r="AL572" s="4">
        <v>3</v>
      </c>
      <c r="AM572" s="4">
        <v>0</v>
      </c>
      <c r="AN572" s="4">
        <v>31</v>
      </c>
      <c r="AO572" s="4">
        <v>191</v>
      </c>
      <c r="AP572" s="4">
        <v>190</v>
      </c>
      <c r="AQ572" s="4">
        <v>2.9</v>
      </c>
      <c r="AR572" s="4">
        <v>195</v>
      </c>
      <c r="AS572" s="4" t="s">
        <v>155</v>
      </c>
      <c r="AT572" s="4">
        <v>2</v>
      </c>
      <c r="AU572" s="5">
        <v>0.73341435185185189</v>
      </c>
      <c r="AV572" s="4">
        <v>47.160960000000003</v>
      </c>
      <c r="AW572" s="4">
        <v>-88.490808999999999</v>
      </c>
      <c r="AX572" s="4">
        <v>314.8</v>
      </c>
      <c r="AY572" s="4">
        <v>34.9</v>
      </c>
      <c r="AZ572" s="4">
        <v>12</v>
      </c>
      <c r="BA572" s="4">
        <v>11</v>
      </c>
      <c r="BB572" s="4" t="s">
        <v>421</v>
      </c>
      <c r="BC572" s="4">
        <v>1.095005</v>
      </c>
      <c r="BD572" s="4">
        <v>1.0756239999999999</v>
      </c>
      <c r="BE572" s="4">
        <v>1.795005</v>
      </c>
      <c r="BF572" s="4">
        <v>14.063000000000001</v>
      </c>
      <c r="BG572" s="4">
        <v>17.29</v>
      </c>
      <c r="BH572" s="4">
        <v>1.23</v>
      </c>
      <c r="BI572" s="4">
        <v>12.065</v>
      </c>
      <c r="BJ572" s="4">
        <v>2980.7289999999998</v>
      </c>
      <c r="BK572" s="4">
        <v>15.878</v>
      </c>
      <c r="BL572" s="4">
        <v>1.617</v>
      </c>
      <c r="BM572" s="4">
        <v>0.58199999999999996</v>
      </c>
      <c r="BN572" s="4">
        <v>2.1989999999999998</v>
      </c>
      <c r="BO572" s="4">
        <v>1.333</v>
      </c>
      <c r="BP572" s="4">
        <v>0.48</v>
      </c>
      <c r="BQ572" s="4">
        <v>1.8120000000000001</v>
      </c>
      <c r="BR572" s="4">
        <v>9.5993999999999993</v>
      </c>
      <c r="BU572" s="4">
        <v>5.6529999999999996</v>
      </c>
      <c r="BW572" s="4">
        <v>982.19500000000005</v>
      </c>
      <c r="BX572" s="4">
        <v>0.13333400000000001</v>
      </c>
      <c r="BY572" s="4">
        <v>-5</v>
      </c>
      <c r="BZ572" s="4">
        <v>1.178569</v>
      </c>
      <c r="CA572" s="4">
        <v>3.2583410000000002</v>
      </c>
      <c r="CB572" s="4">
        <v>23.807102</v>
      </c>
    </row>
    <row r="573" spans="1:80">
      <c r="A573" s="2">
        <v>42440</v>
      </c>
      <c r="B573" s="29">
        <v>0.52527124999999997</v>
      </c>
      <c r="C573" s="4">
        <v>12.067</v>
      </c>
      <c r="D573" s="4">
        <v>9.9599999999999994E-2</v>
      </c>
      <c r="E573" s="4" t="s">
        <v>155</v>
      </c>
      <c r="F573" s="4">
        <v>996.46302300000002</v>
      </c>
      <c r="G573" s="4">
        <v>61</v>
      </c>
      <c r="H573" s="4">
        <v>22.4</v>
      </c>
      <c r="I573" s="4">
        <v>1054.4000000000001</v>
      </c>
      <c r="K573" s="4">
        <v>4.47</v>
      </c>
      <c r="L573" s="4">
        <v>114</v>
      </c>
      <c r="M573" s="4">
        <v>0.89139999999999997</v>
      </c>
      <c r="N573" s="4">
        <v>10.756500000000001</v>
      </c>
      <c r="O573" s="4">
        <v>8.8800000000000004E-2</v>
      </c>
      <c r="P573" s="4">
        <v>54.400399999999998</v>
      </c>
      <c r="Q573" s="4">
        <v>19.942399999999999</v>
      </c>
      <c r="R573" s="4">
        <v>74.3</v>
      </c>
      <c r="S573" s="4">
        <v>44.856699999999996</v>
      </c>
      <c r="T573" s="4">
        <v>16.4438</v>
      </c>
      <c r="U573" s="4">
        <v>61.3</v>
      </c>
      <c r="V573" s="4">
        <v>1054.4101000000001</v>
      </c>
      <c r="Y573" s="4">
        <v>101.93</v>
      </c>
      <c r="Z573" s="4">
        <v>0</v>
      </c>
      <c r="AA573" s="4">
        <v>3.9883000000000002</v>
      </c>
      <c r="AB573" s="4" t="s">
        <v>384</v>
      </c>
      <c r="AC573" s="4">
        <v>0</v>
      </c>
      <c r="AD573" s="4">
        <v>11.8</v>
      </c>
      <c r="AE573" s="4">
        <v>856</v>
      </c>
      <c r="AF573" s="4">
        <v>885</v>
      </c>
      <c r="AG573" s="4">
        <v>828</v>
      </c>
      <c r="AH573" s="4">
        <v>88.4</v>
      </c>
      <c r="AI573" s="4">
        <v>29.73</v>
      </c>
      <c r="AJ573" s="4">
        <v>0.68</v>
      </c>
      <c r="AK573" s="4">
        <v>987</v>
      </c>
      <c r="AL573" s="4">
        <v>3</v>
      </c>
      <c r="AM573" s="4">
        <v>0</v>
      </c>
      <c r="AN573" s="4">
        <v>31</v>
      </c>
      <c r="AO573" s="4">
        <v>191.4</v>
      </c>
      <c r="AP573" s="4">
        <v>190</v>
      </c>
      <c r="AQ573" s="4">
        <v>2.8</v>
      </c>
      <c r="AR573" s="4">
        <v>195</v>
      </c>
      <c r="AS573" s="4" t="s">
        <v>155</v>
      </c>
      <c r="AT573" s="4">
        <v>2</v>
      </c>
      <c r="AU573" s="5">
        <v>0.73342592592592604</v>
      </c>
      <c r="AV573" s="4">
        <v>47.160856000000003</v>
      </c>
      <c r="AW573" s="4">
        <v>-88.490745000000004</v>
      </c>
      <c r="AX573" s="4">
        <v>314.60000000000002</v>
      </c>
      <c r="AY573" s="4">
        <v>31.6</v>
      </c>
      <c r="AZ573" s="4">
        <v>12</v>
      </c>
      <c r="BA573" s="4">
        <v>11</v>
      </c>
      <c r="BB573" s="4" t="s">
        <v>421</v>
      </c>
      <c r="BC573" s="4">
        <v>1.7</v>
      </c>
      <c r="BD573" s="4">
        <v>1</v>
      </c>
      <c r="BE573" s="4">
        <v>2.4</v>
      </c>
      <c r="BF573" s="4">
        <v>14.063000000000001</v>
      </c>
      <c r="BG573" s="4">
        <v>17.14</v>
      </c>
      <c r="BH573" s="4">
        <v>1.22</v>
      </c>
      <c r="BI573" s="4">
        <v>12.183</v>
      </c>
      <c r="BJ573" s="4">
        <v>2980.7809999999999</v>
      </c>
      <c r="BK573" s="4">
        <v>15.666</v>
      </c>
      <c r="BL573" s="4">
        <v>1.579</v>
      </c>
      <c r="BM573" s="4">
        <v>0.57899999999999996</v>
      </c>
      <c r="BN573" s="4">
        <v>2.157</v>
      </c>
      <c r="BO573" s="4">
        <v>1.302</v>
      </c>
      <c r="BP573" s="4">
        <v>0.47699999999999998</v>
      </c>
      <c r="BQ573" s="4">
        <v>1.7789999999999999</v>
      </c>
      <c r="BR573" s="4">
        <v>9.6620000000000008</v>
      </c>
      <c r="BU573" s="4">
        <v>5.6040000000000001</v>
      </c>
      <c r="BW573" s="4">
        <v>803.60199999999998</v>
      </c>
      <c r="BX573" s="4">
        <v>0.14011299999999999</v>
      </c>
      <c r="BY573" s="4">
        <v>-5</v>
      </c>
      <c r="BZ573" s="4">
        <v>1.1792910000000001</v>
      </c>
      <c r="CA573" s="4">
        <v>3.4240140000000001</v>
      </c>
      <c r="CB573" s="4">
        <v>23.821684000000001</v>
      </c>
    </row>
    <row r="574" spans="1:80">
      <c r="A574" s="2">
        <v>42440</v>
      </c>
      <c r="B574" s="29">
        <v>0.52528282407407401</v>
      </c>
      <c r="C574" s="4">
        <v>11.494</v>
      </c>
      <c r="D574" s="4">
        <v>7.0699999999999999E-2</v>
      </c>
      <c r="E574" s="4" t="s">
        <v>155</v>
      </c>
      <c r="F574" s="4">
        <v>707.07395499999996</v>
      </c>
      <c r="G574" s="4">
        <v>64.400000000000006</v>
      </c>
      <c r="H574" s="4">
        <v>23.3</v>
      </c>
      <c r="I574" s="4">
        <v>1094.5</v>
      </c>
      <c r="K574" s="4">
        <v>3.74</v>
      </c>
      <c r="L574" s="4">
        <v>119</v>
      </c>
      <c r="M574" s="4">
        <v>0.8962</v>
      </c>
      <c r="N574" s="4">
        <v>10.300700000000001</v>
      </c>
      <c r="O574" s="4">
        <v>6.3399999999999998E-2</v>
      </c>
      <c r="P574" s="4">
        <v>57.743200000000002</v>
      </c>
      <c r="Q574" s="4">
        <v>20.905200000000001</v>
      </c>
      <c r="R574" s="4">
        <v>78.599999999999994</v>
      </c>
      <c r="S574" s="4">
        <v>47.648600000000002</v>
      </c>
      <c r="T574" s="4">
        <v>17.250599999999999</v>
      </c>
      <c r="U574" s="4">
        <v>64.900000000000006</v>
      </c>
      <c r="V574" s="4">
        <v>1094.5454999999999</v>
      </c>
      <c r="Y574" s="4">
        <v>106.887</v>
      </c>
      <c r="Z574" s="4">
        <v>0</v>
      </c>
      <c r="AA574" s="4">
        <v>3.3546999999999998</v>
      </c>
      <c r="AB574" s="4" t="s">
        <v>384</v>
      </c>
      <c r="AC574" s="4">
        <v>0</v>
      </c>
      <c r="AD574" s="4">
        <v>11.9</v>
      </c>
      <c r="AE574" s="4">
        <v>856</v>
      </c>
      <c r="AF574" s="4">
        <v>885</v>
      </c>
      <c r="AG574" s="4">
        <v>828</v>
      </c>
      <c r="AH574" s="4">
        <v>89</v>
      </c>
      <c r="AI574" s="4">
        <v>29.92</v>
      </c>
      <c r="AJ574" s="4">
        <v>0.69</v>
      </c>
      <c r="AK574" s="4">
        <v>987</v>
      </c>
      <c r="AL574" s="4">
        <v>3</v>
      </c>
      <c r="AM574" s="4">
        <v>0</v>
      </c>
      <c r="AN574" s="4">
        <v>31</v>
      </c>
      <c r="AO574" s="4">
        <v>192</v>
      </c>
      <c r="AP574" s="4">
        <v>190</v>
      </c>
      <c r="AQ574" s="4">
        <v>2.8</v>
      </c>
      <c r="AR574" s="4">
        <v>195</v>
      </c>
      <c r="AS574" s="4" t="s">
        <v>155</v>
      </c>
      <c r="AT574" s="4">
        <v>2</v>
      </c>
      <c r="AU574" s="5">
        <v>0.73343749999999996</v>
      </c>
      <c r="AV574" s="4">
        <v>47.160747000000001</v>
      </c>
      <c r="AW574" s="4">
        <v>-88.490708999999995</v>
      </c>
      <c r="AX574" s="4">
        <v>314.39999999999998</v>
      </c>
      <c r="AY574" s="4">
        <v>29.6</v>
      </c>
      <c r="AZ574" s="4">
        <v>12</v>
      </c>
      <c r="BA574" s="4">
        <v>11</v>
      </c>
      <c r="BB574" s="4" t="s">
        <v>421</v>
      </c>
      <c r="BC574" s="4">
        <v>1.7241759999999999</v>
      </c>
      <c r="BD574" s="4">
        <v>1</v>
      </c>
      <c r="BE574" s="4">
        <v>2.4</v>
      </c>
      <c r="BF574" s="4">
        <v>14.063000000000001</v>
      </c>
      <c r="BG574" s="4">
        <v>17.97</v>
      </c>
      <c r="BH574" s="4">
        <v>1.28</v>
      </c>
      <c r="BI574" s="4">
        <v>11.587999999999999</v>
      </c>
      <c r="BJ574" s="4">
        <v>2985.038</v>
      </c>
      <c r="BK574" s="4">
        <v>11.686999999999999</v>
      </c>
      <c r="BL574" s="4">
        <v>1.752</v>
      </c>
      <c r="BM574" s="4">
        <v>0.63400000000000001</v>
      </c>
      <c r="BN574" s="4">
        <v>2.387</v>
      </c>
      <c r="BO574" s="4">
        <v>1.446</v>
      </c>
      <c r="BP574" s="4">
        <v>0.52400000000000002</v>
      </c>
      <c r="BQ574" s="4">
        <v>1.97</v>
      </c>
      <c r="BR574" s="4">
        <v>10.4885</v>
      </c>
      <c r="BU574" s="4">
        <v>6.1459999999999999</v>
      </c>
      <c r="BW574" s="4">
        <v>706.875</v>
      </c>
      <c r="BX574" s="4">
        <v>0.13703399999999999</v>
      </c>
      <c r="BY574" s="4">
        <v>-5</v>
      </c>
      <c r="BZ574" s="4">
        <v>1.180569</v>
      </c>
      <c r="CA574" s="4">
        <v>3.3487680000000002</v>
      </c>
      <c r="CB574" s="4">
        <v>23.847494000000001</v>
      </c>
    </row>
    <row r="575" spans="1:80">
      <c r="A575" s="2">
        <v>42440</v>
      </c>
      <c r="B575" s="29">
        <v>0.52529439814814816</v>
      </c>
      <c r="C575" s="4">
        <v>10.903</v>
      </c>
      <c r="D575" s="4">
        <v>4.3099999999999999E-2</v>
      </c>
      <c r="E575" s="4" t="s">
        <v>155</v>
      </c>
      <c r="F575" s="4">
        <v>431.00917399999997</v>
      </c>
      <c r="G575" s="4">
        <v>79.599999999999994</v>
      </c>
      <c r="H575" s="4">
        <v>24.8</v>
      </c>
      <c r="I575" s="4">
        <v>1223</v>
      </c>
      <c r="K575" s="4">
        <v>3.64</v>
      </c>
      <c r="L575" s="4">
        <v>133</v>
      </c>
      <c r="M575" s="4">
        <v>0.90100000000000002</v>
      </c>
      <c r="N575" s="4">
        <v>9.8236000000000008</v>
      </c>
      <c r="O575" s="4">
        <v>3.8800000000000001E-2</v>
      </c>
      <c r="P575" s="4">
        <v>71.721400000000003</v>
      </c>
      <c r="Q575" s="4">
        <v>22.345400000000001</v>
      </c>
      <c r="R575" s="4">
        <v>94.1</v>
      </c>
      <c r="S575" s="4">
        <v>59.183199999999999</v>
      </c>
      <c r="T575" s="4">
        <v>18.439</v>
      </c>
      <c r="U575" s="4">
        <v>77.599999999999994</v>
      </c>
      <c r="V575" s="4">
        <v>1223.0391</v>
      </c>
      <c r="Y575" s="4">
        <v>119.873</v>
      </c>
      <c r="Z575" s="4">
        <v>0</v>
      </c>
      <c r="AA575" s="4">
        <v>3.2812000000000001</v>
      </c>
      <c r="AB575" s="4" t="s">
        <v>384</v>
      </c>
      <c r="AC575" s="4">
        <v>0</v>
      </c>
      <c r="AD575" s="4">
        <v>11.8</v>
      </c>
      <c r="AE575" s="4">
        <v>857</v>
      </c>
      <c r="AF575" s="4">
        <v>885</v>
      </c>
      <c r="AG575" s="4">
        <v>829</v>
      </c>
      <c r="AH575" s="4">
        <v>89</v>
      </c>
      <c r="AI575" s="4">
        <v>29.92</v>
      </c>
      <c r="AJ575" s="4">
        <v>0.69</v>
      </c>
      <c r="AK575" s="4">
        <v>987</v>
      </c>
      <c r="AL575" s="4">
        <v>3</v>
      </c>
      <c r="AM575" s="4">
        <v>0</v>
      </c>
      <c r="AN575" s="4">
        <v>31</v>
      </c>
      <c r="AO575" s="4">
        <v>192</v>
      </c>
      <c r="AP575" s="4">
        <v>190.4</v>
      </c>
      <c r="AQ575" s="4">
        <v>2.7</v>
      </c>
      <c r="AR575" s="4">
        <v>195</v>
      </c>
      <c r="AS575" s="4" t="s">
        <v>155</v>
      </c>
      <c r="AT575" s="4">
        <v>2</v>
      </c>
      <c r="AU575" s="5">
        <v>0.73344907407407411</v>
      </c>
      <c r="AV575" s="4">
        <v>47.160631000000002</v>
      </c>
      <c r="AW575" s="4">
        <v>-88.490692999999993</v>
      </c>
      <c r="AX575" s="4">
        <v>314.3</v>
      </c>
      <c r="AY575" s="4">
        <v>29.2</v>
      </c>
      <c r="AZ575" s="4">
        <v>12</v>
      </c>
      <c r="BA575" s="4">
        <v>11</v>
      </c>
      <c r="BB575" s="4" t="s">
        <v>421</v>
      </c>
      <c r="BC575" s="4">
        <v>1.8</v>
      </c>
      <c r="BD575" s="4">
        <v>1</v>
      </c>
      <c r="BE575" s="4">
        <v>2.3518479999999999</v>
      </c>
      <c r="BF575" s="4">
        <v>14.063000000000001</v>
      </c>
      <c r="BG575" s="4">
        <v>18.91</v>
      </c>
      <c r="BH575" s="4">
        <v>1.34</v>
      </c>
      <c r="BI575" s="4">
        <v>10.984999999999999</v>
      </c>
      <c r="BJ575" s="4">
        <v>2986.6950000000002</v>
      </c>
      <c r="BK575" s="4">
        <v>7.5149999999999997</v>
      </c>
      <c r="BL575" s="4">
        <v>2.2839999999999998</v>
      </c>
      <c r="BM575" s="4">
        <v>0.71099999999999997</v>
      </c>
      <c r="BN575" s="4">
        <v>2.9950000000000001</v>
      </c>
      <c r="BO575" s="4">
        <v>1.8839999999999999</v>
      </c>
      <c r="BP575" s="4">
        <v>0.58699999999999997</v>
      </c>
      <c r="BQ575" s="4">
        <v>2.4710000000000001</v>
      </c>
      <c r="BR575" s="4">
        <v>12.2958</v>
      </c>
      <c r="BU575" s="4">
        <v>7.2309999999999999</v>
      </c>
      <c r="BW575" s="4">
        <v>725.35400000000004</v>
      </c>
      <c r="BX575" s="4">
        <v>0.171291</v>
      </c>
      <c r="BY575" s="4">
        <v>-5</v>
      </c>
      <c r="BZ575" s="4">
        <v>1.180431</v>
      </c>
      <c r="CA575" s="4">
        <v>4.185924</v>
      </c>
      <c r="CB575" s="4">
        <v>23.844705999999999</v>
      </c>
    </row>
    <row r="576" spans="1:80">
      <c r="A576" s="2">
        <v>42440</v>
      </c>
      <c r="B576" s="29">
        <v>0.5253059722222222</v>
      </c>
      <c r="C576" s="4">
        <v>10.555999999999999</v>
      </c>
      <c r="D576" s="4">
        <v>3.4099999999999998E-2</v>
      </c>
      <c r="E576" s="4" t="s">
        <v>155</v>
      </c>
      <c r="F576" s="4">
        <v>340.82687299999998</v>
      </c>
      <c r="G576" s="4">
        <v>96.4</v>
      </c>
      <c r="H576" s="4">
        <v>29.2</v>
      </c>
      <c r="I576" s="4">
        <v>1351.7</v>
      </c>
      <c r="K576" s="4">
        <v>4.45</v>
      </c>
      <c r="L576" s="4">
        <v>146</v>
      </c>
      <c r="M576" s="4">
        <v>0.90380000000000005</v>
      </c>
      <c r="N576" s="4">
        <v>9.5405999999999995</v>
      </c>
      <c r="O576" s="4">
        <v>3.0800000000000001E-2</v>
      </c>
      <c r="P576" s="4">
        <v>87.170599999999993</v>
      </c>
      <c r="Q576" s="4">
        <v>26.384</v>
      </c>
      <c r="R576" s="4">
        <v>113.6</v>
      </c>
      <c r="S576" s="4">
        <v>71.931600000000003</v>
      </c>
      <c r="T576" s="4">
        <v>21.771599999999999</v>
      </c>
      <c r="U576" s="4">
        <v>93.7</v>
      </c>
      <c r="V576" s="4">
        <v>1351.7479000000001</v>
      </c>
      <c r="Y576" s="4">
        <v>131.74299999999999</v>
      </c>
      <c r="Z576" s="4">
        <v>0</v>
      </c>
      <c r="AA576" s="4">
        <v>4.0214999999999996</v>
      </c>
      <c r="AB576" s="4" t="s">
        <v>384</v>
      </c>
      <c r="AC576" s="4">
        <v>0</v>
      </c>
      <c r="AD576" s="4">
        <v>11.8</v>
      </c>
      <c r="AE576" s="4">
        <v>857</v>
      </c>
      <c r="AF576" s="4">
        <v>884</v>
      </c>
      <c r="AG576" s="4">
        <v>830</v>
      </c>
      <c r="AH576" s="4">
        <v>89</v>
      </c>
      <c r="AI576" s="4">
        <v>29.92</v>
      </c>
      <c r="AJ576" s="4">
        <v>0.69</v>
      </c>
      <c r="AK576" s="4">
        <v>987</v>
      </c>
      <c r="AL576" s="4">
        <v>3</v>
      </c>
      <c r="AM576" s="4">
        <v>0</v>
      </c>
      <c r="AN576" s="4">
        <v>31</v>
      </c>
      <c r="AO576" s="4">
        <v>192</v>
      </c>
      <c r="AP576" s="4">
        <v>191</v>
      </c>
      <c r="AQ576" s="4">
        <v>2.7</v>
      </c>
      <c r="AR576" s="4">
        <v>195</v>
      </c>
      <c r="AS576" s="4" t="s">
        <v>155</v>
      </c>
      <c r="AT576" s="4">
        <v>2</v>
      </c>
      <c r="AU576" s="5">
        <v>0.73346064814814815</v>
      </c>
      <c r="AV576" s="4">
        <v>47.160516999999999</v>
      </c>
      <c r="AW576" s="4">
        <v>-88.490689000000003</v>
      </c>
      <c r="AX576" s="4">
        <v>314.2</v>
      </c>
      <c r="AY576" s="4">
        <v>28.7</v>
      </c>
      <c r="AZ576" s="4">
        <v>12</v>
      </c>
      <c r="BA576" s="4">
        <v>11</v>
      </c>
      <c r="BB576" s="4" t="s">
        <v>421</v>
      </c>
      <c r="BC576" s="4">
        <v>1.8</v>
      </c>
      <c r="BD576" s="4">
        <v>1</v>
      </c>
      <c r="BE576" s="4">
        <v>2.2000000000000002</v>
      </c>
      <c r="BF576" s="4">
        <v>14.063000000000001</v>
      </c>
      <c r="BG576" s="4">
        <v>19.48</v>
      </c>
      <c r="BH576" s="4">
        <v>1.39</v>
      </c>
      <c r="BI576" s="4">
        <v>10.643000000000001</v>
      </c>
      <c r="BJ576" s="4">
        <v>2984.1190000000001</v>
      </c>
      <c r="BK576" s="4">
        <v>6.1319999999999997</v>
      </c>
      <c r="BL576" s="4">
        <v>2.855</v>
      </c>
      <c r="BM576" s="4">
        <v>0.86399999999999999</v>
      </c>
      <c r="BN576" s="4">
        <v>3.7189999999999999</v>
      </c>
      <c r="BO576" s="4">
        <v>2.3559999999999999</v>
      </c>
      <c r="BP576" s="4">
        <v>0.71299999999999997</v>
      </c>
      <c r="BQ576" s="4">
        <v>3.069</v>
      </c>
      <c r="BR576" s="4">
        <v>13.9809</v>
      </c>
      <c r="BU576" s="4">
        <v>8.1760000000000002</v>
      </c>
      <c r="BW576" s="4">
        <v>914.59400000000005</v>
      </c>
      <c r="BX576" s="4">
        <v>0.205569</v>
      </c>
      <c r="BY576" s="4">
        <v>-5</v>
      </c>
      <c r="BZ576" s="4">
        <v>1.182293</v>
      </c>
      <c r="CA576" s="4">
        <v>5.023593</v>
      </c>
      <c r="CB576" s="4">
        <v>23.882318999999999</v>
      </c>
    </row>
    <row r="577" spans="1:80">
      <c r="A577" s="2">
        <v>42440</v>
      </c>
      <c r="B577" s="29">
        <v>0.52531754629629634</v>
      </c>
      <c r="C577" s="4">
        <v>10.315</v>
      </c>
      <c r="D577" s="4">
        <v>3.3500000000000002E-2</v>
      </c>
      <c r="E577" s="4" t="s">
        <v>155</v>
      </c>
      <c r="F577" s="4">
        <v>334.65918199999999</v>
      </c>
      <c r="G577" s="4">
        <v>132.19999999999999</v>
      </c>
      <c r="H577" s="4">
        <v>41.9</v>
      </c>
      <c r="I577" s="4">
        <v>1521.5</v>
      </c>
      <c r="K577" s="4">
        <v>5.18</v>
      </c>
      <c r="L577" s="4">
        <v>160</v>
      </c>
      <c r="M577" s="4">
        <v>0.90559999999999996</v>
      </c>
      <c r="N577" s="4">
        <v>9.3421000000000003</v>
      </c>
      <c r="O577" s="4">
        <v>3.0300000000000001E-2</v>
      </c>
      <c r="P577" s="4">
        <v>119.7664</v>
      </c>
      <c r="Q577" s="4">
        <v>37.9649</v>
      </c>
      <c r="R577" s="4">
        <v>157.69999999999999</v>
      </c>
      <c r="S577" s="4">
        <v>98.828999999999994</v>
      </c>
      <c r="T577" s="4">
        <v>31.3279</v>
      </c>
      <c r="U577" s="4">
        <v>130.19999999999999</v>
      </c>
      <c r="V577" s="4">
        <v>1521.5427999999999</v>
      </c>
      <c r="Y577" s="4">
        <v>144.816</v>
      </c>
      <c r="Z577" s="4">
        <v>0</v>
      </c>
      <c r="AA577" s="4">
        <v>4.6924000000000001</v>
      </c>
      <c r="AB577" s="4" t="s">
        <v>384</v>
      </c>
      <c r="AC577" s="4">
        <v>0</v>
      </c>
      <c r="AD577" s="4">
        <v>11.8</v>
      </c>
      <c r="AE577" s="4">
        <v>857</v>
      </c>
      <c r="AF577" s="4">
        <v>884</v>
      </c>
      <c r="AG577" s="4">
        <v>829</v>
      </c>
      <c r="AH577" s="4">
        <v>89</v>
      </c>
      <c r="AI577" s="4">
        <v>29.92</v>
      </c>
      <c r="AJ577" s="4">
        <v>0.69</v>
      </c>
      <c r="AK577" s="4">
        <v>987</v>
      </c>
      <c r="AL577" s="4">
        <v>3</v>
      </c>
      <c r="AM577" s="4">
        <v>0</v>
      </c>
      <c r="AN577" s="4">
        <v>31</v>
      </c>
      <c r="AO577" s="4">
        <v>192</v>
      </c>
      <c r="AP577" s="4">
        <v>190.6</v>
      </c>
      <c r="AQ577" s="4">
        <v>2.7</v>
      </c>
      <c r="AR577" s="4">
        <v>195</v>
      </c>
      <c r="AS577" s="4" t="s">
        <v>155</v>
      </c>
      <c r="AT577" s="4">
        <v>2</v>
      </c>
      <c r="AU577" s="5">
        <v>0.73347222222222219</v>
      </c>
      <c r="AV577" s="4">
        <v>47.160403000000002</v>
      </c>
      <c r="AW577" s="4">
        <v>-88.490673000000001</v>
      </c>
      <c r="AX577" s="4">
        <v>314.2</v>
      </c>
      <c r="AY577" s="4">
        <v>28.5</v>
      </c>
      <c r="AZ577" s="4">
        <v>12</v>
      </c>
      <c r="BA577" s="4">
        <v>11</v>
      </c>
      <c r="BB577" s="4" t="s">
        <v>421</v>
      </c>
      <c r="BC577" s="4">
        <v>1.5851150000000001</v>
      </c>
      <c r="BD577" s="4">
        <v>1</v>
      </c>
      <c r="BE577" s="4">
        <v>2.032867</v>
      </c>
      <c r="BF577" s="4">
        <v>14.063000000000001</v>
      </c>
      <c r="BG577" s="4">
        <v>19.87</v>
      </c>
      <c r="BH577" s="4">
        <v>1.41</v>
      </c>
      <c r="BI577" s="4">
        <v>10.419</v>
      </c>
      <c r="BJ577" s="4">
        <v>2978.107</v>
      </c>
      <c r="BK577" s="4">
        <v>6.149</v>
      </c>
      <c r="BL577" s="4">
        <v>3.9980000000000002</v>
      </c>
      <c r="BM577" s="4">
        <v>1.2669999999999999</v>
      </c>
      <c r="BN577" s="4">
        <v>5.266</v>
      </c>
      <c r="BO577" s="4">
        <v>3.2989999999999999</v>
      </c>
      <c r="BP577" s="4">
        <v>1.046</v>
      </c>
      <c r="BQ577" s="4">
        <v>4.3449999999999998</v>
      </c>
      <c r="BR577" s="4">
        <v>16.039000000000001</v>
      </c>
      <c r="BU577" s="4">
        <v>9.1590000000000007</v>
      </c>
      <c r="BW577" s="4">
        <v>1087.646</v>
      </c>
      <c r="BX577" s="4">
        <v>0.18689800000000001</v>
      </c>
      <c r="BY577" s="4">
        <v>-5</v>
      </c>
      <c r="BZ577" s="4">
        <v>1.1835690000000001</v>
      </c>
      <c r="CA577" s="4">
        <v>4.5673199999999996</v>
      </c>
      <c r="CB577" s="4">
        <v>23.908093999999998</v>
      </c>
    </row>
    <row r="578" spans="1:80">
      <c r="A578" s="2">
        <v>42440</v>
      </c>
      <c r="B578" s="29">
        <v>0.52532912037037038</v>
      </c>
      <c r="C578" s="4">
        <v>9.9529999999999994</v>
      </c>
      <c r="D578" s="4">
        <v>3.8100000000000002E-2</v>
      </c>
      <c r="E578" s="4" t="s">
        <v>155</v>
      </c>
      <c r="F578" s="4">
        <v>380.66086999999999</v>
      </c>
      <c r="G578" s="4">
        <v>157.1</v>
      </c>
      <c r="H578" s="4">
        <v>43.4</v>
      </c>
      <c r="I578" s="4">
        <v>1651.1</v>
      </c>
      <c r="K578" s="4">
        <v>5.58</v>
      </c>
      <c r="L578" s="4">
        <v>164</v>
      </c>
      <c r="M578" s="4">
        <v>0.90849999999999997</v>
      </c>
      <c r="N578" s="4">
        <v>9.0422999999999991</v>
      </c>
      <c r="O578" s="4">
        <v>3.4599999999999999E-2</v>
      </c>
      <c r="P578" s="4">
        <v>142.75800000000001</v>
      </c>
      <c r="Q578" s="4">
        <v>39.429600000000001</v>
      </c>
      <c r="R578" s="4">
        <v>182.2</v>
      </c>
      <c r="S578" s="4">
        <v>117.80119999999999</v>
      </c>
      <c r="T578" s="4">
        <v>32.5366</v>
      </c>
      <c r="U578" s="4">
        <v>150.30000000000001</v>
      </c>
      <c r="V578" s="4">
        <v>1651.0833</v>
      </c>
      <c r="Y578" s="4">
        <v>148.80799999999999</v>
      </c>
      <c r="Z578" s="4">
        <v>0</v>
      </c>
      <c r="AA578" s="4">
        <v>5.0732999999999997</v>
      </c>
      <c r="AB578" s="4" t="s">
        <v>384</v>
      </c>
      <c r="AC578" s="4">
        <v>0</v>
      </c>
      <c r="AD578" s="4">
        <v>11.8</v>
      </c>
      <c r="AE578" s="4">
        <v>857</v>
      </c>
      <c r="AF578" s="4">
        <v>885</v>
      </c>
      <c r="AG578" s="4">
        <v>829</v>
      </c>
      <c r="AH578" s="4">
        <v>89</v>
      </c>
      <c r="AI578" s="4">
        <v>29.92</v>
      </c>
      <c r="AJ578" s="4">
        <v>0.69</v>
      </c>
      <c r="AK578" s="4">
        <v>987</v>
      </c>
      <c r="AL578" s="4">
        <v>3</v>
      </c>
      <c r="AM578" s="4">
        <v>0</v>
      </c>
      <c r="AN578" s="4">
        <v>31</v>
      </c>
      <c r="AO578" s="4">
        <v>192</v>
      </c>
      <c r="AP578" s="4">
        <v>190</v>
      </c>
      <c r="AQ578" s="4">
        <v>2.9</v>
      </c>
      <c r="AR578" s="4">
        <v>195</v>
      </c>
      <c r="AS578" s="4" t="s">
        <v>155</v>
      </c>
      <c r="AT578" s="4">
        <v>2</v>
      </c>
      <c r="AU578" s="5">
        <v>0.73348379629629623</v>
      </c>
      <c r="AV578" s="4">
        <v>47.160291000000001</v>
      </c>
      <c r="AW578" s="4">
        <v>-88.490679</v>
      </c>
      <c r="AX578" s="4">
        <v>314.10000000000002</v>
      </c>
      <c r="AY578" s="4">
        <v>27.8</v>
      </c>
      <c r="AZ578" s="4">
        <v>12</v>
      </c>
      <c r="BA578" s="4">
        <v>11</v>
      </c>
      <c r="BB578" s="4" t="s">
        <v>421</v>
      </c>
      <c r="BC578" s="4">
        <v>0.9</v>
      </c>
      <c r="BD578" s="4">
        <v>1.0240400000000001</v>
      </c>
      <c r="BE578" s="4">
        <v>1.5</v>
      </c>
      <c r="BF578" s="4">
        <v>14.063000000000001</v>
      </c>
      <c r="BG578" s="4">
        <v>20.51</v>
      </c>
      <c r="BH578" s="4">
        <v>1.46</v>
      </c>
      <c r="BI578" s="4">
        <v>10.069000000000001</v>
      </c>
      <c r="BJ578" s="4">
        <v>2971.0479999999998</v>
      </c>
      <c r="BK578" s="4">
        <v>7.2320000000000002</v>
      </c>
      <c r="BL578" s="4">
        <v>4.9119999999999999</v>
      </c>
      <c r="BM578" s="4">
        <v>1.357</v>
      </c>
      <c r="BN578" s="4">
        <v>6.2690000000000001</v>
      </c>
      <c r="BO578" s="4">
        <v>4.0529999999999999</v>
      </c>
      <c r="BP578" s="4">
        <v>1.1200000000000001</v>
      </c>
      <c r="BQ578" s="4">
        <v>5.173</v>
      </c>
      <c r="BR578" s="4">
        <v>17.9389</v>
      </c>
      <c r="BU578" s="4">
        <v>9.7010000000000005</v>
      </c>
      <c r="BW578" s="4">
        <v>1212.039</v>
      </c>
      <c r="BX578" s="4">
        <v>0.17722299999999999</v>
      </c>
      <c r="BY578" s="4">
        <v>-5</v>
      </c>
      <c r="BZ578" s="4">
        <v>1.183862</v>
      </c>
      <c r="CA578" s="4">
        <v>4.3308869999999997</v>
      </c>
      <c r="CB578" s="4">
        <v>23.914012</v>
      </c>
    </row>
    <row r="579" spans="1:80">
      <c r="A579" s="2">
        <v>42440</v>
      </c>
      <c r="B579" s="29">
        <v>0.52534069444444442</v>
      </c>
      <c r="C579" s="4">
        <v>9.6929999999999996</v>
      </c>
      <c r="D579" s="4">
        <v>5.11E-2</v>
      </c>
      <c r="E579" s="4" t="s">
        <v>155</v>
      </c>
      <c r="F579" s="4">
        <v>511.21163200000001</v>
      </c>
      <c r="G579" s="4">
        <v>223.6</v>
      </c>
      <c r="H579" s="4">
        <v>43.5</v>
      </c>
      <c r="I579" s="4">
        <v>1603.3</v>
      </c>
      <c r="K579" s="4">
        <v>5.98</v>
      </c>
      <c r="L579" s="4">
        <v>155</v>
      </c>
      <c r="M579" s="4">
        <v>0.91059999999999997</v>
      </c>
      <c r="N579" s="4">
        <v>8.8270999999999997</v>
      </c>
      <c r="O579" s="4">
        <v>4.6600000000000003E-2</v>
      </c>
      <c r="P579" s="4">
        <v>203.6147</v>
      </c>
      <c r="Q579" s="4">
        <v>39.645499999999998</v>
      </c>
      <c r="R579" s="4">
        <v>243.3</v>
      </c>
      <c r="S579" s="4">
        <v>168.01900000000001</v>
      </c>
      <c r="T579" s="4">
        <v>32.714700000000001</v>
      </c>
      <c r="U579" s="4">
        <v>200.7</v>
      </c>
      <c r="V579" s="4">
        <v>1603.3472999999999</v>
      </c>
      <c r="Y579" s="4">
        <v>141.24199999999999</v>
      </c>
      <c r="Z579" s="4">
        <v>0</v>
      </c>
      <c r="AA579" s="4">
        <v>5.4497999999999998</v>
      </c>
      <c r="AB579" s="4" t="s">
        <v>384</v>
      </c>
      <c r="AC579" s="4">
        <v>0</v>
      </c>
      <c r="AD579" s="4">
        <v>11.9</v>
      </c>
      <c r="AE579" s="4">
        <v>857</v>
      </c>
      <c r="AF579" s="4">
        <v>884</v>
      </c>
      <c r="AG579" s="4">
        <v>829</v>
      </c>
      <c r="AH579" s="4">
        <v>89</v>
      </c>
      <c r="AI579" s="4">
        <v>29.92</v>
      </c>
      <c r="AJ579" s="4">
        <v>0.69</v>
      </c>
      <c r="AK579" s="4">
        <v>987</v>
      </c>
      <c r="AL579" s="4">
        <v>3</v>
      </c>
      <c r="AM579" s="4">
        <v>0</v>
      </c>
      <c r="AN579" s="4">
        <v>31</v>
      </c>
      <c r="AO579" s="4">
        <v>192</v>
      </c>
      <c r="AP579" s="4">
        <v>190</v>
      </c>
      <c r="AQ579" s="4">
        <v>3</v>
      </c>
      <c r="AR579" s="4">
        <v>195</v>
      </c>
      <c r="AS579" s="4" t="s">
        <v>155</v>
      </c>
      <c r="AT579" s="4">
        <v>2</v>
      </c>
      <c r="AU579" s="5">
        <v>0.73349537037037038</v>
      </c>
      <c r="AV579" s="4">
        <v>47.160178999999999</v>
      </c>
      <c r="AW579" s="4">
        <v>-88.490682000000007</v>
      </c>
      <c r="AX579" s="4">
        <v>313.89999999999998</v>
      </c>
      <c r="AY579" s="4">
        <v>28</v>
      </c>
      <c r="AZ579" s="4">
        <v>12</v>
      </c>
      <c r="BA579" s="4">
        <v>10</v>
      </c>
      <c r="BB579" s="4" t="s">
        <v>422</v>
      </c>
      <c r="BC579" s="4">
        <v>0.9</v>
      </c>
      <c r="BD579" s="4">
        <v>1.1000000000000001</v>
      </c>
      <c r="BE579" s="4">
        <v>1.5</v>
      </c>
      <c r="BF579" s="4">
        <v>14.063000000000001</v>
      </c>
      <c r="BG579" s="4">
        <v>21</v>
      </c>
      <c r="BH579" s="4">
        <v>1.49</v>
      </c>
      <c r="BI579" s="4">
        <v>9.8130000000000006</v>
      </c>
      <c r="BJ579" s="4">
        <v>2967.413</v>
      </c>
      <c r="BK579" s="4">
        <v>9.9600000000000009</v>
      </c>
      <c r="BL579" s="4">
        <v>7.1680000000000001</v>
      </c>
      <c r="BM579" s="4">
        <v>1.3959999999999999</v>
      </c>
      <c r="BN579" s="4">
        <v>8.5640000000000001</v>
      </c>
      <c r="BO579" s="4">
        <v>5.915</v>
      </c>
      <c r="BP579" s="4">
        <v>1.1519999999999999</v>
      </c>
      <c r="BQ579" s="4">
        <v>7.0670000000000002</v>
      </c>
      <c r="BR579" s="4">
        <v>17.823</v>
      </c>
      <c r="BU579" s="4">
        <v>9.42</v>
      </c>
      <c r="BW579" s="4">
        <v>1332.098</v>
      </c>
      <c r="BX579" s="4">
        <v>0.216257</v>
      </c>
      <c r="BY579" s="4">
        <v>-5</v>
      </c>
      <c r="BZ579" s="4">
        <v>1.184569</v>
      </c>
      <c r="CA579" s="4">
        <v>5.2847799999999996</v>
      </c>
      <c r="CB579" s="4">
        <v>23.928294000000001</v>
      </c>
    </row>
    <row r="580" spans="1:80">
      <c r="A580" s="2">
        <v>42440</v>
      </c>
      <c r="B580" s="29">
        <v>0.52535226851851846</v>
      </c>
      <c r="C580" s="4">
        <v>9.6300000000000008</v>
      </c>
      <c r="D580" s="4">
        <v>6.8099999999999994E-2</v>
      </c>
      <c r="E580" s="4" t="s">
        <v>155</v>
      </c>
      <c r="F580" s="4">
        <v>680.84006499999998</v>
      </c>
      <c r="G580" s="4">
        <v>309.89999999999998</v>
      </c>
      <c r="H580" s="4">
        <v>43.6</v>
      </c>
      <c r="I580" s="4">
        <v>1409</v>
      </c>
      <c r="K580" s="4">
        <v>6.48</v>
      </c>
      <c r="L580" s="4">
        <v>139</v>
      </c>
      <c r="M580" s="4">
        <v>0.91120000000000001</v>
      </c>
      <c r="N580" s="4">
        <v>8.7745999999999995</v>
      </c>
      <c r="O580" s="4">
        <v>6.2E-2</v>
      </c>
      <c r="P580" s="4">
        <v>282.3426</v>
      </c>
      <c r="Q580" s="4">
        <v>39.694800000000001</v>
      </c>
      <c r="R580" s="4">
        <v>322</v>
      </c>
      <c r="S580" s="4">
        <v>232.98390000000001</v>
      </c>
      <c r="T580" s="4">
        <v>32.755400000000002</v>
      </c>
      <c r="U580" s="4">
        <v>265.7</v>
      </c>
      <c r="V580" s="4">
        <v>1409.04</v>
      </c>
      <c r="Y580" s="4">
        <v>126.551</v>
      </c>
      <c r="Z580" s="4">
        <v>0</v>
      </c>
      <c r="AA580" s="4">
        <v>5.9002999999999997</v>
      </c>
      <c r="AB580" s="4" t="s">
        <v>384</v>
      </c>
      <c r="AC580" s="4">
        <v>0</v>
      </c>
      <c r="AD580" s="4">
        <v>11.8</v>
      </c>
      <c r="AE580" s="4">
        <v>857</v>
      </c>
      <c r="AF580" s="4">
        <v>884</v>
      </c>
      <c r="AG580" s="4">
        <v>830</v>
      </c>
      <c r="AH580" s="4">
        <v>89</v>
      </c>
      <c r="AI580" s="4">
        <v>29.92</v>
      </c>
      <c r="AJ580" s="4">
        <v>0.69</v>
      </c>
      <c r="AK580" s="4">
        <v>987</v>
      </c>
      <c r="AL580" s="4">
        <v>3</v>
      </c>
      <c r="AM580" s="4">
        <v>0</v>
      </c>
      <c r="AN580" s="4">
        <v>31</v>
      </c>
      <c r="AO580" s="4">
        <v>192</v>
      </c>
      <c r="AP580" s="4">
        <v>190</v>
      </c>
      <c r="AQ580" s="4">
        <v>3</v>
      </c>
      <c r="AR580" s="4">
        <v>195</v>
      </c>
      <c r="AS580" s="4" t="s">
        <v>155</v>
      </c>
      <c r="AT580" s="4">
        <v>2</v>
      </c>
      <c r="AU580" s="5">
        <v>0.73350694444444453</v>
      </c>
      <c r="AV580" s="4">
        <v>47.160068000000003</v>
      </c>
      <c r="AW580" s="4">
        <v>-88.490675999999993</v>
      </c>
      <c r="AX580" s="4">
        <v>313.8</v>
      </c>
      <c r="AY580" s="4">
        <v>27.8</v>
      </c>
      <c r="AZ580" s="4">
        <v>12</v>
      </c>
      <c r="BA580" s="4">
        <v>10</v>
      </c>
      <c r="BB580" s="4" t="s">
        <v>422</v>
      </c>
      <c r="BC580" s="4">
        <v>0.92467500000000002</v>
      </c>
      <c r="BD580" s="4">
        <v>1.1000000000000001</v>
      </c>
      <c r="BE580" s="4">
        <v>1.524675</v>
      </c>
      <c r="BF580" s="4">
        <v>14.063000000000001</v>
      </c>
      <c r="BG580" s="4">
        <v>21.14</v>
      </c>
      <c r="BH580" s="4">
        <v>1.5</v>
      </c>
      <c r="BI580" s="4">
        <v>9.7479999999999993</v>
      </c>
      <c r="BJ580" s="4">
        <v>2968.3919999999998</v>
      </c>
      <c r="BK580" s="4">
        <v>13.356999999999999</v>
      </c>
      <c r="BL580" s="4">
        <v>10.002000000000001</v>
      </c>
      <c r="BM580" s="4">
        <v>1.4059999999999999</v>
      </c>
      <c r="BN580" s="4">
        <v>11.409000000000001</v>
      </c>
      <c r="BO580" s="4">
        <v>8.2539999999999996</v>
      </c>
      <c r="BP580" s="4">
        <v>1.1599999999999999</v>
      </c>
      <c r="BQ580" s="4">
        <v>9.4139999999999997</v>
      </c>
      <c r="BR580" s="4">
        <v>15.762</v>
      </c>
      <c r="BU580" s="4">
        <v>8.4939999999999998</v>
      </c>
      <c r="BW580" s="4">
        <v>1451.335</v>
      </c>
      <c r="BX580" s="4">
        <v>0.26455000000000001</v>
      </c>
      <c r="BY580" s="4">
        <v>-5</v>
      </c>
      <c r="BZ580" s="4">
        <v>1.1839999999999999</v>
      </c>
      <c r="CA580" s="4">
        <v>6.4649400000000004</v>
      </c>
      <c r="CB580" s="4">
        <v>23.916799999999999</v>
      </c>
    </row>
    <row r="581" spans="1:80">
      <c r="A581" s="2">
        <v>42440</v>
      </c>
      <c r="B581" s="29">
        <v>0.52536384259259261</v>
      </c>
      <c r="C581" s="4">
        <v>9.6300000000000008</v>
      </c>
      <c r="D581" s="4">
        <v>7.6899999999999996E-2</v>
      </c>
      <c r="E581" s="4" t="s">
        <v>155</v>
      </c>
      <c r="F581" s="4">
        <v>768.89908300000002</v>
      </c>
      <c r="G581" s="4">
        <v>362.2</v>
      </c>
      <c r="H581" s="4">
        <v>31.2</v>
      </c>
      <c r="I581" s="4">
        <v>1212.5999999999999</v>
      </c>
      <c r="K581" s="4">
        <v>6.74</v>
      </c>
      <c r="L581" s="4">
        <v>123</v>
      </c>
      <c r="M581" s="4">
        <v>0.9113</v>
      </c>
      <c r="N581" s="4">
        <v>8.7754999999999992</v>
      </c>
      <c r="O581" s="4">
        <v>7.0099999999999996E-2</v>
      </c>
      <c r="P581" s="4">
        <v>330.07440000000003</v>
      </c>
      <c r="Q581" s="4">
        <v>28.4314</v>
      </c>
      <c r="R581" s="4">
        <v>358.5</v>
      </c>
      <c r="S581" s="4">
        <v>272.37130000000002</v>
      </c>
      <c r="T581" s="4">
        <v>23.461099999999998</v>
      </c>
      <c r="U581" s="4">
        <v>295.8</v>
      </c>
      <c r="V581" s="4">
        <v>1212.5696</v>
      </c>
      <c r="Y581" s="4">
        <v>111.803</v>
      </c>
      <c r="Z581" s="4">
        <v>0</v>
      </c>
      <c r="AA581" s="4">
        <v>6.1437999999999997</v>
      </c>
      <c r="AB581" s="4" t="s">
        <v>384</v>
      </c>
      <c r="AC581" s="4">
        <v>0</v>
      </c>
      <c r="AD581" s="4">
        <v>11.8</v>
      </c>
      <c r="AE581" s="4">
        <v>858</v>
      </c>
      <c r="AF581" s="4">
        <v>885</v>
      </c>
      <c r="AG581" s="4">
        <v>830</v>
      </c>
      <c r="AH581" s="4">
        <v>89</v>
      </c>
      <c r="AI581" s="4">
        <v>29.92</v>
      </c>
      <c r="AJ581" s="4">
        <v>0.69</v>
      </c>
      <c r="AK581" s="4">
        <v>987</v>
      </c>
      <c r="AL581" s="4">
        <v>3</v>
      </c>
      <c r="AM581" s="4">
        <v>0</v>
      </c>
      <c r="AN581" s="4">
        <v>31</v>
      </c>
      <c r="AO581" s="4">
        <v>192</v>
      </c>
      <c r="AP581" s="4">
        <v>190</v>
      </c>
      <c r="AQ581" s="4">
        <v>2.9</v>
      </c>
      <c r="AR581" s="4">
        <v>195</v>
      </c>
      <c r="AS581" s="4" t="s">
        <v>155</v>
      </c>
      <c r="AT581" s="4">
        <v>2</v>
      </c>
      <c r="AU581" s="5">
        <v>0.73351851851851846</v>
      </c>
      <c r="AV581" s="4">
        <v>47.159956999999999</v>
      </c>
      <c r="AW581" s="4">
        <v>-88.490656999999999</v>
      </c>
      <c r="AX581" s="4">
        <v>313.8</v>
      </c>
      <c r="AY581" s="4">
        <v>28</v>
      </c>
      <c r="AZ581" s="4">
        <v>12</v>
      </c>
      <c r="BA581" s="4">
        <v>10</v>
      </c>
      <c r="BB581" s="4" t="s">
        <v>422</v>
      </c>
      <c r="BC581" s="4">
        <v>1</v>
      </c>
      <c r="BD581" s="4">
        <v>1.1000000000000001</v>
      </c>
      <c r="BE581" s="4">
        <v>1.6</v>
      </c>
      <c r="BF581" s="4">
        <v>14.063000000000001</v>
      </c>
      <c r="BG581" s="4">
        <v>21.16</v>
      </c>
      <c r="BH581" s="4">
        <v>1.5</v>
      </c>
      <c r="BI581" s="4">
        <v>9.7379999999999995</v>
      </c>
      <c r="BJ581" s="4">
        <v>2972.26</v>
      </c>
      <c r="BK581" s="4">
        <v>15.105</v>
      </c>
      <c r="BL581" s="4">
        <v>11.708</v>
      </c>
      <c r="BM581" s="4">
        <v>1.008</v>
      </c>
      <c r="BN581" s="4">
        <v>12.715999999999999</v>
      </c>
      <c r="BO581" s="4">
        <v>9.6609999999999996</v>
      </c>
      <c r="BP581" s="4">
        <v>0.83199999999999996</v>
      </c>
      <c r="BQ581" s="4">
        <v>10.493</v>
      </c>
      <c r="BR581" s="4">
        <v>13.5806</v>
      </c>
      <c r="BU581" s="4">
        <v>7.5129999999999999</v>
      </c>
      <c r="BW581" s="4">
        <v>1513.0550000000001</v>
      </c>
      <c r="BX581" s="4">
        <v>0.32058399999999998</v>
      </c>
      <c r="BY581" s="4">
        <v>-5</v>
      </c>
      <c r="BZ581" s="4">
        <v>1.1848620000000001</v>
      </c>
      <c r="CA581" s="4">
        <v>7.8342710000000002</v>
      </c>
      <c r="CB581" s="4">
        <v>23.934211999999999</v>
      </c>
    </row>
    <row r="582" spans="1:80">
      <c r="A582" s="2">
        <v>42440</v>
      </c>
      <c r="B582" s="29">
        <v>0.52537541666666665</v>
      </c>
      <c r="C582" s="4">
        <v>9.6270000000000007</v>
      </c>
      <c r="D582" s="4">
        <v>8.0199999999999994E-2</v>
      </c>
      <c r="E582" s="4" t="s">
        <v>155</v>
      </c>
      <c r="F582" s="4">
        <v>802.34710700000005</v>
      </c>
      <c r="G582" s="4">
        <v>400.3</v>
      </c>
      <c r="H582" s="4">
        <v>31.2</v>
      </c>
      <c r="I582" s="4">
        <v>1064</v>
      </c>
      <c r="K582" s="4">
        <v>6.8</v>
      </c>
      <c r="L582" s="4">
        <v>115</v>
      </c>
      <c r="M582" s="4">
        <v>0.91139999999999999</v>
      </c>
      <c r="N582" s="4">
        <v>8.7741000000000007</v>
      </c>
      <c r="O582" s="4">
        <v>7.3099999999999998E-2</v>
      </c>
      <c r="P582" s="4">
        <v>364.8707</v>
      </c>
      <c r="Q582" s="4">
        <v>28.435700000000001</v>
      </c>
      <c r="R582" s="4">
        <v>393.3</v>
      </c>
      <c r="S582" s="4">
        <v>301.08449999999999</v>
      </c>
      <c r="T582" s="4">
        <v>23.464600000000001</v>
      </c>
      <c r="U582" s="4">
        <v>324.5</v>
      </c>
      <c r="V582" s="4">
        <v>1063.9857999999999</v>
      </c>
      <c r="Y582" s="4">
        <v>104.837</v>
      </c>
      <c r="Z582" s="4">
        <v>0</v>
      </c>
      <c r="AA582" s="4">
        <v>6.1974999999999998</v>
      </c>
      <c r="AB582" s="4" t="s">
        <v>384</v>
      </c>
      <c r="AC582" s="4">
        <v>0</v>
      </c>
      <c r="AD582" s="4">
        <v>11.8</v>
      </c>
      <c r="AE582" s="4">
        <v>857</v>
      </c>
      <c r="AF582" s="4">
        <v>885</v>
      </c>
      <c r="AG582" s="4">
        <v>829</v>
      </c>
      <c r="AH582" s="4">
        <v>89</v>
      </c>
      <c r="AI582" s="4">
        <v>29.92</v>
      </c>
      <c r="AJ582" s="4">
        <v>0.69</v>
      </c>
      <c r="AK582" s="4">
        <v>987</v>
      </c>
      <c r="AL582" s="4">
        <v>3</v>
      </c>
      <c r="AM582" s="4">
        <v>0</v>
      </c>
      <c r="AN582" s="4">
        <v>31</v>
      </c>
      <c r="AO582" s="4">
        <v>192</v>
      </c>
      <c r="AP582" s="4">
        <v>190</v>
      </c>
      <c r="AQ582" s="4">
        <v>2.9</v>
      </c>
      <c r="AR582" s="4">
        <v>195</v>
      </c>
      <c r="AS582" s="4" t="s">
        <v>155</v>
      </c>
      <c r="AT582" s="4">
        <v>2</v>
      </c>
      <c r="AU582" s="5">
        <v>0.73353009259259261</v>
      </c>
      <c r="AV582" s="4">
        <v>47.159846000000002</v>
      </c>
      <c r="AW582" s="4">
        <v>-88.490628000000001</v>
      </c>
      <c r="AX582" s="4">
        <v>313.60000000000002</v>
      </c>
      <c r="AY582" s="4">
        <v>28.1</v>
      </c>
      <c r="AZ582" s="4">
        <v>12</v>
      </c>
      <c r="BA582" s="4">
        <v>10</v>
      </c>
      <c r="BB582" s="4" t="s">
        <v>422</v>
      </c>
      <c r="BC582" s="4">
        <v>1.0244759999999999</v>
      </c>
      <c r="BD582" s="4">
        <v>1.1489510000000001</v>
      </c>
      <c r="BE582" s="4">
        <v>1.6489510000000001</v>
      </c>
      <c r="BF582" s="4">
        <v>14.063000000000001</v>
      </c>
      <c r="BG582" s="4">
        <v>21.2</v>
      </c>
      <c r="BH582" s="4">
        <v>1.51</v>
      </c>
      <c r="BI582" s="4">
        <v>9.7210000000000001</v>
      </c>
      <c r="BJ582" s="4">
        <v>2976.1860000000001</v>
      </c>
      <c r="BK582" s="4">
        <v>15.787000000000001</v>
      </c>
      <c r="BL582" s="4">
        <v>12.961</v>
      </c>
      <c r="BM582" s="4">
        <v>1.01</v>
      </c>
      <c r="BN582" s="4">
        <v>13.971</v>
      </c>
      <c r="BO582" s="4">
        <v>10.695</v>
      </c>
      <c r="BP582" s="4">
        <v>0.83399999999999996</v>
      </c>
      <c r="BQ582" s="4">
        <v>11.529</v>
      </c>
      <c r="BR582" s="4">
        <v>11.934100000000001</v>
      </c>
      <c r="BU582" s="4">
        <v>7.0549999999999997</v>
      </c>
      <c r="BW582" s="4">
        <v>1528.53</v>
      </c>
      <c r="BX582" s="4">
        <v>0.36562</v>
      </c>
      <c r="BY582" s="4">
        <v>-5</v>
      </c>
      <c r="BZ582" s="4">
        <v>1.185138</v>
      </c>
      <c r="CA582" s="4">
        <v>8.9348390000000002</v>
      </c>
      <c r="CB582" s="4">
        <v>23.939788</v>
      </c>
    </row>
    <row r="583" spans="1:80">
      <c r="A583" s="2">
        <v>42440</v>
      </c>
      <c r="B583" s="29">
        <v>0.5253869907407408</v>
      </c>
      <c r="C583" s="4">
        <v>9.5679999999999996</v>
      </c>
      <c r="D583" s="4">
        <v>7.2900000000000006E-2</v>
      </c>
      <c r="E583" s="4" t="s">
        <v>155</v>
      </c>
      <c r="F583" s="4">
        <v>729.38281900000004</v>
      </c>
      <c r="G583" s="4">
        <v>433.2</v>
      </c>
      <c r="H583" s="4">
        <v>40.5</v>
      </c>
      <c r="I583" s="4">
        <v>971.1</v>
      </c>
      <c r="K583" s="4">
        <v>6.8</v>
      </c>
      <c r="L583" s="4">
        <v>110</v>
      </c>
      <c r="M583" s="4">
        <v>0.91200000000000003</v>
      </c>
      <c r="N583" s="4">
        <v>8.7265999999999995</v>
      </c>
      <c r="O583" s="4">
        <v>6.6500000000000004E-2</v>
      </c>
      <c r="P583" s="4">
        <v>395.06110000000001</v>
      </c>
      <c r="Q583" s="4">
        <v>36.934100000000001</v>
      </c>
      <c r="R583" s="4">
        <v>432</v>
      </c>
      <c r="S583" s="4">
        <v>325.99709999999999</v>
      </c>
      <c r="T583" s="4">
        <v>30.477399999999999</v>
      </c>
      <c r="U583" s="4">
        <v>356.5</v>
      </c>
      <c r="V583" s="4">
        <v>971.06610000000001</v>
      </c>
      <c r="Y583" s="4">
        <v>100.355</v>
      </c>
      <c r="Z583" s="4">
        <v>0</v>
      </c>
      <c r="AA583" s="4">
        <v>6.2019000000000002</v>
      </c>
      <c r="AB583" s="4" t="s">
        <v>384</v>
      </c>
      <c r="AC583" s="4">
        <v>0</v>
      </c>
      <c r="AD583" s="4">
        <v>11.8</v>
      </c>
      <c r="AE583" s="4">
        <v>858</v>
      </c>
      <c r="AF583" s="4">
        <v>886</v>
      </c>
      <c r="AG583" s="4">
        <v>829</v>
      </c>
      <c r="AH583" s="4">
        <v>89</v>
      </c>
      <c r="AI583" s="4">
        <v>29.92</v>
      </c>
      <c r="AJ583" s="4">
        <v>0.69</v>
      </c>
      <c r="AK583" s="4">
        <v>987</v>
      </c>
      <c r="AL583" s="4">
        <v>3</v>
      </c>
      <c r="AM583" s="4">
        <v>0</v>
      </c>
      <c r="AN583" s="4">
        <v>31</v>
      </c>
      <c r="AO583" s="4">
        <v>192</v>
      </c>
      <c r="AP583" s="4">
        <v>190.4</v>
      </c>
      <c r="AQ583" s="4">
        <v>2.9</v>
      </c>
      <c r="AR583" s="4">
        <v>195</v>
      </c>
      <c r="AS583" s="4" t="s">
        <v>155</v>
      </c>
      <c r="AT583" s="4">
        <v>2</v>
      </c>
      <c r="AU583" s="5">
        <v>0.73354166666666665</v>
      </c>
      <c r="AV583" s="4">
        <v>47.159737999999997</v>
      </c>
      <c r="AW583" s="4">
        <v>-88.490555000000001</v>
      </c>
      <c r="AX583" s="4">
        <v>313.39999999999998</v>
      </c>
      <c r="AY583" s="4">
        <v>29.3</v>
      </c>
      <c r="AZ583" s="4">
        <v>12</v>
      </c>
      <c r="BA583" s="4">
        <v>10</v>
      </c>
      <c r="BB583" s="4" t="s">
        <v>422</v>
      </c>
      <c r="BC583" s="4">
        <v>1.1000000000000001</v>
      </c>
      <c r="BD583" s="4">
        <v>1.3</v>
      </c>
      <c r="BE583" s="4">
        <v>1.8</v>
      </c>
      <c r="BF583" s="4">
        <v>14.063000000000001</v>
      </c>
      <c r="BG583" s="4">
        <v>21.36</v>
      </c>
      <c r="BH583" s="4">
        <v>1.52</v>
      </c>
      <c r="BI583" s="4">
        <v>9.6440000000000001</v>
      </c>
      <c r="BJ583" s="4">
        <v>2981.277</v>
      </c>
      <c r="BK583" s="4">
        <v>14.465</v>
      </c>
      <c r="BL583" s="4">
        <v>14.134</v>
      </c>
      <c r="BM583" s="4">
        <v>1.321</v>
      </c>
      <c r="BN583" s="4">
        <v>15.455</v>
      </c>
      <c r="BO583" s="4">
        <v>11.663</v>
      </c>
      <c r="BP583" s="4">
        <v>1.0900000000000001</v>
      </c>
      <c r="BQ583" s="4">
        <v>12.753</v>
      </c>
      <c r="BR583" s="4">
        <v>10.969900000000001</v>
      </c>
      <c r="BU583" s="4">
        <v>6.8019999999999996</v>
      </c>
      <c r="BW583" s="4">
        <v>1540.5650000000001</v>
      </c>
      <c r="BX583" s="4">
        <v>0.36967299999999997</v>
      </c>
      <c r="BY583" s="4">
        <v>-5</v>
      </c>
      <c r="BZ583" s="4">
        <v>1.1852929999999999</v>
      </c>
      <c r="CA583" s="4">
        <v>9.0338840000000005</v>
      </c>
      <c r="CB583" s="4">
        <v>23.942919</v>
      </c>
    </row>
    <row r="584" spans="1:80">
      <c r="A584" s="2">
        <v>42440</v>
      </c>
      <c r="B584" s="29">
        <v>0.52539856481481484</v>
      </c>
      <c r="C584" s="4">
        <v>9.2880000000000003</v>
      </c>
      <c r="D584" s="4">
        <v>5.9799999999999999E-2</v>
      </c>
      <c r="E584" s="4" t="s">
        <v>155</v>
      </c>
      <c r="F584" s="4">
        <v>597.78162899999995</v>
      </c>
      <c r="G584" s="4">
        <v>418.5</v>
      </c>
      <c r="H584" s="4">
        <v>42.8</v>
      </c>
      <c r="I584" s="4">
        <v>946.2</v>
      </c>
      <c r="K584" s="4">
        <v>6.8</v>
      </c>
      <c r="L584" s="4">
        <v>109</v>
      </c>
      <c r="M584" s="4">
        <v>0.91449999999999998</v>
      </c>
      <c r="N584" s="4">
        <v>8.4941999999999993</v>
      </c>
      <c r="O584" s="4">
        <v>5.4699999999999999E-2</v>
      </c>
      <c r="P584" s="4">
        <v>382.70659999999998</v>
      </c>
      <c r="Q584" s="4">
        <v>39.1417</v>
      </c>
      <c r="R584" s="4">
        <v>421.8</v>
      </c>
      <c r="S584" s="4">
        <v>315.80239999999998</v>
      </c>
      <c r="T584" s="4">
        <v>32.298999999999999</v>
      </c>
      <c r="U584" s="4">
        <v>348.1</v>
      </c>
      <c r="V584" s="4">
        <v>946.2432</v>
      </c>
      <c r="Y584" s="4">
        <v>99.795000000000002</v>
      </c>
      <c r="Z584" s="4">
        <v>0</v>
      </c>
      <c r="AA584" s="4">
        <v>6.2187999999999999</v>
      </c>
      <c r="AB584" s="4" t="s">
        <v>384</v>
      </c>
      <c r="AC584" s="4">
        <v>0</v>
      </c>
      <c r="AD584" s="4">
        <v>11.9</v>
      </c>
      <c r="AE584" s="4">
        <v>858</v>
      </c>
      <c r="AF584" s="4">
        <v>887</v>
      </c>
      <c r="AG584" s="4">
        <v>830</v>
      </c>
      <c r="AH584" s="4">
        <v>89</v>
      </c>
      <c r="AI584" s="4">
        <v>29.92</v>
      </c>
      <c r="AJ584" s="4">
        <v>0.69</v>
      </c>
      <c r="AK584" s="4">
        <v>987</v>
      </c>
      <c r="AL584" s="4">
        <v>3</v>
      </c>
      <c r="AM584" s="4">
        <v>0</v>
      </c>
      <c r="AN584" s="4">
        <v>31</v>
      </c>
      <c r="AO584" s="4">
        <v>192</v>
      </c>
      <c r="AP584" s="4">
        <v>191</v>
      </c>
      <c r="AQ584" s="4">
        <v>2.9</v>
      </c>
      <c r="AR584" s="4">
        <v>195</v>
      </c>
      <c r="AS584" s="4" t="s">
        <v>155</v>
      </c>
      <c r="AT584" s="4">
        <v>2</v>
      </c>
      <c r="AU584" s="5">
        <v>0.7335532407407408</v>
      </c>
      <c r="AV584" s="4">
        <v>47.159635000000002</v>
      </c>
      <c r="AW584" s="4">
        <v>-88.490440000000007</v>
      </c>
      <c r="AX584" s="4">
        <v>313.3</v>
      </c>
      <c r="AY584" s="4">
        <v>31.8</v>
      </c>
      <c r="AZ584" s="4">
        <v>12</v>
      </c>
      <c r="BA584" s="4">
        <v>10</v>
      </c>
      <c r="BB584" s="4" t="s">
        <v>422</v>
      </c>
      <c r="BC584" s="4">
        <v>1.1000000000000001</v>
      </c>
      <c r="BD584" s="4">
        <v>1.3</v>
      </c>
      <c r="BE584" s="4">
        <v>1.8</v>
      </c>
      <c r="BF584" s="4">
        <v>14.063000000000001</v>
      </c>
      <c r="BG584" s="4">
        <v>22</v>
      </c>
      <c r="BH584" s="4">
        <v>1.56</v>
      </c>
      <c r="BI584" s="4">
        <v>9.3460000000000001</v>
      </c>
      <c r="BJ584" s="4">
        <v>2985.1019999999999</v>
      </c>
      <c r="BK584" s="4">
        <v>12.228</v>
      </c>
      <c r="BL584" s="4">
        <v>14.084</v>
      </c>
      <c r="BM584" s="4">
        <v>1.44</v>
      </c>
      <c r="BN584" s="4">
        <v>15.525</v>
      </c>
      <c r="BO584" s="4">
        <v>11.622</v>
      </c>
      <c r="BP584" s="4">
        <v>1.1890000000000001</v>
      </c>
      <c r="BQ584" s="4">
        <v>12.811</v>
      </c>
      <c r="BR584" s="4">
        <v>10.996</v>
      </c>
      <c r="BU584" s="4">
        <v>6.9580000000000002</v>
      </c>
      <c r="BW584" s="4">
        <v>1589.0550000000001</v>
      </c>
      <c r="BX584" s="4">
        <v>0.33543299999999998</v>
      </c>
      <c r="BY584" s="4">
        <v>-5</v>
      </c>
      <c r="BZ584" s="4">
        <v>1.186569</v>
      </c>
      <c r="CA584" s="4">
        <v>8.1971439999999998</v>
      </c>
      <c r="CB584" s="4">
        <v>23.968693999999999</v>
      </c>
    </row>
    <row r="585" spans="1:80">
      <c r="A585" s="2">
        <v>42440</v>
      </c>
      <c r="B585" s="29">
        <v>0.52541013888888888</v>
      </c>
      <c r="C585" s="4">
        <v>9.2720000000000002</v>
      </c>
      <c r="D585" s="4">
        <v>5.2200000000000003E-2</v>
      </c>
      <c r="E585" s="4" t="s">
        <v>155</v>
      </c>
      <c r="F585" s="4">
        <v>521.53205700000001</v>
      </c>
      <c r="G585" s="4">
        <v>362.2</v>
      </c>
      <c r="H585" s="4">
        <v>42.4</v>
      </c>
      <c r="I585" s="4">
        <v>1044.2</v>
      </c>
      <c r="K585" s="4">
        <v>7.04</v>
      </c>
      <c r="L585" s="4">
        <v>112</v>
      </c>
      <c r="M585" s="4">
        <v>0.91459999999999997</v>
      </c>
      <c r="N585" s="4">
        <v>8.4803999999999995</v>
      </c>
      <c r="O585" s="4">
        <v>4.7699999999999999E-2</v>
      </c>
      <c r="P585" s="4">
        <v>331.29050000000001</v>
      </c>
      <c r="Q585" s="4">
        <v>38.752099999999999</v>
      </c>
      <c r="R585" s="4">
        <v>370</v>
      </c>
      <c r="S585" s="4">
        <v>273.37479999999999</v>
      </c>
      <c r="T585" s="4">
        <v>31.977499999999999</v>
      </c>
      <c r="U585" s="4">
        <v>305.39999999999998</v>
      </c>
      <c r="V585" s="4">
        <v>1044.1854000000001</v>
      </c>
      <c r="Y585" s="4">
        <v>102.048</v>
      </c>
      <c r="Z585" s="4">
        <v>0</v>
      </c>
      <c r="AA585" s="4">
        <v>6.4405000000000001</v>
      </c>
      <c r="AB585" s="4" t="s">
        <v>384</v>
      </c>
      <c r="AC585" s="4">
        <v>0</v>
      </c>
      <c r="AD585" s="4">
        <v>11.8</v>
      </c>
      <c r="AE585" s="4">
        <v>858</v>
      </c>
      <c r="AF585" s="4">
        <v>887</v>
      </c>
      <c r="AG585" s="4">
        <v>831</v>
      </c>
      <c r="AH585" s="4">
        <v>89</v>
      </c>
      <c r="AI585" s="4">
        <v>29.92</v>
      </c>
      <c r="AJ585" s="4">
        <v>0.69</v>
      </c>
      <c r="AK585" s="4">
        <v>987</v>
      </c>
      <c r="AL585" s="4">
        <v>3</v>
      </c>
      <c r="AM585" s="4">
        <v>0</v>
      </c>
      <c r="AN585" s="4">
        <v>31</v>
      </c>
      <c r="AO585" s="4">
        <v>192</v>
      </c>
      <c r="AP585" s="4">
        <v>191</v>
      </c>
      <c r="AQ585" s="4">
        <v>2.9</v>
      </c>
      <c r="AR585" s="4">
        <v>195</v>
      </c>
      <c r="AS585" s="4" t="s">
        <v>155</v>
      </c>
      <c r="AT585" s="4">
        <v>2</v>
      </c>
      <c r="AU585" s="5">
        <v>0.73356481481481473</v>
      </c>
      <c r="AV585" s="4">
        <v>47.159534999999998</v>
      </c>
      <c r="AW585" s="4">
        <v>-88.490316000000007</v>
      </c>
      <c r="AX585" s="4">
        <v>313.2</v>
      </c>
      <c r="AY585" s="4">
        <v>32.5</v>
      </c>
      <c r="AZ585" s="4">
        <v>12</v>
      </c>
      <c r="BA585" s="4">
        <v>10</v>
      </c>
      <c r="BB585" s="4" t="s">
        <v>422</v>
      </c>
      <c r="BC585" s="4">
        <v>1.1000000000000001</v>
      </c>
      <c r="BD585" s="4">
        <v>1.3</v>
      </c>
      <c r="BE585" s="4">
        <v>1.8</v>
      </c>
      <c r="BF585" s="4">
        <v>14.063000000000001</v>
      </c>
      <c r="BG585" s="4">
        <v>22.03</v>
      </c>
      <c r="BH585" s="4">
        <v>1.57</v>
      </c>
      <c r="BI585" s="4">
        <v>9.3350000000000009</v>
      </c>
      <c r="BJ585" s="4">
        <v>2984.0590000000002</v>
      </c>
      <c r="BK585" s="4">
        <v>10.683</v>
      </c>
      <c r="BL585" s="4">
        <v>12.208</v>
      </c>
      <c r="BM585" s="4">
        <v>1.4279999999999999</v>
      </c>
      <c r="BN585" s="4">
        <v>13.635999999999999</v>
      </c>
      <c r="BO585" s="4">
        <v>10.074</v>
      </c>
      <c r="BP585" s="4">
        <v>1.1779999999999999</v>
      </c>
      <c r="BQ585" s="4">
        <v>11.252000000000001</v>
      </c>
      <c r="BR585" s="4">
        <v>12.1496</v>
      </c>
      <c r="BU585" s="4">
        <v>7.1239999999999997</v>
      </c>
      <c r="BW585" s="4">
        <v>1647.81</v>
      </c>
      <c r="BX585" s="4">
        <v>0.29739700000000002</v>
      </c>
      <c r="BY585" s="4">
        <v>-5</v>
      </c>
      <c r="BZ585" s="4">
        <v>1.1859999999999999</v>
      </c>
      <c r="CA585" s="4">
        <v>7.267639</v>
      </c>
      <c r="CB585" s="4">
        <v>23.9572</v>
      </c>
    </row>
    <row r="586" spans="1:80">
      <c r="A586" s="2">
        <v>42440</v>
      </c>
      <c r="B586" s="29">
        <v>0.52542171296296292</v>
      </c>
      <c r="C586" s="4">
        <v>9.2379999999999995</v>
      </c>
      <c r="D586" s="4">
        <v>5.2999999999999999E-2</v>
      </c>
      <c r="E586" s="4" t="s">
        <v>155</v>
      </c>
      <c r="F586" s="4">
        <v>529.85845099999995</v>
      </c>
      <c r="G586" s="4">
        <v>313.8</v>
      </c>
      <c r="H586" s="4">
        <v>41.5</v>
      </c>
      <c r="I586" s="4">
        <v>1090.4000000000001</v>
      </c>
      <c r="K586" s="4">
        <v>7.3</v>
      </c>
      <c r="L586" s="4">
        <v>114</v>
      </c>
      <c r="M586" s="4">
        <v>0.91479999999999995</v>
      </c>
      <c r="N586" s="4">
        <v>8.4513999999999996</v>
      </c>
      <c r="O586" s="4">
        <v>4.8500000000000001E-2</v>
      </c>
      <c r="P586" s="4">
        <v>287.05520000000001</v>
      </c>
      <c r="Q586" s="4">
        <v>37.965400000000002</v>
      </c>
      <c r="R586" s="4">
        <v>325</v>
      </c>
      <c r="S586" s="4">
        <v>236.87260000000001</v>
      </c>
      <c r="T586" s="4">
        <v>31.328399999999998</v>
      </c>
      <c r="U586" s="4">
        <v>268.2</v>
      </c>
      <c r="V586" s="4">
        <v>1090.3670999999999</v>
      </c>
      <c r="Y586" s="4">
        <v>104.40900000000001</v>
      </c>
      <c r="Z586" s="4">
        <v>0</v>
      </c>
      <c r="AA586" s="4">
        <v>6.6740000000000004</v>
      </c>
      <c r="AB586" s="4" t="s">
        <v>384</v>
      </c>
      <c r="AC586" s="4">
        <v>0</v>
      </c>
      <c r="AD586" s="4">
        <v>11.8</v>
      </c>
      <c r="AE586" s="4">
        <v>858</v>
      </c>
      <c r="AF586" s="4">
        <v>886</v>
      </c>
      <c r="AG586" s="4">
        <v>831</v>
      </c>
      <c r="AH586" s="4">
        <v>89</v>
      </c>
      <c r="AI586" s="4">
        <v>29.92</v>
      </c>
      <c r="AJ586" s="4">
        <v>0.69</v>
      </c>
      <c r="AK586" s="4">
        <v>987</v>
      </c>
      <c r="AL586" s="4">
        <v>3</v>
      </c>
      <c r="AM586" s="4">
        <v>0</v>
      </c>
      <c r="AN586" s="4">
        <v>31</v>
      </c>
      <c r="AO586" s="4">
        <v>192</v>
      </c>
      <c r="AP586" s="4">
        <v>191</v>
      </c>
      <c r="AQ586" s="4">
        <v>2.8</v>
      </c>
      <c r="AR586" s="4">
        <v>195</v>
      </c>
      <c r="AS586" s="4" t="s">
        <v>155</v>
      </c>
      <c r="AT586" s="4">
        <v>2</v>
      </c>
      <c r="AU586" s="5">
        <v>0.73357638888888888</v>
      </c>
      <c r="AV586" s="4">
        <v>47.159444000000001</v>
      </c>
      <c r="AW586" s="4">
        <v>-88.490156999999996</v>
      </c>
      <c r="AX586" s="4">
        <v>313.3</v>
      </c>
      <c r="AY586" s="4">
        <v>34.700000000000003</v>
      </c>
      <c r="AZ586" s="4">
        <v>12</v>
      </c>
      <c r="BA586" s="4">
        <v>10</v>
      </c>
      <c r="BB586" s="4" t="s">
        <v>422</v>
      </c>
      <c r="BC586" s="4">
        <v>1.2926070000000001</v>
      </c>
      <c r="BD586" s="4">
        <v>1.2277720000000001</v>
      </c>
      <c r="BE586" s="4">
        <v>1.968531</v>
      </c>
      <c r="BF586" s="4">
        <v>14.063000000000001</v>
      </c>
      <c r="BG586" s="4">
        <v>22.09</v>
      </c>
      <c r="BH586" s="4">
        <v>1.57</v>
      </c>
      <c r="BI586" s="4">
        <v>9.31</v>
      </c>
      <c r="BJ586" s="4">
        <v>2982.0479999999998</v>
      </c>
      <c r="BK586" s="4">
        <v>10.885999999999999</v>
      </c>
      <c r="BL586" s="4">
        <v>10.606999999999999</v>
      </c>
      <c r="BM586" s="4">
        <v>1.403</v>
      </c>
      <c r="BN586" s="4">
        <v>12.01</v>
      </c>
      <c r="BO586" s="4">
        <v>8.7530000000000001</v>
      </c>
      <c r="BP586" s="4">
        <v>1.1579999999999999</v>
      </c>
      <c r="BQ586" s="4">
        <v>9.91</v>
      </c>
      <c r="BR586" s="4">
        <v>12.722</v>
      </c>
      <c r="BU586" s="4">
        <v>7.3090000000000002</v>
      </c>
      <c r="BW586" s="4">
        <v>1712.2650000000001</v>
      </c>
      <c r="BX586" s="4">
        <v>0.28999999999999998</v>
      </c>
      <c r="BY586" s="4">
        <v>-5</v>
      </c>
      <c r="BZ586" s="4">
        <v>1.1868620000000001</v>
      </c>
      <c r="CA586" s="4">
        <v>7.086875</v>
      </c>
      <c r="CB586" s="4">
        <v>23.974612</v>
      </c>
    </row>
    <row r="587" spans="1:80">
      <c r="A587" s="2">
        <v>42440</v>
      </c>
      <c r="B587" s="29">
        <v>0.52543328703703707</v>
      </c>
      <c r="C587" s="4">
        <v>9.3650000000000002</v>
      </c>
      <c r="D587" s="4">
        <v>4.2700000000000002E-2</v>
      </c>
      <c r="E587" s="4" t="s">
        <v>155</v>
      </c>
      <c r="F587" s="4">
        <v>427.10950100000002</v>
      </c>
      <c r="G587" s="4">
        <v>304.5</v>
      </c>
      <c r="H587" s="4">
        <v>45.4</v>
      </c>
      <c r="I587" s="4">
        <v>1045.5999999999999</v>
      </c>
      <c r="K587" s="4">
        <v>7.4</v>
      </c>
      <c r="L587" s="4">
        <v>114</v>
      </c>
      <c r="M587" s="4">
        <v>0.91390000000000005</v>
      </c>
      <c r="N587" s="4">
        <v>8.5591000000000008</v>
      </c>
      <c r="O587" s="4">
        <v>3.9E-2</v>
      </c>
      <c r="P587" s="4">
        <v>278.28809999999999</v>
      </c>
      <c r="Q587" s="4">
        <v>41.491900000000001</v>
      </c>
      <c r="R587" s="4">
        <v>319.8</v>
      </c>
      <c r="S587" s="4">
        <v>229.63820000000001</v>
      </c>
      <c r="T587" s="4">
        <v>34.238300000000002</v>
      </c>
      <c r="U587" s="4">
        <v>263.89999999999998</v>
      </c>
      <c r="V587" s="4">
        <v>1045.6244999999999</v>
      </c>
      <c r="Y587" s="4">
        <v>104.629</v>
      </c>
      <c r="Z587" s="4">
        <v>0</v>
      </c>
      <c r="AA587" s="4">
        <v>6.7629999999999999</v>
      </c>
      <c r="AB587" s="4" t="s">
        <v>384</v>
      </c>
      <c r="AC587" s="4">
        <v>0</v>
      </c>
      <c r="AD587" s="4">
        <v>11.9</v>
      </c>
      <c r="AE587" s="4">
        <v>857</v>
      </c>
      <c r="AF587" s="4">
        <v>885</v>
      </c>
      <c r="AG587" s="4">
        <v>830</v>
      </c>
      <c r="AH587" s="4">
        <v>89</v>
      </c>
      <c r="AI587" s="4">
        <v>29.92</v>
      </c>
      <c r="AJ587" s="4">
        <v>0.69</v>
      </c>
      <c r="AK587" s="4">
        <v>987</v>
      </c>
      <c r="AL587" s="4">
        <v>3</v>
      </c>
      <c r="AM587" s="4">
        <v>0</v>
      </c>
      <c r="AN587" s="4">
        <v>31</v>
      </c>
      <c r="AO587" s="4">
        <v>192</v>
      </c>
      <c r="AP587" s="4">
        <v>190.6</v>
      </c>
      <c r="AQ587" s="4">
        <v>2.8</v>
      </c>
      <c r="AR587" s="4">
        <v>195</v>
      </c>
      <c r="AS587" s="4" t="s">
        <v>155</v>
      </c>
      <c r="AT587" s="4">
        <v>2</v>
      </c>
      <c r="AU587" s="5">
        <v>0.73358796296296302</v>
      </c>
      <c r="AV587" s="4">
        <v>47.159351000000001</v>
      </c>
      <c r="AW587" s="4">
        <v>-88.490005999999994</v>
      </c>
      <c r="AX587" s="4">
        <v>313.2</v>
      </c>
      <c r="AY587" s="4">
        <v>34.200000000000003</v>
      </c>
      <c r="AZ587" s="4">
        <v>12</v>
      </c>
      <c r="BA587" s="4">
        <v>10</v>
      </c>
      <c r="BB587" s="4" t="s">
        <v>422</v>
      </c>
      <c r="BC587" s="4">
        <v>1.9</v>
      </c>
      <c r="BD587" s="4">
        <v>1</v>
      </c>
      <c r="BE587" s="4">
        <v>2.5</v>
      </c>
      <c r="BF587" s="4">
        <v>14.063000000000001</v>
      </c>
      <c r="BG587" s="4">
        <v>21.85</v>
      </c>
      <c r="BH587" s="4">
        <v>1.55</v>
      </c>
      <c r="BI587" s="4">
        <v>9.4190000000000005</v>
      </c>
      <c r="BJ587" s="4">
        <v>2987.355</v>
      </c>
      <c r="BK587" s="4">
        <v>8.6709999999999994</v>
      </c>
      <c r="BL587" s="4">
        <v>10.172000000000001</v>
      </c>
      <c r="BM587" s="4">
        <v>1.5169999999999999</v>
      </c>
      <c r="BN587" s="4">
        <v>11.688000000000001</v>
      </c>
      <c r="BO587" s="4">
        <v>8.3930000000000007</v>
      </c>
      <c r="BP587" s="4">
        <v>1.2509999999999999</v>
      </c>
      <c r="BQ587" s="4">
        <v>9.6449999999999996</v>
      </c>
      <c r="BR587" s="4">
        <v>12.0678</v>
      </c>
      <c r="BU587" s="4">
        <v>7.2450000000000001</v>
      </c>
      <c r="BW587" s="4">
        <v>1716.3040000000001</v>
      </c>
      <c r="BX587" s="4">
        <v>0.29948200000000003</v>
      </c>
      <c r="BY587" s="4">
        <v>-5</v>
      </c>
      <c r="BZ587" s="4">
        <v>1.186707</v>
      </c>
      <c r="CA587" s="4">
        <v>7.3185909999999996</v>
      </c>
      <c r="CB587" s="4">
        <v>23.971481000000001</v>
      </c>
    </row>
    <row r="588" spans="1:80">
      <c r="A588" s="2">
        <v>42440</v>
      </c>
      <c r="B588" s="29">
        <v>0.52544486111111111</v>
      </c>
      <c r="C588" s="4">
        <v>9.6140000000000008</v>
      </c>
      <c r="D588" s="4">
        <v>4.5699999999999998E-2</v>
      </c>
      <c r="E588" s="4" t="s">
        <v>155</v>
      </c>
      <c r="F588" s="4">
        <v>457.19553999999999</v>
      </c>
      <c r="G588" s="4">
        <v>269.2</v>
      </c>
      <c r="H588" s="4">
        <v>39.6</v>
      </c>
      <c r="I588" s="4">
        <v>1112.9000000000001</v>
      </c>
      <c r="K588" s="4">
        <v>7.49</v>
      </c>
      <c r="L588" s="4">
        <v>116</v>
      </c>
      <c r="M588" s="4">
        <v>0.91180000000000005</v>
      </c>
      <c r="N588" s="4">
        <v>8.7655999999999992</v>
      </c>
      <c r="O588" s="4">
        <v>4.1700000000000001E-2</v>
      </c>
      <c r="P588" s="4">
        <v>245.48390000000001</v>
      </c>
      <c r="Q588" s="4">
        <v>36.139400000000002</v>
      </c>
      <c r="R588" s="4">
        <v>281.60000000000002</v>
      </c>
      <c r="S588" s="4">
        <v>202.56880000000001</v>
      </c>
      <c r="T588" s="4">
        <v>29.8216</v>
      </c>
      <c r="U588" s="4">
        <v>232.4</v>
      </c>
      <c r="V588" s="4">
        <v>1112.8596</v>
      </c>
      <c r="Y588" s="4">
        <v>105.788</v>
      </c>
      <c r="Z588" s="4">
        <v>0</v>
      </c>
      <c r="AA588" s="4">
        <v>6.8278999999999996</v>
      </c>
      <c r="AB588" s="4" t="s">
        <v>384</v>
      </c>
      <c r="AC588" s="4">
        <v>0</v>
      </c>
      <c r="AD588" s="4">
        <v>11.8</v>
      </c>
      <c r="AE588" s="4">
        <v>857</v>
      </c>
      <c r="AF588" s="4">
        <v>886</v>
      </c>
      <c r="AG588" s="4">
        <v>830</v>
      </c>
      <c r="AH588" s="4">
        <v>89</v>
      </c>
      <c r="AI588" s="4">
        <v>29.92</v>
      </c>
      <c r="AJ588" s="4">
        <v>0.69</v>
      </c>
      <c r="AK588" s="4">
        <v>987</v>
      </c>
      <c r="AL588" s="4">
        <v>3</v>
      </c>
      <c r="AM588" s="4">
        <v>0</v>
      </c>
      <c r="AN588" s="4">
        <v>31</v>
      </c>
      <c r="AO588" s="4">
        <v>192</v>
      </c>
      <c r="AP588" s="4">
        <v>190.4</v>
      </c>
      <c r="AQ588" s="4">
        <v>2.9</v>
      </c>
      <c r="AR588" s="4">
        <v>195</v>
      </c>
      <c r="AS588" s="4" t="s">
        <v>155</v>
      </c>
      <c r="AT588" s="4">
        <v>2</v>
      </c>
      <c r="AU588" s="5">
        <v>0.73359953703703706</v>
      </c>
      <c r="AV588" s="4">
        <v>47.159260000000003</v>
      </c>
      <c r="AW588" s="4">
        <v>-88.489856000000003</v>
      </c>
      <c r="AX588" s="4">
        <v>313.2</v>
      </c>
      <c r="AY588" s="4">
        <v>34.1</v>
      </c>
      <c r="AZ588" s="4">
        <v>12</v>
      </c>
      <c r="BA588" s="4">
        <v>10</v>
      </c>
      <c r="BB588" s="4" t="s">
        <v>422</v>
      </c>
      <c r="BC588" s="4">
        <v>1.780619</v>
      </c>
      <c r="BD588" s="4">
        <v>1.023876</v>
      </c>
      <c r="BE588" s="4">
        <v>2.452248</v>
      </c>
      <c r="BF588" s="4">
        <v>14.063000000000001</v>
      </c>
      <c r="BG588" s="4">
        <v>21.29</v>
      </c>
      <c r="BH588" s="4">
        <v>1.51</v>
      </c>
      <c r="BI588" s="4">
        <v>9.6739999999999995</v>
      </c>
      <c r="BJ588" s="4">
        <v>2985.0430000000001</v>
      </c>
      <c r="BK588" s="4">
        <v>9.0350000000000001</v>
      </c>
      <c r="BL588" s="4">
        <v>8.7539999999999996</v>
      </c>
      <c r="BM588" s="4">
        <v>1.2889999999999999</v>
      </c>
      <c r="BN588" s="4">
        <v>10.042999999999999</v>
      </c>
      <c r="BO588" s="4">
        <v>7.2240000000000002</v>
      </c>
      <c r="BP588" s="4">
        <v>1.0629999999999999</v>
      </c>
      <c r="BQ588" s="4">
        <v>8.2880000000000003</v>
      </c>
      <c r="BR588" s="4">
        <v>12.531599999999999</v>
      </c>
      <c r="BU588" s="4">
        <v>7.1470000000000002</v>
      </c>
      <c r="BW588" s="4">
        <v>1690.652</v>
      </c>
      <c r="BX588" s="4">
        <v>0.26549899999999999</v>
      </c>
      <c r="BY588" s="4">
        <v>-5</v>
      </c>
      <c r="BZ588" s="4">
        <v>1.1854309999999999</v>
      </c>
      <c r="CA588" s="4">
        <v>6.4881200000000003</v>
      </c>
      <c r="CB588" s="4">
        <v>23.945698</v>
      </c>
    </row>
    <row r="589" spans="1:80">
      <c r="A589" s="2">
        <v>42440</v>
      </c>
      <c r="B589" s="29">
        <v>0.52545643518518526</v>
      </c>
      <c r="C589" s="4">
        <v>9.6920000000000002</v>
      </c>
      <c r="D589" s="4">
        <v>5.74E-2</v>
      </c>
      <c r="E589" s="4" t="s">
        <v>155</v>
      </c>
      <c r="F589" s="4">
        <v>574.00973999999997</v>
      </c>
      <c r="G589" s="4">
        <v>165.6</v>
      </c>
      <c r="H589" s="4">
        <v>29.6</v>
      </c>
      <c r="I589" s="4">
        <v>1252.5999999999999</v>
      </c>
      <c r="K589" s="4">
        <v>7.37</v>
      </c>
      <c r="L589" s="4">
        <v>129</v>
      </c>
      <c r="M589" s="4">
        <v>0.91100000000000003</v>
      </c>
      <c r="N589" s="4">
        <v>8.8286999999999995</v>
      </c>
      <c r="O589" s="4">
        <v>5.2299999999999999E-2</v>
      </c>
      <c r="P589" s="4">
        <v>150.8871</v>
      </c>
      <c r="Q589" s="4">
        <v>26.9649</v>
      </c>
      <c r="R589" s="4">
        <v>177.9</v>
      </c>
      <c r="S589" s="4">
        <v>124.50920000000001</v>
      </c>
      <c r="T589" s="4">
        <v>22.251000000000001</v>
      </c>
      <c r="U589" s="4">
        <v>146.80000000000001</v>
      </c>
      <c r="V589" s="4">
        <v>1252.6071999999999</v>
      </c>
      <c r="Y589" s="4">
        <v>117.95</v>
      </c>
      <c r="Z589" s="4">
        <v>0</v>
      </c>
      <c r="AA589" s="4">
        <v>6.7161</v>
      </c>
      <c r="AB589" s="4" t="s">
        <v>384</v>
      </c>
      <c r="AC589" s="4">
        <v>0</v>
      </c>
      <c r="AD589" s="4">
        <v>12</v>
      </c>
      <c r="AE589" s="4">
        <v>857</v>
      </c>
      <c r="AF589" s="4">
        <v>886</v>
      </c>
      <c r="AG589" s="4">
        <v>829</v>
      </c>
      <c r="AH589" s="4">
        <v>89</v>
      </c>
      <c r="AI589" s="4">
        <v>29.92</v>
      </c>
      <c r="AJ589" s="4">
        <v>0.69</v>
      </c>
      <c r="AK589" s="4">
        <v>987</v>
      </c>
      <c r="AL589" s="4">
        <v>3</v>
      </c>
      <c r="AM589" s="4">
        <v>0</v>
      </c>
      <c r="AN589" s="4">
        <v>31</v>
      </c>
      <c r="AO589" s="4">
        <v>192</v>
      </c>
      <c r="AP589" s="4">
        <v>191.4</v>
      </c>
      <c r="AQ589" s="4">
        <v>3.1</v>
      </c>
      <c r="AR589" s="4">
        <v>195</v>
      </c>
      <c r="AS589" s="4" t="s">
        <v>155</v>
      </c>
      <c r="AT589" s="4">
        <v>2</v>
      </c>
      <c r="AU589" s="5">
        <v>0.7336111111111111</v>
      </c>
      <c r="AV589" s="4">
        <v>47.159165999999999</v>
      </c>
      <c r="AW589" s="4">
        <v>-88.489705999999998</v>
      </c>
      <c r="AX589" s="4">
        <v>313</v>
      </c>
      <c r="AY589" s="4">
        <v>33.9</v>
      </c>
      <c r="AZ589" s="4">
        <v>12</v>
      </c>
      <c r="BA589" s="4">
        <v>10</v>
      </c>
      <c r="BB589" s="4" t="s">
        <v>422</v>
      </c>
      <c r="BC589" s="4">
        <v>1.4</v>
      </c>
      <c r="BD589" s="4">
        <v>1.1240399999999999</v>
      </c>
      <c r="BE589" s="4">
        <v>2.2999999999999998</v>
      </c>
      <c r="BF589" s="4">
        <v>14.063000000000001</v>
      </c>
      <c r="BG589" s="4">
        <v>21.07</v>
      </c>
      <c r="BH589" s="4">
        <v>1.5</v>
      </c>
      <c r="BI589" s="4">
        <v>9.7720000000000002</v>
      </c>
      <c r="BJ589" s="4">
        <v>2977.1309999999999</v>
      </c>
      <c r="BK589" s="4">
        <v>11.223000000000001</v>
      </c>
      <c r="BL589" s="4">
        <v>5.3280000000000003</v>
      </c>
      <c r="BM589" s="4">
        <v>0.95199999999999996</v>
      </c>
      <c r="BN589" s="4">
        <v>6.2809999999999997</v>
      </c>
      <c r="BO589" s="4">
        <v>4.3970000000000002</v>
      </c>
      <c r="BP589" s="4">
        <v>0.78600000000000003</v>
      </c>
      <c r="BQ589" s="4">
        <v>5.1829999999999998</v>
      </c>
      <c r="BR589" s="4">
        <v>13.9672</v>
      </c>
      <c r="BU589" s="4">
        <v>7.891</v>
      </c>
      <c r="BW589" s="4">
        <v>1646.702</v>
      </c>
      <c r="BX589" s="4">
        <v>0.16698299999999999</v>
      </c>
      <c r="BY589" s="4">
        <v>-5</v>
      </c>
      <c r="BZ589" s="4">
        <v>1.1890130000000001</v>
      </c>
      <c r="CA589" s="4">
        <v>4.0806469999999999</v>
      </c>
      <c r="CB589" s="4">
        <v>24.018063000000001</v>
      </c>
    </row>
    <row r="590" spans="1:80">
      <c r="A590" s="2">
        <v>42440</v>
      </c>
      <c r="B590" s="29">
        <v>0.52546800925925929</v>
      </c>
      <c r="C590" s="4">
        <v>9.0510000000000002</v>
      </c>
      <c r="D590" s="4">
        <v>6.2899999999999998E-2</v>
      </c>
      <c r="E590" s="4" t="s">
        <v>155</v>
      </c>
      <c r="F590" s="4">
        <v>628.56773099999998</v>
      </c>
      <c r="G590" s="4">
        <v>86.2</v>
      </c>
      <c r="H590" s="4">
        <v>33.5</v>
      </c>
      <c r="I590" s="4">
        <v>1376.9</v>
      </c>
      <c r="K590" s="4">
        <v>6.82</v>
      </c>
      <c r="L590" s="4">
        <v>150</v>
      </c>
      <c r="M590" s="4">
        <v>0.91620000000000001</v>
      </c>
      <c r="N590" s="4">
        <v>8.2928999999999995</v>
      </c>
      <c r="O590" s="4">
        <v>5.7599999999999998E-2</v>
      </c>
      <c r="P590" s="4">
        <v>78.968999999999994</v>
      </c>
      <c r="Q590" s="4">
        <v>30.7271</v>
      </c>
      <c r="R590" s="4">
        <v>109.7</v>
      </c>
      <c r="S590" s="4">
        <v>65.160399999999996</v>
      </c>
      <c r="T590" s="4">
        <v>25.354099999999999</v>
      </c>
      <c r="U590" s="4">
        <v>90.5</v>
      </c>
      <c r="V590" s="4">
        <v>1376.8503000000001</v>
      </c>
      <c r="Y590" s="4">
        <v>137.34100000000001</v>
      </c>
      <c r="Z590" s="4">
        <v>0</v>
      </c>
      <c r="AA590" s="4">
        <v>6.2447999999999997</v>
      </c>
      <c r="AB590" s="4" t="s">
        <v>384</v>
      </c>
      <c r="AC590" s="4">
        <v>0</v>
      </c>
      <c r="AD590" s="4">
        <v>12.1</v>
      </c>
      <c r="AE590" s="4">
        <v>856</v>
      </c>
      <c r="AF590" s="4">
        <v>885</v>
      </c>
      <c r="AG590" s="4">
        <v>828</v>
      </c>
      <c r="AH590" s="4">
        <v>89</v>
      </c>
      <c r="AI590" s="4">
        <v>29.91</v>
      </c>
      <c r="AJ590" s="4">
        <v>0.69</v>
      </c>
      <c r="AK590" s="4">
        <v>987</v>
      </c>
      <c r="AL590" s="4">
        <v>3</v>
      </c>
      <c r="AM590" s="4">
        <v>0</v>
      </c>
      <c r="AN590" s="4">
        <v>31</v>
      </c>
      <c r="AO590" s="4">
        <v>192</v>
      </c>
      <c r="AP590" s="4">
        <v>191.6</v>
      </c>
      <c r="AQ590" s="4">
        <v>3.3</v>
      </c>
      <c r="AR590" s="4">
        <v>195</v>
      </c>
      <c r="AS590" s="4" t="s">
        <v>155</v>
      </c>
      <c r="AT590" s="4">
        <v>2</v>
      </c>
      <c r="AU590" s="5">
        <v>0.73362268518518514</v>
      </c>
      <c r="AV590" s="4">
        <v>47.159072999999999</v>
      </c>
      <c r="AW590" s="4">
        <v>-88.489565999999996</v>
      </c>
      <c r="AX590" s="4">
        <v>312.8</v>
      </c>
      <c r="AY590" s="4">
        <v>32.9</v>
      </c>
      <c r="AZ590" s="4">
        <v>12</v>
      </c>
      <c r="BA590" s="4">
        <v>10</v>
      </c>
      <c r="BB590" s="4" t="s">
        <v>422</v>
      </c>
      <c r="BC590" s="4">
        <v>1.4247749999999999</v>
      </c>
      <c r="BD590" s="4">
        <v>1.2495499999999999</v>
      </c>
      <c r="BE590" s="4">
        <v>2.3495499999999998</v>
      </c>
      <c r="BF590" s="4">
        <v>14.063000000000001</v>
      </c>
      <c r="BG590" s="4">
        <v>22.42</v>
      </c>
      <c r="BH590" s="4">
        <v>1.59</v>
      </c>
      <c r="BI590" s="4">
        <v>9.1419999999999995</v>
      </c>
      <c r="BJ590" s="4">
        <v>2967.9369999999999</v>
      </c>
      <c r="BK590" s="4">
        <v>13.119</v>
      </c>
      <c r="BL590" s="4">
        <v>2.96</v>
      </c>
      <c r="BM590" s="4">
        <v>1.1519999999999999</v>
      </c>
      <c r="BN590" s="4">
        <v>4.1109999999999998</v>
      </c>
      <c r="BO590" s="4">
        <v>2.4420000000000002</v>
      </c>
      <c r="BP590" s="4">
        <v>0.95</v>
      </c>
      <c r="BQ590" s="4">
        <v>3.3919999999999999</v>
      </c>
      <c r="BR590" s="4">
        <v>16.2942</v>
      </c>
      <c r="BU590" s="4">
        <v>9.7520000000000007</v>
      </c>
      <c r="BW590" s="4">
        <v>1625.059</v>
      </c>
      <c r="BX590" s="4">
        <v>0.10076</v>
      </c>
      <c r="BY590" s="4">
        <v>-5</v>
      </c>
      <c r="BZ590" s="4">
        <v>1.1930000000000001</v>
      </c>
      <c r="CA590" s="4">
        <v>2.462323</v>
      </c>
      <c r="CB590" s="4">
        <v>24.098600000000001</v>
      </c>
    </row>
    <row r="591" spans="1:80">
      <c r="A591" s="2">
        <v>42440</v>
      </c>
      <c r="B591" s="29">
        <v>0.52547958333333333</v>
      </c>
      <c r="C591" s="4">
        <v>7.3940000000000001</v>
      </c>
      <c r="D591" s="4">
        <v>5.5E-2</v>
      </c>
      <c r="E591" s="4" t="s">
        <v>155</v>
      </c>
      <c r="F591" s="4">
        <v>549.67105300000003</v>
      </c>
      <c r="G591" s="4">
        <v>55.9</v>
      </c>
      <c r="H591" s="4">
        <v>41.6</v>
      </c>
      <c r="I591" s="4">
        <v>1641.7</v>
      </c>
      <c r="K591" s="4">
        <v>6.87</v>
      </c>
      <c r="L591" s="4">
        <v>170</v>
      </c>
      <c r="M591" s="4">
        <v>0.93020000000000003</v>
      </c>
      <c r="N591" s="4">
        <v>6.8784000000000001</v>
      </c>
      <c r="O591" s="4">
        <v>5.11E-2</v>
      </c>
      <c r="P591" s="4">
        <v>51.992100000000001</v>
      </c>
      <c r="Q591" s="4">
        <v>38.697400000000002</v>
      </c>
      <c r="R591" s="4">
        <v>90.7</v>
      </c>
      <c r="S591" s="4">
        <v>42.8979</v>
      </c>
      <c r="T591" s="4">
        <v>31.928599999999999</v>
      </c>
      <c r="U591" s="4">
        <v>74.8</v>
      </c>
      <c r="V591" s="4">
        <v>1641.6570999999999</v>
      </c>
      <c r="Y591" s="4">
        <v>158.39099999999999</v>
      </c>
      <c r="Z591" s="4">
        <v>0</v>
      </c>
      <c r="AA591" s="4">
        <v>6.3940000000000001</v>
      </c>
      <c r="AB591" s="4" t="s">
        <v>384</v>
      </c>
      <c r="AC591" s="4">
        <v>0</v>
      </c>
      <c r="AD591" s="4">
        <v>12.2</v>
      </c>
      <c r="AE591" s="4">
        <v>854</v>
      </c>
      <c r="AF591" s="4">
        <v>885</v>
      </c>
      <c r="AG591" s="4">
        <v>828</v>
      </c>
      <c r="AH591" s="4">
        <v>89</v>
      </c>
      <c r="AI591" s="4">
        <v>29.89</v>
      </c>
      <c r="AJ591" s="4">
        <v>0.69</v>
      </c>
      <c r="AK591" s="4">
        <v>988</v>
      </c>
      <c r="AL591" s="4">
        <v>3</v>
      </c>
      <c r="AM591" s="4">
        <v>0</v>
      </c>
      <c r="AN591" s="4">
        <v>31</v>
      </c>
      <c r="AO591" s="4">
        <v>192</v>
      </c>
      <c r="AP591" s="4">
        <v>191</v>
      </c>
      <c r="AQ591" s="4">
        <v>3.4</v>
      </c>
      <c r="AR591" s="4">
        <v>195</v>
      </c>
      <c r="AS591" s="4" t="s">
        <v>155</v>
      </c>
      <c r="AT591" s="4">
        <v>2</v>
      </c>
      <c r="AU591" s="5">
        <v>0.73363425925925929</v>
      </c>
      <c r="AV591" s="4">
        <v>47.158999000000001</v>
      </c>
      <c r="AW591" s="4">
        <v>-88.489465999999993</v>
      </c>
      <c r="AX591" s="4">
        <v>312.60000000000002</v>
      </c>
      <c r="AY591" s="4">
        <v>28.8</v>
      </c>
      <c r="AZ591" s="4">
        <v>12</v>
      </c>
      <c r="BA591" s="4">
        <v>9</v>
      </c>
      <c r="BB591" s="4" t="s">
        <v>439</v>
      </c>
      <c r="BC591" s="4">
        <v>1.5493509999999999</v>
      </c>
      <c r="BD591" s="4">
        <v>1.301299</v>
      </c>
      <c r="BE591" s="4">
        <v>2.5246749999999998</v>
      </c>
      <c r="BF591" s="4">
        <v>14.063000000000001</v>
      </c>
      <c r="BG591" s="4">
        <v>27.03</v>
      </c>
      <c r="BH591" s="4">
        <v>1.92</v>
      </c>
      <c r="BI591" s="4">
        <v>7.5010000000000003</v>
      </c>
      <c r="BJ591" s="4">
        <v>2948.3490000000002</v>
      </c>
      <c r="BK591" s="4">
        <v>13.95</v>
      </c>
      <c r="BL591" s="4">
        <v>2.3340000000000001</v>
      </c>
      <c r="BM591" s="4">
        <v>1.7370000000000001</v>
      </c>
      <c r="BN591" s="4">
        <v>4.0709999999999997</v>
      </c>
      <c r="BO591" s="4">
        <v>1.9259999999999999</v>
      </c>
      <c r="BP591" s="4">
        <v>1.4330000000000001</v>
      </c>
      <c r="BQ591" s="4">
        <v>3.359</v>
      </c>
      <c r="BR591" s="4">
        <v>23.268799999999999</v>
      </c>
      <c r="BU591" s="4">
        <v>13.47</v>
      </c>
      <c r="BW591" s="4">
        <v>1992.8040000000001</v>
      </c>
      <c r="BX591" s="4">
        <v>7.2397000000000003E-2</v>
      </c>
      <c r="BY591" s="4">
        <v>-5</v>
      </c>
      <c r="BZ591" s="4">
        <v>1.195586</v>
      </c>
      <c r="CA591" s="4">
        <v>1.769201</v>
      </c>
      <c r="CB591" s="4">
        <v>24.150836999999999</v>
      </c>
    </row>
    <row r="592" spans="1:80">
      <c r="A592" s="2">
        <v>42440</v>
      </c>
      <c r="B592" s="29">
        <v>0.52549115740740737</v>
      </c>
      <c r="C592" s="4">
        <v>7.9950000000000001</v>
      </c>
      <c r="D592" s="4">
        <v>6.5699999999999995E-2</v>
      </c>
      <c r="E592" s="4" t="s">
        <v>155</v>
      </c>
      <c r="F592" s="4">
        <v>656.57894699999997</v>
      </c>
      <c r="G592" s="4">
        <v>47.4</v>
      </c>
      <c r="H592" s="4">
        <v>41.7</v>
      </c>
      <c r="I592" s="4">
        <v>1852.7</v>
      </c>
      <c r="K592" s="4">
        <v>8.43</v>
      </c>
      <c r="L592" s="4">
        <v>183</v>
      </c>
      <c r="M592" s="4">
        <v>0.92469999999999997</v>
      </c>
      <c r="N592" s="4">
        <v>7.3932000000000002</v>
      </c>
      <c r="O592" s="4">
        <v>6.0699999999999997E-2</v>
      </c>
      <c r="P592" s="4">
        <v>43.831899999999997</v>
      </c>
      <c r="Q592" s="4">
        <v>38.594299999999997</v>
      </c>
      <c r="R592" s="4">
        <v>82.4</v>
      </c>
      <c r="S592" s="4">
        <v>36.164999999999999</v>
      </c>
      <c r="T592" s="4">
        <v>31.843499999999999</v>
      </c>
      <c r="U592" s="4">
        <v>68</v>
      </c>
      <c r="V592" s="4">
        <v>1852.662</v>
      </c>
      <c r="Y592" s="4">
        <v>169.38399999999999</v>
      </c>
      <c r="Z592" s="4">
        <v>0</v>
      </c>
      <c r="AA592" s="4">
        <v>7.7967000000000004</v>
      </c>
      <c r="AB592" s="4" t="s">
        <v>384</v>
      </c>
      <c r="AC592" s="4">
        <v>0</v>
      </c>
      <c r="AD592" s="4">
        <v>12.2</v>
      </c>
      <c r="AE592" s="4">
        <v>854</v>
      </c>
      <c r="AF592" s="4">
        <v>884</v>
      </c>
      <c r="AG592" s="4">
        <v>828</v>
      </c>
      <c r="AH592" s="4">
        <v>89</v>
      </c>
      <c r="AI592" s="4">
        <v>29.89</v>
      </c>
      <c r="AJ592" s="4">
        <v>0.69</v>
      </c>
      <c r="AK592" s="4">
        <v>988</v>
      </c>
      <c r="AL592" s="4">
        <v>3</v>
      </c>
      <c r="AM592" s="4">
        <v>0</v>
      </c>
      <c r="AN592" s="4">
        <v>31</v>
      </c>
      <c r="AO592" s="4">
        <v>192</v>
      </c>
      <c r="AP592" s="4">
        <v>191</v>
      </c>
      <c r="AQ592" s="4">
        <v>3.4</v>
      </c>
      <c r="AR592" s="4">
        <v>195</v>
      </c>
      <c r="AS592" s="4" t="s">
        <v>155</v>
      </c>
      <c r="AT592" s="4">
        <v>2</v>
      </c>
      <c r="AU592" s="5">
        <v>0.73364583333333344</v>
      </c>
      <c r="AV592" s="4">
        <v>47.158963</v>
      </c>
      <c r="AW592" s="4">
        <v>-88.489389000000003</v>
      </c>
      <c r="AX592" s="4">
        <v>312.5</v>
      </c>
      <c r="AY592" s="4">
        <v>21</v>
      </c>
      <c r="AZ592" s="4">
        <v>12</v>
      </c>
      <c r="BA592" s="4">
        <v>9</v>
      </c>
      <c r="BB592" s="4" t="s">
        <v>439</v>
      </c>
      <c r="BC592" s="4">
        <v>1.724575</v>
      </c>
      <c r="BD592" s="4">
        <v>1</v>
      </c>
      <c r="BE592" s="4">
        <v>2.6245750000000001</v>
      </c>
      <c r="BF592" s="4">
        <v>14.063000000000001</v>
      </c>
      <c r="BG592" s="4">
        <v>25.02</v>
      </c>
      <c r="BH592" s="4">
        <v>1.78</v>
      </c>
      <c r="BI592" s="4">
        <v>8.14</v>
      </c>
      <c r="BJ592" s="4">
        <v>2941.5430000000001</v>
      </c>
      <c r="BK592" s="4">
        <v>15.375</v>
      </c>
      <c r="BL592" s="4">
        <v>1.8260000000000001</v>
      </c>
      <c r="BM592" s="4">
        <v>1.6080000000000001</v>
      </c>
      <c r="BN592" s="4">
        <v>3.4340000000000002</v>
      </c>
      <c r="BO592" s="4">
        <v>1.5069999999999999</v>
      </c>
      <c r="BP592" s="4">
        <v>1.327</v>
      </c>
      <c r="BQ592" s="4">
        <v>2.8340000000000001</v>
      </c>
      <c r="BR592" s="4">
        <v>24.374400000000001</v>
      </c>
      <c r="BU592" s="4">
        <v>13.371</v>
      </c>
      <c r="BW592" s="4">
        <v>2255.5419999999999</v>
      </c>
      <c r="BX592" s="4">
        <v>5.8104000000000003E-2</v>
      </c>
      <c r="BY592" s="4">
        <v>-5</v>
      </c>
      <c r="BZ592" s="4">
        <v>1.1951210000000001</v>
      </c>
      <c r="CA592" s="4">
        <v>1.419916</v>
      </c>
      <c r="CB592" s="4">
        <v>24.141444</v>
      </c>
    </row>
    <row r="593" spans="1:80">
      <c r="A593" s="2">
        <v>42440</v>
      </c>
      <c r="B593" s="29">
        <v>0.52550273148148141</v>
      </c>
      <c r="C593" s="4">
        <v>9.3800000000000008</v>
      </c>
      <c r="D593" s="4">
        <v>0.1096</v>
      </c>
      <c r="E593" s="4" t="s">
        <v>155</v>
      </c>
      <c r="F593" s="4">
        <v>1095.679214</v>
      </c>
      <c r="G593" s="4">
        <v>62.7</v>
      </c>
      <c r="H593" s="4">
        <v>41.8</v>
      </c>
      <c r="I593" s="4">
        <v>1944</v>
      </c>
      <c r="K593" s="4">
        <v>9.74</v>
      </c>
      <c r="L593" s="4">
        <v>183</v>
      </c>
      <c r="M593" s="4">
        <v>0.91249999999999998</v>
      </c>
      <c r="N593" s="4">
        <v>8.5584000000000007</v>
      </c>
      <c r="O593" s="4">
        <v>0.1</v>
      </c>
      <c r="P593" s="4">
        <v>57.252099999999999</v>
      </c>
      <c r="Q593" s="4">
        <v>38.1404</v>
      </c>
      <c r="R593" s="4">
        <v>95.4</v>
      </c>
      <c r="S593" s="4">
        <v>47.2378</v>
      </c>
      <c r="T593" s="4">
        <v>31.469000000000001</v>
      </c>
      <c r="U593" s="4">
        <v>78.7</v>
      </c>
      <c r="V593" s="4">
        <v>1944.0269000000001</v>
      </c>
      <c r="Y593" s="4">
        <v>166.75399999999999</v>
      </c>
      <c r="Z593" s="4">
        <v>0</v>
      </c>
      <c r="AA593" s="4">
        <v>8.8892000000000007</v>
      </c>
      <c r="AB593" s="4" t="s">
        <v>384</v>
      </c>
      <c r="AC593" s="4">
        <v>0</v>
      </c>
      <c r="AD593" s="4">
        <v>12</v>
      </c>
      <c r="AE593" s="4">
        <v>856</v>
      </c>
      <c r="AF593" s="4">
        <v>884</v>
      </c>
      <c r="AG593" s="4">
        <v>829</v>
      </c>
      <c r="AH593" s="4">
        <v>89</v>
      </c>
      <c r="AI593" s="4">
        <v>29.89</v>
      </c>
      <c r="AJ593" s="4">
        <v>0.69</v>
      </c>
      <c r="AK593" s="4">
        <v>988</v>
      </c>
      <c r="AL593" s="4">
        <v>3</v>
      </c>
      <c r="AM593" s="4">
        <v>0</v>
      </c>
      <c r="AN593" s="4">
        <v>31</v>
      </c>
      <c r="AO593" s="4">
        <v>192</v>
      </c>
      <c r="AP593" s="4">
        <v>190.6</v>
      </c>
      <c r="AQ593" s="4">
        <v>3.2</v>
      </c>
      <c r="AR593" s="4">
        <v>195</v>
      </c>
      <c r="AS593" s="4" t="s">
        <v>155</v>
      </c>
      <c r="AT593" s="4">
        <v>2</v>
      </c>
      <c r="AU593" s="5">
        <v>0.73365740740740737</v>
      </c>
      <c r="AV593" s="4">
        <v>47.158937999999999</v>
      </c>
      <c r="AW593" s="4">
        <v>-88.489323999999996</v>
      </c>
      <c r="AX593" s="4">
        <v>312.5</v>
      </c>
      <c r="AY593" s="4">
        <v>13.2</v>
      </c>
      <c r="AZ593" s="4">
        <v>12</v>
      </c>
      <c r="BA593" s="4">
        <v>9</v>
      </c>
      <c r="BB593" s="4" t="s">
        <v>439</v>
      </c>
      <c r="BC593" s="4">
        <v>1.824476</v>
      </c>
      <c r="BD593" s="4">
        <v>1</v>
      </c>
      <c r="BE593" s="4">
        <v>2.7</v>
      </c>
      <c r="BF593" s="4">
        <v>14.063000000000001</v>
      </c>
      <c r="BG593" s="4">
        <v>21.44</v>
      </c>
      <c r="BH593" s="4">
        <v>1.52</v>
      </c>
      <c r="BI593" s="4">
        <v>9.5950000000000006</v>
      </c>
      <c r="BJ593" s="4">
        <v>2936.2379999999998</v>
      </c>
      <c r="BK593" s="4">
        <v>21.831</v>
      </c>
      <c r="BL593" s="4">
        <v>2.0569999999999999</v>
      </c>
      <c r="BM593" s="4">
        <v>1.37</v>
      </c>
      <c r="BN593" s="4">
        <v>3.427</v>
      </c>
      <c r="BO593" s="4">
        <v>1.6970000000000001</v>
      </c>
      <c r="BP593" s="4">
        <v>1.131</v>
      </c>
      <c r="BQ593" s="4">
        <v>2.8279999999999998</v>
      </c>
      <c r="BR593" s="4">
        <v>22.054400000000001</v>
      </c>
      <c r="BU593" s="4">
        <v>11.351000000000001</v>
      </c>
      <c r="BW593" s="4">
        <v>2217.4740000000002</v>
      </c>
      <c r="BX593" s="4">
        <v>7.3997999999999994E-2</v>
      </c>
      <c r="BY593" s="4">
        <v>-5</v>
      </c>
      <c r="BZ593" s="4">
        <v>1.1895690000000001</v>
      </c>
      <c r="CA593" s="4">
        <v>1.8083260000000001</v>
      </c>
      <c r="CB593" s="4">
        <v>24.029294</v>
      </c>
    </row>
    <row r="594" spans="1:80">
      <c r="A594" s="2">
        <v>42440</v>
      </c>
      <c r="B594" s="29">
        <v>0.52551430555555556</v>
      </c>
      <c r="C594" s="4">
        <v>10.32</v>
      </c>
      <c r="D594" s="4">
        <v>0.1072</v>
      </c>
      <c r="E594" s="4" t="s">
        <v>155</v>
      </c>
      <c r="F594" s="4">
        <v>1071.7354680000001</v>
      </c>
      <c r="G594" s="4">
        <v>118.7</v>
      </c>
      <c r="H594" s="4">
        <v>41.7</v>
      </c>
      <c r="I594" s="4">
        <v>1884.6</v>
      </c>
      <c r="K594" s="4">
        <v>8.68</v>
      </c>
      <c r="L594" s="4">
        <v>174</v>
      </c>
      <c r="M594" s="4">
        <v>0.90469999999999995</v>
      </c>
      <c r="N594" s="4">
        <v>9.3363999999999994</v>
      </c>
      <c r="O594" s="4">
        <v>9.7000000000000003E-2</v>
      </c>
      <c r="P594" s="4">
        <v>107.37260000000001</v>
      </c>
      <c r="Q594" s="4">
        <v>37.750999999999998</v>
      </c>
      <c r="R594" s="4">
        <v>145.1</v>
      </c>
      <c r="S594" s="4">
        <v>88.591399999999993</v>
      </c>
      <c r="T594" s="4">
        <v>31.1478</v>
      </c>
      <c r="U594" s="4">
        <v>119.7</v>
      </c>
      <c r="V594" s="4">
        <v>1884.6088</v>
      </c>
      <c r="Y594" s="4">
        <v>157.779</v>
      </c>
      <c r="Z594" s="4">
        <v>0</v>
      </c>
      <c r="AA594" s="4">
        <v>7.85</v>
      </c>
      <c r="AB594" s="4" t="s">
        <v>384</v>
      </c>
      <c r="AC594" s="4">
        <v>0</v>
      </c>
      <c r="AD594" s="4">
        <v>11.9</v>
      </c>
      <c r="AE594" s="4">
        <v>857</v>
      </c>
      <c r="AF594" s="4">
        <v>883</v>
      </c>
      <c r="AG594" s="4">
        <v>829</v>
      </c>
      <c r="AH594" s="4">
        <v>89</v>
      </c>
      <c r="AI594" s="4">
        <v>29.89</v>
      </c>
      <c r="AJ594" s="4">
        <v>0.69</v>
      </c>
      <c r="AK594" s="4">
        <v>988</v>
      </c>
      <c r="AL594" s="4">
        <v>3</v>
      </c>
      <c r="AM594" s="4">
        <v>0</v>
      </c>
      <c r="AN594" s="4">
        <v>31</v>
      </c>
      <c r="AO594" s="4">
        <v>191.6</v>
      </c>
      <c r="AP594" s="4">
        <v>190.4</v>
      </c>
      <c r="AQ594" s="4">
        <v>3</v>
      </c>
      <c r="AR594" s="4">
        <v>195</v>
      </c>
      <c r="AS594" s="4" t="s">
        <v>155</v>
      </c>
      <c r="AT594" s="4">
        <v>2</v>
      </c>
      <c r="AU594" s="5">
        <v>0.73366898148148152</v>
      </c>
      <c r="AV594" s="4">
        <v>47.158934000000002</v>
      </c>
      <c r="AW594" s="4">
        <v>-88.489296999999993</v>
      </c>
      <c r="AX594" s="4">
        <v>312.3</v>
      </c>
      <c r="AY594" s="4">
        <v>8.6999999999999993</v>
      </c>
      <c r="AZ594" s="4">
        <v>12</v>
      </c>
      <c r="BA594" s="4">
        <v>9</v>
      </c>
      <c r="BB594" s="4" t="s">
        <v>439</v>
      </c>
      <c r="BC594" s="4">
        <v>1.9</v>
      </c>
      <c r="BD594" s="4">
        <v>1</v>
      </c>
      <c r="BE594" s="4">
        <v>2.6024980000000002</v>
      </c>
      <c r="BF594" s="4">
        <v>14.063000000000001</v>
      </c>
      <c r="BG594" s="4">
        <v>19.64</v>
      </c>
      <c r="BH594" s="4">
        <v>1.4</v>
      </c>
      <c r="BI594" s="4">
        <v>10.535</v>
      </c>
      <c r="BJ594" s="4">
        <v>2946.0770000000002</v>
      </c>
      <c r="BK594" s="4">
        <v>19.472999999999999</v>
      </c>
      <c r="BL594" s="4">
        <v>3.548</v>
      </c>
      <c r="BM594" s="4">
        <v>1.2470000000000001</v>
      </c>
      <c r="BN594" s="4">
        <v>4.7960000000000003</v>
      </c>
      <c r="BO594" s="4">
        <v>2.927</v>
      </c>
      <c r="BP594" s="4">
        <v>1.0289999999999999</v>
      </c>
      <c r="BQ594" s="4">
        <v>3.9569999999999999</v>
      </c>
      <c r="BR594" s="4">
        <v>19.664400000000001</v>
      </c>
      <c r="BU594" s="4">
        <v>9.8780000000000001</v>
      </c>
      <c r="BW594" s="4">
        <v>1801.079</v>
      </c>
      <c r="BX594" s="4">
        <v>0.150531</v>
      </c>
      <c r="BY594" s="4">
        <v>-5</v>
      </c>
      <c r="BZ594" s="4">
        <v>1.1890000000000001</v>
      </c>
      <c r="CA594" s="4">
        <v>3.678601</v>
      </c>
      <c r="CB594" s="4">
        <v>24.017800000000001</v>
      </c>
    </row>
    <row r="595" spans="1:80">
      <c r="A595" s="2">
        <v>42440</v>
      </c>
      <c r="B595" s="29">
        <v>0.5255258796296296</v>
      </c>
      <c r="C595" s="4">
        <v>10.348000000000001</v>
      </c>
      <c r="D595" s="4">
        <v>8.1199999999999994E-2</v>
      </c>
      <c r="E595" s="4" t="s">
        <v>155</v>
      </c>
      <c r="F595" s="4">
        <v>811.74161900000001</v>
      </c>
      <c r="G595" s="4">
        <v>232.6</v>
      </c>
      <c r="H595" s="4">
        <v>39</v>
      </c>
      <c r="I595" s="4">
        <v>1615.2</v>
      </c>
      <c r="K595" s="4">
        <v>6.89</v>
      </c>
      <c r="L595" s="4">
        <v>161</v>
      </c>
      <c r="M595" s="4">
        <v>0.90490000000000004</v>
      </c>
      <c r="N595" s="4">
        <v>9.3640000000000008</v>
      </c>
      <c r="O595" s="4">
        <v>7.3499999999999996E-2</v>
      </c>
      <c r="P595" s="4">
        <v>210.4426</v>
      </c>
      <c r="Q595" s="4">
        <v>35.264899999999997</v>
      </c>
      <c r="R595" s="4">
        <v>245.7</v>
      </c>
      <c r="S595" s="4">
        <v>173.64169999999999</v>
      </c>
      <c r="T595" s="4">
        <v>29.097999999999999</v>
      </c>
      <c r="U595" s="4">
        <v>202.7</v>
      </c>
      <c r="V595" s="4">
        <v>1615.1514</v>
      </c>
      <c r="Y595" s="4">
        <v>145.82499999999999</v>
      </c>
      <c r="Z595" s="4">
        <v>0</v>
      </c>
      <c r="AA595" s="4">
        <v>6.2366000000000001</v>
      </c>
      <c r="AB595" s="4" t="s">
        <v>384</v>
      </c>
      <c r="AC595" s="4">
        <v>0</v>
      </c>
      <c r="AD595" s="4">
        <v>11.9</v>
      </c>
      <c r="AE595" s="4">
        <v>857</v>
      </c>
      <c r="AF595" s="4">
        <v>883</v>
      </c>
      <c r="AG595" s="4">
        <v>829</v>
      </c>
      <c r="AH595" s="4">
        <v>89</v>
      </c>
      <c r="AI595" s="4">
        <v>29.91</v>
      </c>
      <c r="AJ595" s="4">
        <v>0.69</v>
      </c>
      <c r="AK595" s="4">
        <v>988</v>
      </c>
      <c r="AL595" s="4">
        <v>3</v>
      </c>
      <c r="AM595" s="4">
        <v>0</v>
      </c>
      <c r="AN595" s="4">
        <v>31</v>
      </c>
      <c r="AO595" s="4">
        <v>191</v>
      </c>
      <c r="AP595" s="4">
        <v>191</v>
      </c>
      <c r="AQ595" s="4">
        <v>2.9</v>
      </c>
      <c r="AR595" s="4">
        <v>195</v>
      </c>
      <c r="AS595" s="4" t="s">
        <v>155</v>
      </c>
      <c r="AT595" s="4">
        <v>2</v>
      </c>
      <c r="AU595" s="5">
        <v>0.73368055555555556</v>
      </c>
      <c r="AV595" s="4">
        <v>47.158943000000001</v>
      </c>
      <c r="AW595" s="4">
        <v>-88.489286000000007</v>
      </c>
      <c r="AX595" s="4">
        <v>312.2</v>
      </c>
      <c r="AY595" s="4">
        <v>4.9000000000000004</v>
      </c>
      <c r="AZ595" s="4">
        <v>12</v>
      </c>
      <c r="BA595" s="4">
        <v>9</v>
      </c>
      <c r="BB595" s="4" t="s">
        <v>439</v>
      </c>
      <c r="BC595" s="4">
        <v>1.9485509999999999</v>
      </c>
      <c r="BD595" s="4">
        <v>1.1213789999999999</v>
      </c>
      <c r="BE595" s="4">
        <v>2.4213789999999999</v>
      </c>
      <c r="BF595" s="4">
        <v>14.063000000000001</v>
      </c>
      <c r="BG595" s="4">
        <v>19.7</v>
      </c>
      <c r="BH595" s="4">
        <v>1.4</v>
      </c>
      <c r="BI595" s="4">
        <v>10.51</v>
      </c>
      <c r="BJ595" s="4">
        <v>2961.8510000000001</v>
      </c>
      <c r="BK595" s="4">
        <v>14.787000000000001</v>
      </c>
      <c r="BL595" s="4">
        <v>6.9710000000000001</v>
      </c>
      <c r="BM595" s="4">
        <v>1.1679999999999999</v>
      </c>
      <c r="BN595" s="4">
        <v>8.1389999999999993</v>
      </c>
      <c r="BO595" s="4">
        <v>5.7519999999999998</v>
      </c>
      <c r="BP595" s="4">
        <v>0.96399999999999997</v>
      </c>
      <c r="BQ595" s="4">
        <v>6.7149999999999999</v>
      </c>
      <c r="BR595" s="4">
        <v>16.8931</v>
      </c>
      <c r="BU595" s="4">
        <v>9.1509999999999998</v>
      </c>
      <c r="BW595" s="4">
        <v>1434.3140000000001</v>
      </c>
      <c r="BX595" s="4">
        <v>0.21187900000000001</v>
      </c>
      <c r="BY595" s="4">
        <v>-5</v>
      </c>
      <c r="BZ595" s="4">
        <v>1.1877070000000001</v>
      </c>
      <c r="CA595" s="4">
        <v>5.1777930000000003</v>
      </c>
      <c r="CB595" s="4">
        <v>23.991681</v>
      </c>
    </row>
    <row r="596" spans="1:80">
      <c r="A596" s="2">
        <v>42440</v>
      </c>
      <c r="B596" s="29">
        <v>0.52553745370370375</v>
      </c>
      <c r="C596" s="4">
        <v>10.502000000000001</v>
      </c>
      <c r="D596" s="4">
        <v>5.3900000000000003E-2</v>
      </c>
      <c r="E596" s="4" t="s">
        <v>155</v>
      </c>
      <c r="F596" s="4">
        <v>538.75</v>
      </c>
      <c r="G596" s="4">
        <v>238.7</v>
      </c>
      <c r="H596" s="4">
        <v>36</v>
      </c>
      <c r="I596" s="4">
        <v>1551.9</v>
      </c>
      <c r="K596" s="4">
        <v>6.13</v>
      </c>
      <c r="L596" s="4">
        <v>158</v>
      </c>
      <c r="M596" s="4">
        <v>0.90390000000000004</v>
      </c>
      <c r="N596" s="4">
        <v>9.4937000000000005</v>
      </c>
      <c r="O596" s="4">
        <v>4.87E-2</v>
      </c>
      <c r="P596" s="4">
        <v>215.7304</v>
      </c>
      <c r="Q596" s="4">
        <v>32.535499999999999</v>
      </c>
      <c r="R596" s="4">
        <v>248.3</v>
      </c>
      <c r="S596" s="4">
        <v>178.0076</v>
      </c>
      <c r="T596" s="4">
        <v>26.846299999999999</v>
      </c>
      <c r="U596" s="4">
        <v>204.9</v>
      </c>
      <c r="V596" s="4">
        <v>1551.9250999999999</v>
      </c>
      <c r="Y596" s="4">
        <v>142.608</v>
      </c>
      <c r="Z596" s="4">
        <v>0</v>
      </c>
      <c r="AA596" s="4">
        <v>5.5370999999999997</v>
      </c>
      <c r="AB596" s="4" t="s">
        <v>384</v>
      </c>
      <c r="AC596" s="4">
        <v>0</v>
      </c>
      <c r="AD596" s="4">
        <v>11.9</v>
      </c>
      <c r="AE596" s="4">
        <v>857</v>
      </c>
      <c r="AF596" s="4">
        <v>883</v>
      </c>
      <c r="AG596" s="4">
        <v>830</v>
      </c>
      <c r="AH596" s="4">
        <v>89</v>
      </c>
      <c r="AI596" s="4">
        <v>29.91</v>
      </c>
      <c r="AJ596" s="4">
        <v>0.69</v>
      </c>
      <c r="AK596" s="4">
        <v>987</v>
      </c>
      <c r="AL596" s="4">
        <v>3</v>
      </c>
      <c r="AM596" s="4">
        <v>0</v>
      </c>
      <c r="AN596" s="4">
        <v>31</v>
      </c>
      <c r="AO596" s="4">
        <v>191.4</v>
      </c>
      <c r="AP596" s="4">
        <v>191</v>
      </c>
      <c r="AQ596" s="4">
        <v>2.9</v>
      </c>
      <c r="AR596" s="4">
        <v>195</v>
      </c>
      <c r="AS596" s="4" t="s">
        <v>155</v>
      </c>
      <c r="AT596" s="4">
        <v>2</v>
      </c>
      <c r="AU596" s="5">
        <v>0.7336921296296296</v>
      </c>
      <c r="AV596" s="4">
        <v>47.158974000000001</v>
      </c>
      <c r="AW596" s="4">
        <v>-88.489255</v>
      </c>
      <c r="AX596" s="4">
        <v>312</v>
      </c>
      <c r="AY596" s="4">
        <v>6.6</v>
      </c>
      <c r="AZ596" s="4">
        <v>12</v>
      </c>
      <c r="BA596" s="4">
        <v>5</v>
      </c>
      <c r="BB596" s="4" t="s">
        <v>440</v>
      </c>
      <c r="BC596" s="4">
        <v>2.0032969999999999</v>
      </c>
      <c r="BD596" s="4">
        <v>1.548352</v>
      </c>
      <c r="BE596" s="4">
        <v>2.824176</v>
      </c>
      <c r="BF596" s="4">
        <v>14.063000000000001</v>
      </c>
      <c r="BG596" s="4">
        <v>19.489999999999998</v>
      </c>
      <c r="BH596" s="4">
        <v>1.39</v>
      </c>
      <c r="BI596" s="4">
        <v>10.625999999999999</v>
      </c>
      <c r="BJ596" s="4">
        <v>2972.212</v>
      </c>
      <c r="BK596" s="4">
        <v>9.7040000000000006</v>
      </c>
      <c r="BL596" s="4">
        <v>7.0730000000000004</v>
      </c>
      <c r="BM596" s="4">
        <v>1.0669999999999999</v>
      </c>
      <c r="BN596" s="4">
        <v>8.14</v>
      </c>
      <c r="BO596" s="4">
        <v>5.8360000000000003</v>
      </c>
      <c r="BP596" s="4">
        <v>0.88</v>
      </c>
      <c r="BQ596" s="4">
        <v>6.7160000000000002</v>
      </c>
      <c r="BR596" s="4">
        <v>16.066199999999998</v>
      </c>
      <c r="BU596" s="4">
        <v>8.8580000000000005</v>
      </c>
      <c r="BW596" s="4">
        <v>1260.452</v>
      </c>
      <c r="BX596" s="4">
        <v>0.22734399999999999</v>
      </c>
      <c r="BY596" s="4">
        <v>-5</v>
      </c>
      <c r="BZ596" s="4">
        <v>1.19031</v>
      </c>
      <c r="CA596" s="4">
        <v>5.5557189999999999</v>
      </c>
      <c r="CB596" s="4">
        <v>24.044262</v>
      </c>
    </row>
    <row r="597" spans="1:80">
      <c r="A597" s="2">
        <v>42440</v>
      </c>
      <c r="B597" s="29">
        <v>0.52554902777777779</v>
      </c>
      <c r="C597" s="4">
        <v>10.518000000000001</v>
      </c>
      <c r="D597" s="4">
        <v>3.7900000000000003E-2</v>
      </c>
      <c r="E597" s="4" t="s">
        <v>155</v>
      </c>
      <c r="F597" s="4">
        <v>379.42528700000003</v>
      </c>
      <c r="G597" s="4">
        <v>191</v>
      </c>
      <c r="H597" s="4">
        <v>24.4</v>
      </c>
      <c r="I597" s="4">
        <v>1550.5</v>
      </c>
      <c r="K597" s="4">
        <v>5.86</v>
      </c>
      <c r="L597" s="4">
        <v>158</v>
      </c>
      <c r="M597" s="4">
        <v>0.90400000000000003</v>
      </c>
      <c r="N597" s="4">
        <v>9.5084</v>
      </c>
      <c r="O597" s="4">
        <v>3.4299999999999997E-2</v>
      </c>
      <c r="P597" s="4">
        <v>172.6439</v>
      </c>
      <c r="Q597" s="4">
        <v>22.058299999999999</v>
      </c>
      <c r="R597" s="4">
        <v>194.7</v>
      </c>
      <c r="S597" s="4">
        <v>142.52629999999999</v>
      </c>
      <c r="T597" s="4">
        <v>18.2102</v>
      </c>
      <c r="U597" s="4">
        <v>160.69999999999999</v>
      </c>
      <c r="V597" s="4">
        <v>1550.4843000000001</v>
      </c>
      <c r="Y597" s="4">
        <v>142.65600000000001</v>
      </c>
      <c r="Z597" s="4">
        <v>0</v>
      </c>
      <c r="AA597" s="4">
        <v>5.2961999999999998</v>
      </c>
      <c r="AB597" s="4" t="s">
        <v>384</v>
      </c>
      <c r="AC597" s="4">
        <v>0</v>
      </c>
      <c r="AD597" s="4">
        <v>12.1</v>
      </c>
      <c r="AE597" s="4">
        <v>856</v>
      </c>
      <c r="AF597" s="4">
        <v>883</v>
      </c>
      <c r="AG597" s="4">
        <v>829</v>
      </c>
      <c r="AH597" s="4">
        <v>89.4</v>
      </c>
      <c r="AI597" s="4">
        <v>30.04</v>
      </c>
      <c r="AJ597" s="4">
        <v>0.69</v>
      </c>
      <c r="AK597" s="4">
        <v>988</v>
      </c>
      <c r="AL597" s="4">
        <v>3</v>
      </c>
      <c r="AM597" s="4">
        <v>0</v>
      </c>
      <c r="AN597" s="4">
        <v>31</v>
      </c>
      <c r="AO597" s="4">
        <v>191.6</v>
      </c>
      <c r="AP597" s="4">
        <v>191</v>
      </c>
      <c r="AQ597" s="4">
        <v>3.1</v>
      </c>
      <c r="AR597" s="4">
        <v>195</v>
      </c>
      <c r="AS597" s="4" t="s">
        <v>155</v>
      </c>
      <c r="AT597" s="4">
        <v>2</v>
      </c>
      <c r="AU597" s="5">
        <v>0.73370370370370364</v>
      </c>
      <c r="AV597" s="4">
        <v>47.159016999999999</v>
      </c>
      <c r="AW597" s="4">
        <v>-88.489270000000005</v>
      </c>
      <c r="AX597" s="4">
        <v>311.89999999999998</v>
      </c>
      <c r="AY597" s="4">
        <v>10.9</v>
      </c>
      <c r="AZ597" s="4">
        <v>12</v>
      </c>
      <c r="BA597" s="4">
        <v>6</v>
      </c>
      <c r="BB597" s="4" t="s">
        <v>441</v>
      </c>
      <c r="BC597" s="4">
        <v>1.6278440000000001</v>
      </c>
      <c r="BD597" s="4">
        <v>1.5316369999999999</v>
      </c>
      <c r="BE597" s="4">
        <v>2.6113770000000001</v>
      </c>
      <c r="BF597" s="4">
        <v>14.063000000000001</v>
      </c>
      <c r="BG597" s="4">
        <v>19.5</v>
      </c>
      <c r="BH597" s="4">
        <v>1.39</v>
      </c>
      <c r="BI597" s="4">
        <v>10.616</v>
      </c>
      <c r="BJ597" s="4">
        <v>2976.7660000000001</v>
      </c>
      <c r="BK597" s="4">
        <v>6.835</v>
      </c>
      <c r="BL597" s="4">
        <v>5.66</v>
      </c>
      <c r="BM597" s="4">
        <v>0.72299999999999998</v>
      </c>
      <c r="BN597" s="4">
        <v>6.383</v>
      </c>
      <c r="BO597" s="4">
        <v>4.673</v>
      </c>
      <c r="BP597" s="4">
        <v>0.59699999999999998</v>
      </c>
      <c r="BQ597" s="4">
        <v>5.27</v>
      </c>
      <c r="BR597" s="4">
        <v>16.050899999999999</v>
      </c>
      <c r="BU597" s="4">
        <v>8.8610000000000007</v>
      </c>
      <c r="BW597" s="4">
        <v>1205.5909999999999</v>
      </c>
      <c r="BX597" s="4">
        <v>0.23022500000000001</v>
      </c>
      <c r="BY597" s="4">
        <v>-5</v>
      </c>
      <c r="BZ597" s="4">
        <v>1.196431</v>
      </c>
      <c r="CA597" s="4">
        <v>5.6261229999999998</v>
      </c>
      <c r="CB597" s="4">
        <v>24.167905999999999</v>
      </c>
    </row>
    <row r="598" spans="1:80">
      <c r="A598" s="2">
        <v>42440</v>
      </c>
      <c r="B598" s="29">
        <v>0.52556060185185183</v>
      </c>
      <c r="C598" s="4">
        <v>10.739000000000001</v>
      </c>
      <c r="D598" s="4">
        <v>3.2199999999999999E-2</v>
      </c>
      <c r="E598" s="4" t="s">
        <v>155</v>
      </c>
      <c r="F598" s="4">
        <v>321.95402300000001</v>
      </c>
      <c r="G598" s="4">
        <v>145.19999999999999</v>
      </c>
      <c r="H598" s="4">
        <v>24.5</v>
      </c>
      <c r="I598" s="4">
        <v>1522.4</v>
      </c>
      <c r="K598" s="4">
        <v>5.71</v>
      </c>
      <c r="L598" s="4">
        <v>158</v>
      </c>
      <c r="M598" s="4">
        <v>0.90239999999999998</v>
      </c>
      <c r="N598" s="4">
        <v>9.6906999999999996</v>
      </c>
      <c r="O598" s="4">
        <v>2.9100000000000001E-2</v>
      </c>
      <c r="P598" s="4">
        <v>130.98159999999999</v>
      </c>
      <c r="Q598" s="4">
        <v>22.107600000000001</v>
      </c>
      <c r="R598" s="4">
        <v>153.1</v>
      </c>
      <c r="S598" s="4">
        <v>108.1515</v>
      </c>
      <c r="T598" s="4">
        <v>18.254200000000001</v>
      </c>
      <c r="U598" s="4">
        <v>126.4</v>
      </c>
      <c r="V598" s="4">
        <v>1522.3820000000001</v>
      </c>
      <c r="Y598" s="4">
        <v>142.13</v>
      </c>
      <c r="Z598" s="4">
        <v>0</v>
      </c>
      <c r="AA598" s="4">
        <v>5.1516999999999999</v>
      </c>
      <c r="AB598" s="4" t="s">
        <v>384</v>
      </c>
      <c r="AC598" s="4">
        <v>0</v>
      </c>
      <c r="AD598" s="4">
        <v>12.2</v>
      </c>
      <c r="AE598" s="4">
        <v>855</v>
      </c>
      <c r="AF598" s="4">
        <v>883</v>
      </c>
      <c r="AG598" s="4">
        <v>829</v>
      </c>
      <c r="AH598" s="4">
        <v>89.6</v>
      </c>
      <c r="AI598" s="4">
        <v>30.09</v>
      </c>
      <c r="AJ598" s="4">
        <v>0.69</v>
      </c>
      <c r="AK598" s="4">
        <v>988</v>
      </c>
      <c r="AL598" s="4">
        <v>3</v>
      </c>
      <c r="AM598" s="4">
        <v>0</v>
      </c>
      <c r="AN598" s="4">
        <v>31</v>
      </c>
      <c r="AO598" s="4">
        <v>191</v>
      </c>
      <c r="AP598" s="4">
        <v>191</v>
      </c>
      <c r="AQ598" s="4">
        <v>3.3</v>
      </c>
      <c r="AR598" s="4">
        <v>195</v>
      </c>
      <c r="AS598" s="4" t="s">
        <v>155</v>
      </c>
      <c r="AT598" s="4">
        <v>2</v>
      </c>
      <c r="AU598" s="5">
        <v>0.73371527777777779</v>
      </c>
      <c r="AV598" s="4">
        <v>47.159053999999998</v>
      </c>
      <c r="AW598" s="4">
        <v>-88.489365000000006</v>
      </c>
      <c r="AX598" s="4">
        <v>311.89999999999998</v>
      </c>
      <c r="AY598" s="4">
        <v>12.8</v>
      </c>
      <c r="AZ598" s="4">
        <v>12</v>
      </c>
      <c r="BA598" s="4">
        <v>7</v>
      </c>
      <c r="BB598" s="4" t="s">
        <v>434</v>
      </c>
      <c r="BC598" s="4">
        <v>1.4</v>
      </c>
      <c r="BD598" s="4">
        <v>1.023876</v>
      </c>
      <c r="BE598" s="4">
        <v>1.723876</v>
      </c>
      <c r="BF598" s="4">
        <v>14.063000000000001</v>
      </c>
      <c r="BG598" s="4">
        <v>19.14</v>
      </c>
      <c r="BH598" s="4">
        <v>1.36</v>
      </c>
      <c r="BI598" s="4">
        <v>10.821999999999999</v>
      </c>
      <c r="BJ598" s="4">
        <v>2980.0749999999998</v>
      </c>
      <c r="BK598" s="4">
        <v>5.6859999999999999</v>
      </c>
      <c r="BL598" s="4">
        <v>4.218</v>
      </c>
      <c r="BM598" s="4">
        <v>0.71199999999999997</v>
      </c>
      <c r="BN598" s="4">
        <v>4.93</v>
      </c>
      <c r="BO598" s="4">
        <v>3.4830000000000001</v>
      </c>
      <c r="BP598" s="4">
        <v>0.58799999999999997</v>
      </c>
      <c r="BQ598" s="4">
        <v>4.0709999999999997</v>
      </c>
      <c r="BR598" s="4">
        <v>15.480700000000001</v>
      </c>
      <c r="BU598" s="4">
        <v>8.6720000000000006</v>
      </c>
      <c r="BW598" s="4">
        <v>1151.923</v>
      </c>
      <c r="BX598" s="4">
        <v>0.20091500000000001</v>
      </c>
      <c r="BY598" s="4">
        <v>-5</v>
      </c>
      <c r="BZ598" s="4">
        <v>1.197862</v>
      </c>
      <c r="CA598" s="4">
        <v>4.9098610000000003</v>
      </c>
      <c r="CB598" s="4">
        <v>24.196812000000001</v>
      </c>
    </row>
    <row r="599" spans="1:80">
      <c r="A599" s="2">
        <v>42440</v>
      </c>
      <c r="B599" s="29">
        <v>0.52557217592592587</v>
      </c>
      <c r="C599" s="4">
        <v>11.144</v>
      </c>
      <c r="D599" s="4">
        <v>4.9299999999999997E-2</v>
      </c>
      <c r="E599" s="4" t="s">
        <v>155</v>
      </c>
      <c r="F599" s="4">
        <v>493.20293400000003</v>
      </c>
      <c r="G599" s="4">
        <v>116</v>
      </c>
      <c r="H599" s="4">
        <v>24.6</v>
      </c>
      <c r="I599" s="4">
        <v>1497.6</v>
      </c>
      <c r="K599" s="4">
        <v>5.7</v>
      </c>
      <c r="L599" s="4">
        <v>156</v>
      </c>
      <c r="M599" s="4">
        <v>0.89890000000000003</v>
      </c>
      <c r="N599" s="4">
        <v>10.017300000000001</v>
      </c>
      <c r="O599" s="4">
        <v>4.4299999999999999E-2</v>
      </c>
      <c r="P599" s="4">
        <v>104.27379999999999</v>
      </c>
      <c r="Q599" s="4">
        <v>22.113199999999999</v>
      </c>
      <c r="R599" s="4">
        <v>126.4</v>
      </c>
      <c r="S599" s="4">
        <v>86.083299999999994</v>
      </c>
      <c r="T599" s="4">
        <v>18.255600000000001</v>
      </c>
      <c r="U599" s="4">
        <v>104.3</v>
      </c>
      <c r="V599" s="4">
        <v>1497.5623000000001</v>
      </c>
      <c r="Y599" s="4">
        <v>140.173</v>
      </c>
      <c r="Z599" s="4">
        <v>0</v>
      </c>
      <c r="AA599" s="4">
        <v>5.1238000000000001</v>
      </c>
      <c r="AB599" s="4" t="s">
        <v>384</v>
      </c>
      <c r="AC599" s="4">
        <v>0</v>
      </c>
      <c r="AD599" s="4">
        <v>12.1</v>
      </c>
      <c r="AE599" s="4">
        <v>855</v>
      </c>
      <c r="AF599" s="4">
        <v>884</v>
      </c>
      <c r="AG599" s="4">
        <v>829</v>
      </c>
      <c r="AH599" s="4">
        <v>89.4</v>
      </c>
      <c r="AI599" s="4">
        <v>30.04</v>
      </c>
      <c r="AJ599" s="4">
        <v>0.69</v>
      </c>
      <c r="AK599" s="4">
        <v>988</v>
      </c>
      <c r="AL599" s="4">
        <v>3</v>
      </c>
      <c r="AM599" s="4">
        <v>0</v>
      </c>
      <c r="AN599" s="4">
        <v>31</v>
      </c>
      <c r="AO599" s="4">
        <v>191</v>
      </c>
      <c r="AP599" s="4">
        <v>191</v>
      </c>
      <c r="AQ599" s="4">
        <v>3.2</v>
      </c>
      <c r="AR599" s="4">
        <v>195</v>
      </c>
      <c r="AS599" s="4" t="s">
        <v>155</v>
      </c>
      <c r="AT599" s="4">
        <v>2</v>
      </c>
      <c r="AU599" s="5">
        <v>0.73372685185185194</v>
      </c>
      <c r="AV599" s="4">
        <v>47.159092999999999</v>
      </c>
      <c r="AW599" s="4">
        <v>-88.489458999999997</v>
      </c>
      <c r="AX599" s="4">
        <v>312.10000000000002</v>
      </c>
      <c r="AY599" s="4">
        <v>15.6</v>
      </c>
      <c r="AZ599" s="4">
        <v>12</v>
      </c>
      <c r="BA599" s="4">
        <v>7</v>
      </c>
      <c r="BB599" s="4" t="s">
        <v>434</v>
      </c>
      <c r="BC599" s="4">
        <v>1.327879</v>
      </c>
      <c r="BD599" s="4">
        <v>1.1000000000000001</v>
      </c>
      <c r="BE599" s="4">
        <v>1.8</v>
      </c>
      <c r="BF599" s="4">
        <v>14.063000000000001</v>
      </c>
      <c r="BG599" s="4">
        <v>18.46</v>
      </c>
      <c r="BH599" s="4">
        <v>1.31</v>
      </c>
      <c r="BI599" s="4">
        <v>11.246</v>
      </c>
      <c r="BJ599" s="4">
        <v>2977.7220000000002</v>
      </c>
      <c r="BK599" s="4">
        <v>8.3879999999999999</v>
      </c>
      <c r="BL599" s="4">
        <v>3.246</v>
      </c>
      <c r="BM599" s="4">
        <v>0.68799999999999994</v>
      </c>
      <c r="BN599" s="4">
        <v>3.9340000000000002</v>
      </c>
      <c r="BO599" s="4">
        <v>2.68</v>
      </c>
      <c r="BP599" s="4">
        <v>0.56799999999999995</v>
      </c>
      <c r="BQ599" s="4">
        <v>3.2480000000000002</v>
      </c>
      <c r="BR599" s="4">
        <v>14.7202</v>
      </c>
      <c r="BU599" s="4">
        <v>8.2669999999999995</v>
      </c>
      <c r="BW599" s="4">
        <v>1107.451</v>
      </c>
      <c r="BX599" s="4">
        <v>0.171518</v>
      </c>
      <c r="BY599" s="4">
        <v>-5</v>
      </c>
      <c r="BZ599" s="4">
        <v>1.1968449999999999</v>
      </c>
      <c r="CA599" s="4">
        <v>4.1914720000000001</v>
      </c>
      <c r="CB599" s="4">
        <v>24.176269000000001</v>
      </c>
    </row>
    <row r="600" spans="1:80">
      <c r="A600" s="2">
        <v>42440</v>
      </c>
      <c r="B600" s="29">
        <v>0.52558375000000002</v>
      </c>
      <c r="C600" s="4">
        <v>11.22</v>
      </c>
      <c r="D600" s="4">
        <v>7.8E-2</v>
      </c>
      <c r="E600" s="4" t="s">
        <v>155</v>
      </c>
      <c r="F600" s="4">
        <v>780.37531300000001</v>
      </c>
      <c r="G600" s="4">
        <v>96.3</v>
      </c>
      <c r="H600" s="4">
        <v>24.6</v>
      </c>
      <c r="I600" s="4">
        <v>1500.7</v>
      </c>
      <c r="K600" s="4">
        <v>5.33</v>
      </c>
      <c r="L600" s="4">
        <v>151</v>
      </c>
      <c r="M600" s="4">
        <v>0.89790000000000003</v>
      </c>
      <c r="N600" s="4">
        <v>10.075100000000001</v>
      </c>
      <c r="O600" s="4">
        <v>7.0099999999999996E-2</v>
      </c>
      <c r="P600" s="4">
        <v>86.453500000000005</v>
      </c>
      <c r="Q600" s="4">
        <v>22.089300000000001</v>
      </c>
      <c r="R600" s="4">
        <v>108.5</v>
      </c>
      <c r="S600" s="4">
        <v>71.4251</v>
      </c>
      <c r="T600" s="4">
        <v>18.249400000000001</v>
      </c>
      <c r="U600" s="4">
        <v>89.7</v>
      </c>
      <c r="V600" s="4">
        <v>1500.6697999999999</v>
      </c>
      <c r="Y600" s="4">
        <v>135.64099999999999</v>
      </c>
      <c r="Z600" s="4">
        <v>0</v>
      </c>
      <c r="AA600" s="4">
        <v>4.7836999999999996</v>
      </c>
      <c r="AB600" s="4" t="s">
        <v>384</v>
      </c>
      <c r="AC600" s="4">
        <v>0</v>
      </c>
      <c r="AD600" s="4">
        <v>12</v>
      </c>
      <c r="AE600" s="4">
        <v>856</v>
      </c>
      <c r="AF600" s="4">
        <v>885</v>
      </c>
      <c r="AG600" s="4">
        <v>830</v>
      </c>
      <c r="AH600" s="4">
        <v>90</v>
      </c>
      <c r="AI600" s="4">
        <v>30.23</v>
      </c>
      <c r="AJ600" s="4">
        <v>0.69</v>
      </c>
      <c r="AK600" s="4">
        <v>988</v>
      </c>
      <c r="AL600" s="4">
        <v>3</v>
      </c>
      <c r="AM600" s="4">
        <v>0</v>
      </c>
      <c r="AN600" s="4">
        <v>31</v>
      </c>
      <c r="AO600" s="4">
        <v>191</v>
      </c>
      <c r="AP600" s="4">
        <v>191</v>
      </c>
      <c r="AQ600" s="4">
        <v>3.1</v>
      </c>
      <c r="AR600" s="4">
        <v>195</v>
      </c>
      <c r="AS600" s="4" t="s">
        <v>155</v>
      </c>
      <c r="AT600" s="4">
        <v>2</v>
      </c>
      <c r="AU600" s="5">
        <v>0.73373842592592586</v>
      </c>
      <c r="AV600" s="4">
        <v>47.159140999999998</v>
      </c>
      <c r="AW600" s="4">
        <v>-88.489545000000007</v>
      </c>
      <c r="AX600" s="4">
        <v>312.2</v>
      </c>
      <c r="AY600" s="4">
        <v>17.2</v>
      </c>
      <c r="AZ600" s="4">
        <v>12</v>
      </c>
      <c r="BA600" s="4">
        <v>11</v>
      </c>
      <c r="BB600" s="4" t="s">
        <v>421</v>
      </c>
      <c r="BC600" s="4">
        <v>1.1000000000000001</v>
      </c>
      <c r="BD600" s="4">
        <v>1.1000000000000001</v>
      </c>
      <c r="BE600" s="4">
        <v>1.8</v>
      </c>
      <c r="BF600" s="4">
        <v>14.063000000000001</v>
      </c>
      <c r="BG600" s="4">
        <v>18.3</v>
      </c>
      <c r="BH600" s="4">
        <v>1.3</v>
      </c>
      <c r="BI600" s="4">
        <v>11.366</v>
      </c>
      <c r="BJ600" s="4">
        <v>2970.415</v>
      </c>
      <c r="BK600" s="4">
        <v>13.148999999999999</v>
      </c>
      <c r="BL600" s="4">
        <v>2.669</v>
      </c>
      <c r="BM600" s="4">
        <v>0.68200000000000005</v>
      </c>
      <c r="BN600" s="4">
        <v>3.351</v>
      </c>
      <c r="BO600" s="4">
        <v>2.2050000000000001</v>
      </c>
      <c r="BP600" s="4">
        <v>0.56299999999999994</v>
      </c>
      <c r="BQ600" s="4">
        <v>2.7690000000000001</v>
      </c>
      <c r="BR600" s="4">
        <v>14.6302</v>
      </c>
      <c r="BU600" s="4">
        <v>7.9340000000000002</v>
      </c>
      <c r="BW600" s="4">
        <v>1025.4829999999999</v>
      </c>
      <c r="BX600" s="4">
        <v>0.12495100000000001</v>
      </c>
      <c r="BY600" s="4">
        <v>-5</v>
      </c>
      <c r="BZ600" s="4">
        <v>1.192707</v>
      </c>
      <c r="CA600" s="4">
        <v>3.05349</v>
      </c>
      <c r="CB600" s="4">
        <v>24.092680999999999</v>
      </c>
    </row>
    <row r="601" spans="1:80">
      <c r="A601" s="2">
        <v>42440</v>
      </c>
      <c r="B601" s="29">
        <v>0.52559532407407406</v>
      </c>
      <c r="C601" s="4">
        <v>10.205</v>
      </c>
      <c r="D601" s="4">
        <v>8.5099999999999995E-2</v>
      </c>
      <c r="E601" s="4" t="s">
        <v>155</v>
      </c>
      <c r="F601" s="4">
        <v>850.93023300000004</v>
      </c>
      <c r="G601" s="4">
        <v>67.099999999999994</v>
      </c>
      <c r="H601" s="4">
        <v>24.5</v>
      </c>
      <c r="I601" s="4">
        <v>1513.2</v>
      </c>
      <c r="K601" s="4">
        <v>4.72</v>
      </c>
      <c r="L601" s="4">
        <v>151</v>
      </c>
      <c r="M601" s="4">
        <v>0.90620000000000001</v>
      </c>
      <c r="N601" s="4">
        <v>9.2476000000000003</v>
      </c>
      <c r="O601" s="4">
        <v>7.7100000000000002E-2</v>
      </c>
      <c r="P601" s="4">
        <v>60.818199999999997</v>
      </c>
      <c r="Q601" s="4">
        <v>22.168399999999998</v>
      </c>
      <c r="R601" s="4">
        <v>83</v>
      </c>
      <c r="S601" s="4">
        <v>50.246000000000002</v>
      </c>
      <c r="T601" s="4">
        <v>18.314800000000002</v>
      </c>
      <c r="U601" s="4">
        <v>68.599999999999994</v>
      </c>
      <c r="V601" s="4">
        <v>1513.2184999999999</v>
      </c>
      <c r="Y601" s="4">
        <v>136.65</v>
      </c>
      <c r="Z601" s="4">
        <v>0</v>
      </c>
      <c r="AA601" s="4">
        <v>4.2731000000000003</v>
      </c>
      <c r="AB601" s="4" t="s">
        <v>384</v>
      </c>
      <c r="AC601" s="4">
        <v>0</v>
      </c>
      <c r="AD601" s="4">
        <v>11.9</v>
      </c>
      <c r="AE601" s="4">
        <v>856</v>
      </c>
      <c r="AF601" s="4">
        <v>886</v>
      </c>
      <c r="AG601" s="4">
        <v>831</v>
      </c>
      <c r="AH601" s="4">
        <v>90</v>
      </c>
      <c r="AI601" s="4">
        <v>30.23</v>
      </c>
      <c r="AJ601" s="4">
        <v>0.69</v>
      </c>
      <c r="AK601" s="4">
        <v>988</v>
      </c>
      <c r="AL601" s="4">
        <v>3</v>
      </c>
      <c r="AM601" s="4">
        <v>0</v>
      </c>
      <c r="AN601" s="4">
        <v>31</v>
      </c>
      <c r="AO601" s="4">
        <v>191</v>
      </c>
      <c r="AP601" s="4">
        <v>190.6</v>
      </c>
      <c r="AQ601" s="4">
        <v>3.1</v>
      </c>
      <c r="AR601" s="4">
        <v>195</v>
      </c>
      <c r="AS601" s="4" t="s">
        <v>155</v>
      </c>
      <c r="AT601" s="4">
        <v>2</v>
      </c>
      <c r="AU601" s="5">
        <v>0.73375000000000001</v>
      </c>
      <c r="AV601" s="4">
        <v>47.159194999999997</v>
      </c>
      <c r="AW601" s="4">
        <v>-88.489622999999995</v>
      </c>
      <c r="AX601" s="4">
        <v>312.39999999999998</v>
      </c>
      <c r="AY601" s="4">
        <v>18</v>
      </c>
      <c r="AZ601" s="4">
        <v>12</v>
      </c>
      <c r="BA601" s="4">
        <v>11</v>
      </c>
      <c r="BB601" s="4" t="s">
        <v>421</v>
      </c>
      <c r="BC601" s="4">
        <v>1.1000000000000001</v>
      </c>
      <c r="BD601" s="4">
        <v>1.1246750000000001</v>
      </c>
      <c r="BE601" s="4">
        <v>1.8</v>
      </c>
      <c r="BF601" s="4">
        <v>14.063000000000001</v>
      </c>
      <c r="BG601" s="4">
        <v>19.97</v>
      </c>
      <c r="BH601" s="4">
        <v>1.42</v>
      </c>
      <c r="BI601" s="4">
        <v>10.355</v>
      </c>
      <c r="BJ601" s="4">
        <v>2963.14</v>
      </c>
      <c r="BK601" s="4">
        <v>15.725</v>
      </c>
      <c r="BL601" s="4">
        <v>2.0409999999999999</v>
      </c>
      <c r="BM601" s="4">
        <v>0.74399999999999999</v>
      </c>
      <c r="BN601" s="4">
        <v>2.7850000000000001</v>
      </c>
      <c r="BO601" s="4">
        <v>1.6859999999999999</v>
      </c>
      <c r="BP601" s="4">
        <v>0.61499999999999999</v>
      </c>
      <c r="BQ601" s="4">
        <v>2.3010000000000002</v>
      </c>
      <c r="BR601" s="4">
        <v>16.033200000000001</v>
      </c>
      <c r="BU601" s="4">
        <v>8.6869999999999994</v>
      </c>
      <c r="BW601" s="4">
        <v>995.55600000000004</v>
      </c>
      <c r="BX601" s="4">
        <v>7.5689999999999993E-2</v>
      </c>
      <c r="BY601" s="4">
        <v>-5</v>
      </c>
      <c r="BZ601" s="4">
        <v>1.1914309999999999</v>
      </c>
      <c r="CA601" s="4">
        <v>1.849674</v>
      </c>
      <c r="CB601" s="4">
        <v>24.066905999999999</v>
      </c>
    </row>
    <row r="602" spans="1:80">
      <c r="A602" s="2">
        <v>42440</v>
      </c>
      <c r="B602" s="29">
        <v>0.5256068981481482</v>
      </c>
      <c r="C602" s="4">
        <v>8.0050000000000008</v>
      </c>
      <c r="D602" s="4">
        <v>7.0599999999999996E-2</v>
      </c>
      <c r="E602" s="4" t="s">
        <v>155</v>
      </c>
      <c r="F602" s="4">
        <v>706.03852600000005</v>
      </c>
      <c r="G602" s="4">
        <v>49.7</v>
      </c>
      <c r="H602" s="4">
        <v>24.3</v>
      </c>
      <c r="I602" s="4">
        <v>1742.5</v>
      </c>
      <c r="K602" s="4">
        <v>4.7699999999999996</v>
      </c>
      <c r="L602" s="4">
        <v>176</v>
      </c>
      <c r="M602" s="4">
        <v>0.92459999999999998</v>
      </c>
      <c r="N602" s="4">
        <v>7.4013999999999998</v>
      </c>
      <c r="O602" s="4">
        <v>6.5299999999999997E-2</v>
      </c>
      <c r="P602" s="4">
        <v>45.9696</v>
      </c>
      <c r="Q602" s="4">
        <v>22.466999999999999</v>
      </c>
      <c r="R602" s="4">
        <v>68.400000000000006</v>
      </c>
      <c r="S602" s="4">
        <v>37.9786</v>
      </c>
      <c r="T602" s="4">
        <v>18.561499999999999</v>
      </c>
      <c r="U602" s="4">
        <v>56.5</v>
      </c>
      <c r="V602" s="4">
        <v>1742.5139999999999</v>
      </c>
      <c r="Y602" s="4">
        <v>162.65199999999999</v>
      </c>
      <c r="Z602" s="4">
        <v>0</v>
      </c>
      <c r="AA602" s="4">
        <v>4.4104999999999999</v>
      </c>
      <c r="AB602" s="4" t="s">
        <v>384</v>
      </c>
      <c r="AC602" s="4">
        <v>0</v>
      </c>
      <c r="AD602" s="4">
        <v>11.9</v>
      </c>
      <c r="AE602" s="4">
        <v>857</v>
      </c>
      <c r="AF602" s="4">
        <v>887</v>
      </c>
      <c r="AG602" s="4">
        <v>830</v>
      </c>
      <c r="AH602" s="4">
        <v>90</v>
      </c>
      <c r="AI602" s="4">
        <v>30.23</v>
      </c>
      <c r="AJ602" s="4">
        <v>0.69</v>
      </c>
      <c r="AK602" s="4">
        <v>988</v>
      </c>
      <c r="AL602" s="4">
        <v>3</v>
      </c>
      <c r="AM602" s="4">
        <v>0</v>
      </c>
      <c r="AN602" s="4">
        <v>31</v>
      </c>
      <c r="AO602" s="4">
        <v>191</v>
      </c>
      <c r="AP602" s="4">
        <v>190.4</v>
      </c>
      <c r="AQ602" s="4">
        <v>3.2</v>
      </c>
      <c r="AR602" s="4">
        <v>195</v>
      </c>
      <c r="AS602" s="4" t="s">
        <v>155</v>
      </c>
      <c r="AT602" s="4">
        <v>2</v>
      </c>
      <c r="AU602" s="5">
        <v>0.73376157407407405</v>
      </c>
      <c r="AV602" s="4">
        <v>47.159247000000001</v>
      </c>
      <c r="AW602" s="4">
        <v>-88.489690999999993</v>
      </c>
      <c r="AX602" s="4">
        <v>312.39999999999998</v>
      </c>
      <c r="AY602" s="4">
        <v>17.7</v>
      </c>
      <c r="AZ602" s="4">
        <v>12</v>
      </c>
      <c r="BA602" s="4">
        <v>11</v>
      </c>
      <c r="BB602" s="4" t="s">
        <v>421</v>
      </c>
      <c r="BC602" s="4">
        <v>1.1000000000000001</v>
      </c>
      <c r="BD602" s="4">
        <v>1.224575</v>
      </c>
      <c r="BE602" s="4">
        <v>1.8245750000000001</v>
      </c>
      <c r="BF602" s="4">
        <v>14.063000000000001</v>
      </c>
      <c r="BG602" s="4">
        <v>25.01</v>
      </c>
      <c r="BH602" s="4">
        <v>1.78</v>
      </c>
      <c r="BI602" s="4">
        <v>8.1590000000000007</v>
      </c>
      <c r="BJ602" s="4">
        <v>2944.1260000000002</v>
      </c>
      <c r="BK602" s="4">
        <v>16.527000000000001</v>
      </c>
      <c r="BL602" s="4">
        <v>1.915</v>
      </c>
      <c r="BM602" s="4">
        <v>0.93600000000000005</v>
      </c>
      <c r="BN602" s="4">
        <v>2.851</v>
      </c>
      <c r="BO602" s="4">
        <v>1.5820000000000001</v>
      </c>
      <c r="BP602" s="4">
        <v>0.77300000000000002</v>
      </c>
      <c r="BQ602" s="4">
        <v>2.355</v>
      </c>
      <c r="BR602" s="4">
        <v>22.920200000000001</v>
      </c>
      <c r="BU602" s="4">
        <v>12.837</v>
      </c>
      <c r="BW602" s="4">
        <v>1275.6510000000001</v>
      </c>
      <c r="BX602" s="4">
        <v>6.8276000000000003E-2</v>
      </c>
      <c r="BY602" s="4">
        <v>-5</v>
      </c>
      <c r="BZ602" s="4">
        <v>1.190707</v>
      </c>
      <c r="CA602" s="4">
        <v>1.6684950000000001</v>
      </c>
      <c r="CB602" s="4">
        <v>24.052281000000001</v>
      </c>
    </row>
    <row r="603" spans="1:80">
      <c r="A603" s="2">
        <v>42440</v>
      </c>
      <c r="B603" s="29">
        <v>0.52561847222222224</v>
      </c>
      <c r="C603" s="4">
        <v>8.0489999999999995</v>
      </c>
      <c r="D603" s="4">
        <v>6.1899999999999997E-2</v>
      </c>
      <c r="E603" s="4" t="s">
        <v>155</v>
      </c>
      <c r="F603" s="4">
        <v>618.57723599999997</v>
      </c>
      <c r="G603" s="4">
        <v>43.9</v>
      </c>
      <c r="H603" s="4">
        <v>35.6</v>
      </c>
      <c r="I603" s="4">
        <v>2009.7</v>
      </c>
      <c r="K603" s="4">
        <v>6.92</v>
      </c>
      <c r="L603" s="4">
        <v>193</v>
      </c>
      <c r="M603" s="4">
        <v>0.92400000000000004</v>
      </c>
      <c r="N603" s="4">
        <v>7.4367999999999999</v>
      </c>
      <c r="O603" s="4">
        <v>5.7200000000000001E-2</v>
      </c>
      <c r="P603" s="4">
        <v>40.562600000000003</v>
      </c>
      <c r="Q603" s="4">
        <v>32.9268</v>
      </c>
      <c r="R603" s="4">
        <v>73.5</v>
      </c>
      <c r="S603" s="4">
        <v>33.511499999999998</v>
      </c>
      <c r="T603" s="4">
        <v>27.203099999999999</v>
      </c>
      <c r="U603" s="4">
        <v>60.7</v>
      </c>
      <c r="V603" s="4">
        <v>2009.6702</v>
      </c>
      <c r="Y603" s="4">
        <v>178.745</v>
      </c>
      <c r="Z603" s="4">
        <v>0</v>
      </c>
      <c r="AA603" s="4">
        <v>6.3952</v>
      </c>
      <c r="AB603" s="4" t="s">
        <v>384</v>
      </c>
      <c r="AC603" s="4">
        <v>0</v>
      </c>
      <c r="AD603" s="4">
        <v>11.9</v>
      </c>
      <c r="AE603" s="4">
        <v>858</v>
      </c>
      <c r="AF603" s="4">
        <v>886</v>
      </c>
      <c r="AG603" s="4">
        <v>829</v>
      </c>
      <c r="AH603" s="4">
        <v>90</v>
      </c>
      <c r="AI603" s="4">
        <v>30.23</v>
      </c>
      <c r="AJ603" s="4">
        <v>0.69</v>
      </c>
      <c r="AK603" s="4">
        <v>988</v>
      </c>
      <c r="AL603" s="4">
        <v>3</v>
      </c>
      <c r="AM603" s="4">
        <v>0</v>
      </c>
      <c r="AN603" s="4">
        <v>31</v>
      </c>
      <c r="AO603" s="4">
        <v>191</v>
      </c>
      <c r="AP603" s="4">
        <v>191</v>
      </c>
      <c r="AQ603" s="4">
        <v>3.1</v>
      </c>
      <c r="AR603" s="4">
        <v>195</v>
      </c>
      <c r="AS603" s="4" t="s">
        <v>155</v>
      </c>
      <c r="AT603" s="4">
        <v>2</v>
      </c>
      <c r="AU603" s="5">
        <v>0.7337731481481482</v>
      </c>
      <c r="AV603" s="4">
        <v>47.159292999999998</v>
      </c>
      <c r="AW603" s="4">
        <v>-88.489740999999995</v>
      </c>
      <c r="AX603" s="4">
        <v>312.5</v>
      </c>
      <c r="AY603" s="4">
        <v>15.8</v>
      </c>
      <c r="AZ603" s="4">
        <v>12</v>
      </c>
      <c r="BA603" s="4">
        <v>11</v>
      </c>
      <c r="BB603" s="4" t="s">
        <v>421</v>
      </c>
      <c r="BC603" s="4">
        <v>1.246853</v>
      </c>
      <c r="BD603" s="4">
        <v>1.2265729999999999</v>
      </c>
      <c r="BE603" s="4">
        <v>1.9979020000000001</v>
      </c>
      <c r="BF603" s="4">
        <v>14.063000000000001</v>
      </c>
      <c r="BG603" s="4">
        <v>24.82</v>
      </c>
      <c r="BH603" s="4">
        <v>1.77</v>
      </c>
      <c r="BI603" s="4">
        <v>8.2279999999999998</v>
      </c>
      <c r="BJ603" s="4">
        <v>2937.3440000000001</v>
      </c>
      <c r="BK603" s="4">
        <v>14.368</v>
      </c>
      <c r="BL603" s="4">
        <v>1.6779999999999999</v>
      </c>
      <c r="BM603" s="4">
        <v>1.3620000000000001</v>
      </c>
      <c r="BN603" s="4">
        <v>3.04</v>
      </c>
      <c r="BO603" s="4">
        <v>1.3859999999999999</v>
      </c>
      <c r="BP603" s="4">
        <v>1.125</v>
      </c>
      <c r="BQ603" s="4">
        <v>2.5110000000000001</v>
      </c>
      <c r="BR603" s="4">
        <v>26.247599999999998</v>
      </c>
      <c r="BU603" s="4">
        <v>14.007</v>
      </c>
      <c r="BW603" s="4">
        <v>1836.636</v>
      </c>
      <c r="BX603" s="4">
        <v>6.9878999999999997E-2</v>
      </c>
      <c r="BY603" s="4">
        <v>-5</v>
      </c>
      <c r="BZ603" s="4">
        <v>1.188569</v>
      </c>
      <c r="CA603" s="4">
        <v>1.707668</v>
      </c>
      <c r="CB603" s="4">
        <v>24.009094000000001</v>
      </c>
    </row>
    <row r="604" spans="1:80">
      <c r="A604" s="2">
        <v>42440</v>
      </c>
      <c r="B604" s="29">
        <v>0.52563004629629628</v>
      </c>
      <c r="C604" s="4">
        <v>8.3770000000000007</v>
      </c>
      <c r="D604" s="4">
        <v>7.7299999999999994E-2</v>
      </c>
      <c r="E604" s="4" t="s">
        <v>155</v>
      </c>
      <c r="F604" s="4">
        <v>773.04877999999997</v>
      </c>
      <c r="G604" s="4">
        <v>70.5</v>
      </c>
      <c r="H604" s="4">
        <v>42.6</v>
      </c>
      <c r="I604" s="4">
        <v>2111.6</v>
      </c>
      <c r="K604" s="4">
        <v>8.75</v>
      </c>
      <c r="L604" s="4">
        <v>197</v>
      </c>
      <c r="M604" s="4">
        <v>0.92100000000000004</v>
      </c>
      <c r="N604" s="4">
        <v>7.7152000000000003</v>
      </c>
      <c r="O604" s="4">
        <v>7.1199999999999999E-2</v>
      </c>
      <c r="P604" s="4">
        <v>64.907200000000003</v>
      </c>
      <c r="Q604" s="4">
        <v>39.265500000000003</v>
      </c>
      <c r="R604" s="4">
        <v>104.2</v>
      </c>
      <c r="S604" s="4">
        <v>53.624200000000002</v>
      </c>
      <c r="T604" s="4">
        <v>32.439900000000002</v>
      </c>
      <c r="U604" s="4">
        <v>86.1</v>
      </c>
      <c r="V604" s="4">
        <v>2111.5545000000002</v>
      </c>
      <c r="Y604" s="4">
        <v>181.232</v>
      </c>
      <c r="Z604" s="4">
        <v>0</v>
      </c>
      <c r="AA604" s="4">
        <v>8.0611999999999995</v>
      </c>
      <c r="AB604" s="4" t="s">
        <v>384</v>
      </c>
      <c r="AC604" s="4">
        <v>0</v>
      </c>
      <c r="AD604" s="4">
        <v>11.8</v>
      </c>
      <c r="AE604" s="4">
        <v>858</v>
      </c>
      <c r="AF604" s="4">
        <v>887</v>
      </c>
      <c r="AG604" s="4">
        <v>830</v>
      </c>
      <c r="AH604" s="4">
        <v>90</v>
      </c>
      <c r="AI604" s="4">
        <v>30.23</v>
      </c>
      <c r="AJ604" s="4">
        <v>0.69</v>
      </c>
      <c r="AK604" s="4">
        <v>988</v>
      </c>
      <c r="AL604" s="4">
        <v>3</v>
      </c>
      <c r="AM604" s="4">
        <v>0</v>
      </c>
      <c r="AN604" s="4">
        <v>31</v>
      </c>
      <c r="AO604" s="4">
        <v>191</v>
      </c>
      <c r="AP604" s="4">
        <v>190.6</v>
      </c>
      <c r="AQ604" s="4">
        <v>3.1</v>
      </c>
      <c r="AR604" s="4">
        <v>195</v>
      </c>
      <c r="AS604" s="4" t="s">
        <v>155</v>
      </c>
      <c r="AT604" s="4">
        <v>2</v>
      </c>
      <c r="AU604" s="5">
        <v>0.73378472222222213</v>
      </c>
      <c r="AV604" s="4">
        <v>47.159323999999998</v>
      </c>
      <c r="AW604" s="4">
        <v>-88.489777000000004</v>
      </c>
      <c r="AX604" s="4">
        <v>312.39999999999998</v>
      </c>
      <c r="AY604" s="4">
        <v>12.6</v>
      </c>
      <c r="AZ604" s="4">
        <v>12</v>
      </c>
      <c r="BA604" s="4">
        <v>11</v>
      </c>
      <c r="BB604" s="4" t="s">
        <v>421</v>
      </c>
      <c r="BC604" s="4">
        <v>1.602498</v>
      </c>
      <c r="BD604" s="4">
        <v>1.024376</v>
      </c>
      <c r="BE604" s="4">
        <v>2.2268729999999999</v>
      </c>
      <c r="BF604" s="4">
        <v>14.063000000000001</v>
      </c>
      <c r="BG604" s="4">
        <v>23.84</v>
      </c>
      <c r="BH604" s="4">
        <v>1.7</v>
      </c>
      <c r="BI604" s="4">
        <v>8.5830000000000002</v>
      </c>
      <c r="BJ604" s="4">
        <v>2931.4189999999999</v>
      </c>
      <c r="BK604" s="4">
        <v>17.216999999999999</v>
      </c>
      <c r="BL604" s="4">
        <v>2.5830000000000002</v>
      </c>
      <c r="BM604" s="4">
        <v>1.5620000000000001</v>
      </c>
      <c r="BN604" s="4">
        <v>4.1449999999999996</v>
      </c>
      <c r="BO604" s="4">
        <v>2.1339999999999999</v>
      </c>
      <c r="BP604" s="4">
        <v>1.2909999999999999</v>
      </c>
      <c r="BQ604" s="4">
        <v>3.4239999999999999</v>
      </c>
      <c r="BR604" s="4">
        <v>26.529499999999999</v>
      </c>
      <c r="BU604" s="4">
        <v>13.662000000000001</v>
      </c>
      <c r="BW604" s="4">
        <v>2227.0419999999999</v>
      </c>
      <c r="BX604" s="4">
        <v>8.3188999999999999E-2</v>
      </c>
      <c r="BY604" s="4">
        <v>-5</v>
      </c>
      <c r="BZ604" s="4">
        <v>1.1888620000000001</v>
      </c>
      <c r="CA604" s="4">
        <v>2.032931</v>
      </c>
      <c r="CB604" s="4">
        <v>24.015011999999999</v>
      </c>
    </row>
    <row r="605" spans="1:80">
      <c r="A605" s="2">
        <v>42440</v>
      </c>
      <c r="B605" s="29">
        <v>0.52564162037037032</v>
      </c>
      <c r="C605" s="4">
        <v>9.0050000000000008</v>
      </c>
      <c r="D605" s="4">
        <v>8.2699999999999996E-2</v>
      </c>
      <c r="E605" s="4" t="s">
        <v>155</v>
      </c>
      <c r="F605" s="4">
        <v>827.31626800000004</v>
      </c>
      <c r="G605" s="4">
        <v>94.4</v>
      </c>
      <c r="H605" s="4">
        <v>42.7</v>
      </c>
      <c r="I605" s="4">
        <v>2161.1</v>
      </c>
      <c r="K605" s="4">
        <v>8.82</v>
      </c>
      <c r="L605" s="4">
        <v>195</v>
      </c>
      <c r="M605" s="4">
        <v>0.91559999999999997</v>
      </c>
      <c r="N605" s="4">
        <v>8.2445000000000004</v>
      </c>
      <c r="O605" s="4">
        <v>7.5700000000000003E-2</v>
      </c>
      <c r="P605" s="4">
        <v>86.428700000000006</v>
      </c>
      <c r="Q605" s="4">
        <v>39.094299999999997</v>
      </c>
      <c r="R605" s="4">
        <v>125.5</v>
      </c>
      <c r="S605" s="4">
        <v>71.404600000000002</v>
      </c>
      <c r="T605" s="4">
        <v>32.298499999999997</v>
      </c>
      <c r="U605" s="4">
        <v>103.7</v>
      </c>
      <c r="V605" s="4">
        <v>2161.1410999999998</v>
      </c>
      <c r="Y605" s="4">
        <v>178.874</v>
      </c>
      <c r="Z605" s="4">
        <v>0</v>
      </c>
      <c r="AA605" s="4">
        <v>8.0718999999999994</v>
      </c>
      <c r="AB605" s="4" t="s">
        <v>384</v>
      </c>
      <c r="AC605" s="4">
        <v>0</v>
      </c>
      <c r="AD605" s="4">
        <v>11.9</v>
      </c>
      <c r="AE605" s="4">
        <v>857</v>
      </c>
      <c r="AF605" s="4">
        <v>887</v>
      </c>
      <c r="AG605" s="4">
        <v>831</v>
      </c>
      <c r="AH605" s="4">
        <v>90</v>
      </c>
      <c r="AI605" s="4">
        <v>30.23</v>
      </c>
      <c r="AJ605" s="4">
        <v>0.69</v>
      </c>
      <c r="AK605" s="4">
        <v>988</v>
      </c>
      <c r="AL605" s="4">
        <v>3</v>
      </c>
      <c r="AM605" s="4">
        <v>0</v>
      </c>
      <c r="AN605" s="4">
        <v>31</v>
      </c>
      <c r="AO605" s="4">
        <v>191</v>
      </c>
      <c r="AP605" s="4">
        <v>190</v>
      </c>
      <c r="AQ605" s="4">
        <v>3.2</v>
      </c>
      <c r="AR605" s="4">
        <v>195</v>
      </c>
      <c r="AS605" s="4" t="s">
        <v>155</v>
      </c>
      <c r="AT605" s="4">
        <v>2</v>
      </c>
      <c r="AU605" s="5">
        <v>0.73379629629629628</v>
      </c>
      <c r="AV605" s="4">
        <v>47.159351000000001</v>
      </c>
      <c r="AW605" s="4">
        <v>-88.489801999999997</v>
      </c>
      <c r="AX605" s="4">
        <v>312.3</v>
      </c>
      <c r="AY605" s="4">
        <v>10.1</v>
      </c>
      <c r="AZ605" s="4">
        <v>12</v>
      </c>
      <c r="BA605" s="4">
        <v>10</v>
      </c>
      <c r="BB605" s="4" t="s">
        <v>426</v>
      </c>
      <c r="BC605" s="4">
        <v>1.324276</v>
      </c>
      <c r="BD605" s="4">
        <v>1.1242760000000001</v>
      </c>
      <c r="BE605" s="4">
        <v>2.024276</v>
      </c>
      <c r="BF605" s="4">
        <v>14.063000000000001</v>
      </c>
      <c r="BG605" s="4">
        <v>22.27</v>
      </c>
      <c r="BH605" s="4">
        <v>1.58</v>
      </c>
      <c r="BI605" s="4">
        <v>9.2230000000000008</v>
      </c>
      <c r="BJ605" s="4">
        <v>2933.88</v>
      </c>
      <c r="BK605" s="4">
        <v>17.155999999999999</v>
      </c>
      <c r="BL605" s="4">
        <v>3.2210000000000001</v>
      </c>
      <c r="BM605" s="4">
        <v>1.4570000000000001</v>
      </c>
      <c r="BN605" s="4">
        <v>4.6779999999999999</v>
      </c>
      <c r="BO605" s="4">
        <v>2.661</v>
      </c>
      <c r="BP605" s="4">
        <v>1.204</v>
      </c>
      <c r="BQ605" s="4">
        <v>3.8650000000000002</v>
      </c>
      <c r="BR605" s="4">
        <v>25.430800000000001</v>
      </c>
      <c r="BU605" s="4">
        <v>12.629</v>
      </c>
      <c r="BW605" s="4">
        <v>2088.596</v>
      </c>
      <c r="BX605" s="4">
        <v>7.9346E-2</v>
      </c>
      <c r="BY605" s="4">
        <v>-5</v>
      </c>
      <c r="BZ605" s="4">
        <v>1.189138</v>
      </c>
      <c r="CA605" s="4">
        <v>1.9390179999999999</v>
      </c>
      <c r="CB605" s="4">
        <v>24.020588</v>
      </c>
    </row>
    <row r="606" spans="1:80">
      <c r="A606" s="2">
        <v>42440</v>
      </c>
      <c r="B606" s="29">
        <v>0.52565319444444447</v>
      </c>
      <c r="C606" s="4">
        <v>10.077999999999999</v>
      </c>
      <c r="D606" s="4">
        <v>0.1012</v>
      </c>
      <c r="E606" s="4" t="s">
        <v>155</v>
      </c>
      <c r="F606" s="4">
        <v>1012.165289</v>
      </c>
      <c r="G606" s="4">
        <v>101</v>
      </c>
      <c r="H606" s="4">
        <v>42.8</v>
      </c>
      <c r="I606" s="4">
        <v>2038.4</v>
      </c>
      <c r="K606" s="4">
        <v>8.52</v>
      </c>
      <c r="L606" s="4">
        <v>187</v>
      </c>
      <c r="M606" s="4">
        <v>0.90649999999999997</v>
      </c>
      <c r="N606" s="4">
        <v>9.1363000000000003</v>
      </c>
      <c r="O606" s="4">
        <v>9.1800000000000007E-2</v>
      </c>
      <c r="P606" s="4">
        <v>91.5749</v>
      </c>
      <c r="Q606" s="4">
        <v>38.799799999999998</v>
      </c>
      <c r="R606" s="4">
        <v>130.4</v>
      </c>
      <c r="S606" s="4">
        <v>75.6601</v>
      </c>
      <c r="T606" s="4">
        <v>32.056800000000003</v>
      </c>
      <c r="U606" s="4">
        <v>107.7</v>
      </c>
      <c r="V606" s="4">
        <v>2038.3747000000001</v>
      </c>
      <c r="Y606" s="4">
        <v>169.089</v>
      </c>
      <c r="Z606" s="4">
        <v>0</v>
      </c>
      <c r="AA606" s="4">
        <v>7.7191999999999998</v>
      </c>
      <c r="AB606" s="4" t="s">
        <v>384</v>
      </c>
      <c r="AC606" s="4">
        <v>0</v>
      </c>
      <c r="AD606" s="4">
        <v>11.8</v>
      </c>
      <c r="AE606" s="4">
        <v>857</v>
      </c>
      <c r="AF606" s="4">
        <v>887</v>
      </c>
      <c r="AG606" s="4">
        <v>830</v>
      </c>
      <c r="AH606" s="4">
        <v>90</v>
      </c>
      <c r="AI606" s="4">
        <v>30.25</v>
      </c>
      <c r="AJ606" s="4">
        <v>0.69</v>
      </c>
      <c r="AK606" s="4">
        <v>988</v>
      </c>
      <c r="AL606" s="4">
        <v>3</v>
      </c>
      <c r="AM606" s="4">
        <v>0</v>
      </c>
      <c r="AN606" s="4">
        <v>31</v>
      </c>
      <c r="AO606" s="4">
        <v>191</v>
      </c>
      <c r="AP606" s="4">
        <v>190</v>
      </c>
      <c r="AQ606" s="4">
        <v>3.1</v>
      </c>
      <c r="AR606" s="4">
        <v>195</v>
      </c>
      <c r="AS606" s="4" t="s">
        <v>155</v>
      </c>
      <c r="AT606" s="4">
        <v>2</v>
      </c>
      <c r="AU606" s="5">
        <v>0.73380787037037043</v>
      </c>
      <c r="AV606" s="4">
        <v>47.159374</v>
      </c>
      <c r="AW606" s="4">
        <v>-88.489823000000001</v>
      </c>
      <c r="AX606" s="4">
        <v>312.39999999999998</v>
      </c>
      <c r="AY606" s="4">
        <v>8.3000000000000007</v>
      </c>
      <c r="AZ606" s="4">
        <v>12</v>
      </c>
      <c r="BA606" s="4">
        <v>10</v>
      </c>
      <c r="BB606" s="4" t="s">
        <v>426</v>
      </c>
      <c r="BC606" s="4">
        <v>1.5450550000000001</v>
      </c>
      <c r="BD606" s="4">
        <v>1.151648</v>
      </c>
      <c r="BE606" s="4">
        <v>2.2450549999999998</v>
      </c>
      <c r="BF606" s="4">
        <v>14.063000000000001</v>
      </c>
      <c r="BG606" s="4">
        <v>20.059999999999999</v>
      </c>
      <c r="BH606" s="4">
        <v>1.43</v>
      </c>
      <c r="BI606" s="4">
        <v>10.31</v>
      </c>
      <c r="BJ606" s="4">
        <v>2941.2330000000002</v>
      </c>
      <c r="BK606" s="4">
        <v>18.800999999999998</v>
      </c>
      <c r="BL606" s="4">
        <v>3.0870000000000002</v>
      </c>
      <c r="BM606" s="4">
        <v>1.3080000000000001</v>
      </c>
      <c r="BN606" s="4">
        <v>4.3949999999999996</v>
      </c>
      <c r="BO606" s="4">
        <v>2.5510000000000002</v>
      </c>
      <c r="BP606" s="4">
        <v>1.081</v>
      </c>
      <c r="BQ606" s="4">
        <v>3.6309999999999998</v>
      </c>
      <c r="BR606" s="4">
        <v>21.698899999999998</v>
      </c>
      <c r="BU606" s="4">
        <v>10.8</v>
      </c>
      <c r="BW606" s="4">
        <v>1806.874</v>
      </c>
      <c r="BX606" s="4">
        <v>9.1463000000000003E-2</v>
      </c>
      <c r="BY606" s="4">
        <v>-5</v>
      </c>
      <c r="BZ606" s="4">
        <v>1.1875690000000001</v>
      </c>
      <c r="CA606" s="4">
        <v>2.2351269999999999</v>
      </c>
      <c r="CB606" s="4">
        <v>23.988893999999998</v>
      </c>
    </row>
    <row r="607" spans="1:80">
      <c r="A607" s="2">
        <v>42440</v>
      </c>
      <c r="B607" s="29">
        <v>0.52566476851851851</v>
      </c>
      <c r="C607" s="4">
        <v>11.329000000000001</v>
      </c>
      <c r="D607" s="4">
        <v>0.1196</v>
      </c>
      <c r="E607" s="4" t="s">
        <v>155</v>
      </c>
      <c r="F607" s="4">
        <v>1195.5870110000001</v>
      </c>
      <c r="G607" s="4">
        <v>78.599999999999994</v>
      </c>
      <c r="H607" s="4">
        <v>40.799999999999997</v>
      </c>
      <c r="I607" s="4">
        <v>1806.9</v>
      </c>
      <c r="K607" s="4">
        <v>7.55</v>
      </c>
      <c r="L607" s="4">
        <v>168</v>
      </c>
      <c r="M607" s="4">
        <v>0.89639999999999997</v>
      </c>
      <c r="N607" s="4">
        <v>10.154999999999999</v>
      </c>
      <c r="O607" s="4">
        <v>0.1072</v>
      </c>
      <c r="P607" s="4">
        <v>70.415000000000006</v>
      </c>
      <c r="Q607" s="4">
        <v>36.528700000000001</v>
      </c>
      <c r="R607" s="4">
        <v>106.9</v>
      </c>
      <c r="S607" s="4">
        <v>58.1815</v>
      </c>
      <c r="T607" s="4">
        <v>30.182400000000001</v>
      </c>
      <c r="U607" s="4">
        <v>88.4</v>
      </c>
      <c r="V607" s="4">
        <v>1806.9256</v>
      </c>
      <c r="Y607" s="4">
        <v>150.19200000000001</v>
      </c>
      <c r="Z607" s="4">
        <v>0</v>
      </c>
      <c r="AA607" s="4">
        <v>6.7676999999999996</v>
      </c>
      <c r="AB607" s="4" t="s">
        <v>384</v>
      </c>
      <c r="AC607" s="4">
        <v>0</v>
      </c>
      <c r="AD607" s="4">
        <v>11.8</v>
      </c>
      <c r="AE607" s="4">
        <v>858</v>
      </c>
      <c r="AF607" s="4">
        <v>887</v>
      </c>
      <c r="AG607" s="4">
        <v>829</v>
      </c>
      <c r="AH607" s="4">
        <v>90</v>
      </c>
      <c r="AI607" s="4">
        <v>30.26</v>
      </c>
      <c r="AJ607" s="4">
        <v>0.7</v>
      </c>
      <c r="AK607" s="4">
        <v>987</v>
      </c>
      <c r="AL607" s="4">
        <v>3</v>
      </c>
      <c r="AM607" s="4">
        <v>0</v>
      </c>
      <c r="AN607" s="4">
        <v>31</v>
      </c>
      <c r="AO607" s="4">
        <v>190.6</v>
      </c>
      <c r="AP607" s="4">
        <v>190.4</v>
      </c>
      <c r="AQ607" s="4">
        <v>3</v>
      </c>
      <c r="AR607" s="4">
        <v>195</v>
      </c>
      <c r="AS607" s="4" t="s">
        <v>155</v>
      </c>
      <c r="AT607" s="4">
        <v>2</v>
      </c>
      <c r="AU607" s="5">
        <v>0.73381944444444447</v>
      </c>
      <c r="AV607" s="4">
        <v>47.159387000000002</v>
      </c>
      <c r="AW607" s="4">
        <v>-88.489841999999996</v>
      </c>
      <c r="AX607" s="4">
        <v>312.5</v>
      </c>
      <c r="AY607" s="4">
        <v>6.4</v>
      </c>
      <c r="AZ607" s="4">
        <v>12</v>
      </c>
      <c r="BA607" s="4">
        <v>10</v>
      </c>
      <c r="BB607" s="4" t="s">
        <v>426</v>
      </c>
      <c r="BC607" s="4">
        <v>2</v>
      </c>
      <c r="BD607" s="4">
        <v>1.024076</v>
      </c>
      <c r="BE607" s="4">
        <v>2.7</v>
      </c>
      <c r="BF607" s="4">
        <v>14.063000000000001</v>
      </c>
      <c r="BG607" s="4">
        <v>18.010000000000002</v>
      </c>
      <c r="BH607" s="4">
        <v>1.28</v>
      </c>
      <c r="BI607" s="4">
        <v>11.561999999999999</v>
      </c>
      <c r="BJ607" s="4">
        <v>2951.4850000000001</v>
      </c>
      <c r="BK607" s="4">
        <v>19.824999999999999</v>
      </c>
      <c r="BL607" s="4">
        <v>2.1429999999999998</v>
      </c>
      <c r="BM607" s="4">
        <v>1.1120000000000001</v>
      </c>
      <c r="BN607" s="4">
        <v>3.2549999999999999</v>
      </c>
      <c r="BO607" s="4">
        <v>1.7709999999999999</v>
      </c>
      <c r="BP607" s="4">
        <v>0.91900000000000004</v>
      </c>
      <c r="BQ607" s="4">
        <v>2.69</v>
      </c>
      <c r="BR607" s="4">
        <v>17.3659</v>
      </c>
      <c r="BU607" s="4">
        <v>8.6609999999999996</v>
      </c>
      <c r="BW607" s="4">
        <v>1430.223</v>
      </c>
      <c r="BX607" s="4">
        <v>0.13041700000000001</v>
      </c>
      <c r="BY607" s="4">
        <v>-5</v>
      </c>
      <c r="BZ607" s="4">
        <v>1.1870000000000001</v>
      </c>
      <c r="CA607" s="4">
        <v>3.1870560000000001</v>
      </c>
      <c r="CB607" s="4">
        <v>23.977399999999999</v>
      </c>
    </row>
    <row r="608" spans="1:80">
      <c r="A608" s="2">
        <v>42440</v>
      </c>
      <c r="B608" s="29">
        <v>0.52567634259259266</v>
      </c>
      <c r="C608" s="4">
        <v>11.379</v>
      </c>
      <c r="D608" s="4">
        <v>0.1197</v>
      </c>
      <c r="E608" s="4" t="s">
        <v>155</v>
      </c>
      <c r="F608" s="4">
        <v>1197.1777</v>
      </c>
      <c r="G608" s="4">
        <v>59.5</v>
      </c>
      <c r="H608" s="4">
        <v>32.9</v>
      </c>
      <c r="I608" s="4">
        <v>1632.6</v>
      </c>
      <c r="K608" s="4">
        <v>5.86</v>
      </c>
      <c r="L608" s="4">
        <v>163</v>
      </c>
      <c r="M608" s="4">
        <v>0.89610000000000001</v>
      </c>
      <c r="N608" s="4">
        <v>10.196199999999999</v>
      </c>
      <c r="O608" s="4">
        <v>0.10730000000000001</v>
      </c>
      <c r="P608" s="4">
        <v>53.306699999999999</v>
      </c>
      <c r="Q608" s="4">
        <v>29.456299999999999</v>
      </c>
      <c r="R608" s="4">
        <v>82.8</v>
      </c>
      <c r="S608" s="4">
        <v>44.045499999999997</v>
      </c>
      <c r="T608" s="4">
        <v>24.338799999999999</v>
      </c>
      <c r="U608" s="4">
        <v>68.400000000000006</v>
      </c>
      <c r="V608" s="4">
        <v>1632.6180999999999</v>
      </c>
      <c r="Y608" s="4">
        <v>145.61500000000001</v>
      </c>
      <c r="Z608" s="4">
        <v>0</v>
      </c>
      <c r="AA608" s="4">
        <v>5.2476000000000003</v>
      </c>
      <c r="AB608" s="4" t="s">
        <v>384</v>
      </c>
      <c r="AC608" s="4">
        <v>0</v>
      </c>
      <c r="AD608" s="4">
        <v>11.8</v>
      </c>
      <c r="AE608" s="4">
        <v>859</v>
      </c>
      <c r="AF608" s="4">
        <v>887</v>
      </c>
      <c r="AG608" s="4">
        <v>830</v>
      </c>
      <c r="AH608" s="4">
        <v>90</v>
      </c>
      <c r="AI608" s="4">
        <v>30.26</v>
      </c>
      <c r="AJ608" s="4">
        <v>0.7</v>
      </c>
      <c r="AK608" s="4">
        <v>987</v>
      </c>
      <c r="AL608" s="4">
        <v>3</v>
      </c>
      <c r="AM608" s="4">
        <v>0</v>
      </c>
      <c r="AN608" s="4">
        <v>31</v>
      </c>
      <c r="AO608" s="4">
        <v>190</v>
      </c>
      <c r="AP608" s="4">
        <v>191</v>
      </c>
      <c r="AQ608" s="4">
        <v>2.9</v>
      </c>
      <c r="AR608" s="4">
        <v>195</v>
      </c>
      <c r="AS608" s="4" t="s">
        <v>155</v>
      </c>
      <c r="AT608" s="4">
        <v>2</v>
      </c>
      <c r="AU608" s="5">
        <v>0.73383101851851851</v>
      </c>
      <c r="AV608" s="4">
        <v>47.159381000000003</v>
      </c>
      <c r="AW608" s="4">
        <v>-88.489856000000003</v>
      </c>
      <c r="AX608" s="4">
        <v>312.3</v>
      </c>
      <c r="AY608" s="4">
        <v>4.4000000000000004</v>
      </c>
      <c r="AZ608" s="4">
        <v>12</v>
      </c>
      <c r="BA608" s="4">
        <v>10</v>
      </c>
      <c r="BB608" s="4" t="s">
        <v>426</v>
      </c>
      <c r="BC608" s="4">
        <v>1.856144</v>
      </c>
      <c r="BD608" s="4">
        <v>1.1239760000000001</v>
      </c>
      <c r="BE608" s="4">
        <v>2.58012</v>
      </c>
      <c r="BF608" s="4">
        <v>14.063000000000001</v>
      </c>
      <c r="BG608" s="4">
        <v>17.97</v>
      </c>
      <c r="BH608" s="4">
        <v>1.28</v>
      </c>
      <c r="BI608" s="4">
        <v>11.596</v>
      </c>
      <c r="BJ608" s="4">
        <v>2956.6729999999998</v>
      </c>
      <c r="BK608" s="4">
        <v>19.798999999999999</v>
      </c>
      <c r="BL608" s="4">
        <v>1.619</v>
      </c>
      <c r="BM608" s="4">
        <v>0.89400000000000002</v>
      </c>
      <c r="BN608" s="4">
        <v>2.5129999999999999</v>
      </c>
      <c r="BO608" s="4">
        <v>1.3380000000000001</v>
      </c>
      <c r="BP608" s="4">
        <v>0.73899999999999999</v>
      </c>
      <c r="BQ608" s="4">
        <v>2.077</v>
      </c>
      <c r="BR608" s="4">
        <v>15.6547</v>
      </c>
      <c r="BU608" s="4">
        <v>8.3780000000000001</v>
      </c>
      <c r="BW608" s="4">
        <v>1106.423</v>
      </c>
      <c r="BX608" s="4">
        <v>0.130443</v>
      </c>
      <c r="BY608" s="4">
        <v>-5</v>
      </c>
      <c r="BZ608" s="4">
        <v>1.1861390000000001</v>
      </c>
      <c r="CA608" s="4">
        <v>3.1877119999999999</v>
      </c>
      <c r="CB608" s="4">
        <v>23.960011000000002</v>
      </c>
    </row>
    <row r="609" spans="1:80">
      <c r="A609" s="2">
        <v>42440</v>
      </c>
      <c r="B609" s="29">
        <v>0.5256879166666667</v>
      </c>
      <c r="C609" s="4">
        <v>10.568</v>
      </c>
      <c r="D609" s="4">
        <v>9.2899999999999996E-2</v>
      </c>
      <c r="E609" s="4" t="s">
        <v>155</v>
      </c>
      <c r="F609" s="4">
        <v>928.59312599999998</v>
      </c>
      <c r="G609" s="4">
        <v>54.6</v>
      </c>
      <c r="H609" s="4">
        <v>30.3</v>
      </c>
      <c r="I609" s="4">
        <v>1680.6</v>
      </c>
      <c r="K609" s="4">
        <v>4.62</v>
      </c>
      <c r="L609" s="4">
        <v>170</v>
      </c>
      <c r="M609" s="4">
        <v>0.90280000000000005</v>
      </c>
      <c r="N609" s="4">
        <v>9.5408000000000008</v>
      </c>
      <c r="O609" s="4">
        <v>8.3799999999999999E-2</v>
      </c>
      <c r="P609" s="4">
        <v>49.295299999999997</v>
      </c>
      <c r="Q609" s="4">
        <v>27.323699999999999</v>
      </c>
      <c r="R609" s="4">
        <v>76.599999999999994</v>
      </c>
      <c r="S609" s="4">
        <v>40.731000000000002</v>
      </c>
      <c r="T609" s="4">
        <v>22.576699999999999</v>
      </c>
      <c r="U609" s="4">
        <v>63.3</v>
      </c>
      <c r="V609" s="4">
        <v>1680.6143999999999</v>
      </c>
      <c r="Y609" s="4">
        <v>153.22200000000001</v>
      </c>
      <c r="Z609" s="4">
        <v>0</v>
      </c>
      <c r="AA609" s="4">
        <v>4.1683000000000003</v>
      </c>
      <c r="AB609" s="4" t="s">
        <v>384</v>
      </c>
      <c r="AC609" s="4">
        <v>0</v>
      </c>
      <c r="AD609" s="4">
        <v>11.7</v>
      </c>
      <c r="AE609" s="4">
        <v>859</v>
      </c>
      <c r="AF609" s="4">
        <v>887</v>
      </c>
      <c r="AG609" s="4">
        <v>830</v>
      </c>
      <c r="AH609" s="4">
        <v>90</v>
      </c>
      <c r="AI609" s="4">
        <v>30.26</v>
      </c>
      <c r="AJ609" s="4">
        <v>0.7</v>
      </c>
      <c r="AK609" s="4">
        <v>987</v>
      </c>
      <c r="AL609" s="4">
        <v>3</v>
      </c>
      <c r="AM609" s="4">
        <v>0</v>
      </c>
      <c r="AN609" s="4">
        <v>31</v>
      </c>
      <c r="AO609" s="4">
        <v>190</v>
      </c>
      <c r="AP609" s="4">
        <v>190.6</v>
      </c>
      <c r="AQ609" s="4">
        <v>2.8</v>
      </c>
      <c r="AR609" s="4">
        <v>195</v>
      </c>
      <c r="AS609" s="4" t="s">
        <v>155</v>
      </c>
      <c r="AT609" s="4">
        <v>2</v>
      </c>
      <c r="AU609" s="5">
        <v>0.73384259259259255</v>
      </c>
      <c r="AV609" s="4">
        <v>47.159362000000002</v>
      </c>
      <c r="AW609" s="4">
        <v>-88.489879999999999</v>
      </c>
      <c r="AX609" s="4">
        <v>312.39999999999998</v>
      </c>
      <c r="AY609" s="4">
        <v>5</v>
      </c>
      <c r="AZ609" s="4">
        <v>12</v>
      </c>
      <c r="BA609" s="4">
        <v>10</v>
      </c>
      <c r="BB609" s="4" t="s">
        <v>426</v>
      </c>
      <c r="BC609" s="4">
        <v>1.3044960000000001</v>
      </c>
      <c r="BD609" s="4">
        <v>1.2</v>
      </c>
      <c r="BE609" s="4">
        <v>2.1044960000000001</v>
      </c>
      <c r="BF609" s="4">
        <v>14.063000000000001</v>
      </c>
      <c r="BG609" s="4">
        <v>19.28</v>
      </c>
      <c r="BH609" s="4">
        <v>1.37</v>
      </c>
      <c r="BI609" s="4">
        <v>10.760999999999999</v>
      </c>
      <c r="BJ609" s="4">
        <v>2957.8270000000002</v>
      </c>
      <c r="BK609" s="4">
        <v>16.542999999999999</v>
      </c>
      <c r="BL609" s="4">
        <v>1.6</v>
      </c>
      <c r="BM609" s="4">
        <v>0.88700000000000001</v>
      </c>
      <c r="BN609" s="4">
        <v>2.4870000000000001</v>
      </c>
      <c r="BO609" s="4">
        <v>1.3220000000000001</v>
      </c>
      <c r="BP609" s="4">
        <v>0.73299999999999998</v>
      </c>
      <c r="BQ609" s="4">
        <v>2.0550000000000002</v>
      </c>
      <c r="BR609" s="4">
        <v>17.2286</v>
      </c>
      <c r="BU609" s="4">
        <v>9.4239999999999995</v>
      </c>
      <c r="BW609" s="4">
        <v>939.601</v>
      </c>
      <c r="BX609" s="4">
        <v>0.12637999999999999</v>
      </c>
      <c r="BY609" s="4">
        <v>-5</v>
      </c>
      <c r="BZ609" s="4">
        <v>1.1867239999999999</v>
      </c>
      <c r="CA609" s="4">
        <v>3.0884119999999999</v>
      </c>
      <c r="CB609" s="4">
        <v>23.971824999999999</v>
      </c>
    </row>
    <row r="610" spans="1:80">
      <c r="A610" s="2">
        <v>42440</v>
      </c>
      <c r="B610" s="29">
        <v>0.52569949074074074</v>
      </c>
      <c r="C610" s="4">
        <v>9.5510000000000002</v>
      </c>
      <c r="D610" s="4">
        <v>7.0499999999999993E-2</v>
      </c>
      <c r="E610" s="4" t="s">
        <v>155</v>
      </c>
      <c r="F610" s="4">
        <v>704.77218200000004</v>
      </c>
      <c r="G610" s="4">
        <v>69.900000000000006</v>
      </c>
      <c r="H610" s="4">
        <v>30.2</v>
      </c>
      <c r="I610" s="4">
        <v>1861.5</v>
      </c>
      <c r="K610" s="4">
        <v>4.75</v>
      </c>
      <c r="L610" s="4">
        <v>184</v>
      </c>
      <c r="M610" s="4">
        <v>0.9113</v>
      </c>
      <c r="N610" s="4">
        <v>8.7034000000000002</v>
      </c>
      <c r="O610" s="4">
        <v>6.4199999999999993E-2</v>
      </c>
      <c r="P610" s="4">
        <v>63.7057</v>
      </c>
      <c r="Q610" s="4">
        <v>27.553000000000001</v>
      </c>
      <c r="R610" s="4">
        <v>91.3</v>
      </c>
      <c r="S610" s="4">
        <v>52.637900000000002</v>
      </c>
      <c r="T610" s="4">
        <v>22.766100000000002</v>
      </c>
      <c r="U610" s="4">
        <v>75.400000000000006</v>
      </c>
      <c r="V610" s="4">
        <v>1861.4837</v>
      </c>
      <c r="Y610" s="4">
        <v>168.04599999999999</v>
      </c>
      <c r="Z610" s="4">
        <v>0</v>
      </c>
      <c r="AA610" s="4">
        <v>4.3322000000000003</v>
      </c>
      <c r="AB610" s="4" t="s">
        <v>384</v>
      </c>
      <c r="AC610" s="4">
        <v>0</v>
      </c>
      <c r="AD610" s="4">
        <v>11.8</v>
      </c>
      <c r="AE610" s="4">
        <v>858</v>
      </c>
      <c r="AF610" s="4">
        <v>887</v>
      </c>
      <c r="AG610" s="4">
        <v>830</v>
      </c>
      <c r="AH610" s="4">
        <v>90</v>
      </c>
      <c r="AI610" s="4">
        <v>30.26</v>
      </c>
      <c r="AJ610" s="4">
        <v>0.7</v>
      </c>
      <c r="AK610" s="4">
        <v>987</v>
      </c>
      <c r="AL610" s="4">
        <v>3</v>
      </c>
      <c r="AM610" s="4">
        <v>0</v>
      </c>
      <c r="AN610" s="4">
        <v>31</v>
      </c>
      <c r="AO610" s="4">
        <v>190</v>
      </c>
      <c r="AP610" s="4">
        <v>190.4</v>
      </c>
      <c r="AQ610" s="4">
        <v>2.8</v>
      </c>
      <c r="AR610" s="4">
        <v>195</v>
      </c>
      <c r="AS610" s="4" t="s">
        <v>155</v>
      </c>
      <c r="AT610" s="4">
        <v>2</v>
      </c>
      <c r="AU610" s="5">
        <v>0.7338541666666667</v>
      </c>
      <c r="AV610" s="4">
        <v>47.159343</v>
      </c>
      <c r="AW610" s="4">
        <v>-88.489890000000003</v>
      </c>
      <c r="AX610" s="4">
        <v>312.2</v>
      </c>
      <c r="AY610" s="4">
        <v>5.9</v>
      </c>
      <c r="AZ610" s="4">
        <v>12</v>
      </c>
      <c r="BA610" s="4">
        <v>10</v>
      </c>
      <c r="BB610" s="4" t="s">
        <v>426</v>
      </c>
      <c r="BC610" s="4">
        <v>1.0240400000000001</v>
      </c>
      <c r="BD610" s="4">
        <v>1.22404</v>
      </c>
      <c r="BE610" s="4">
        <v>1.8240400000000001</v>
      </c>
      <c r="BF610" s="4">
        <v>14.063000000000001</v>
      </c>
      <c r="BG610" s="4">
        <v>21.19</v>
      </c>
      <c r="BH610" s="4">
        <v>1.51</v>
      </c>
      <c r="BI610" s="4">
        <v>9.7370000000000001</v>
      </c>
      <c r="BJ610" s="4">
        <v>2952.1550000000002</v>
      </c>
      <c r="BK610" s="4">
        <v>13.865</v>
      </c>
      <c r="BL610" s="4">
        <v>2.2629999999999999</v>
      </c>
      <c r="BM610" s="4">
        <v>0.97899999999999998</v>
      </c>
      <c r="BN610" s="4">
        <v>3.242</v>
      </c>
      <c r="BO610" s="4">
        <v>1.87</v>
      </c>
      <c r="BP610" s="4">
        <v>0.80900000000000005</v>
      </c>
      <c r="BQ610" s="4">
        <v>2.6779999999999999</v>
      </c>
      <c r="BR610" s="4">
        <v>20.878699999999998</v>
      </c>
      <c r="BU610" s="4">
        <v>11.308999999999999</v>
      </c>
      <c r="BW610" s="4">
        <v>1068.4649999999999</v>
      </c>
      <c r="BX610" s="4">
        <v>9.9053000000000002E-2</v>
      </c>
      <c r="BY610" s="4">
        <v>-5</v>
      </c>
      <c r="BZ610" s="4">
        <v>1.1881379999999999</v>
      </c>
      <c r="CA610" s="4">
        <v>2.4206080000000001</v>
      </c>
      <c r="CB610" s="4">
        <v>24.000388000000001</v>
      </c>
    </row>
    <row r="611" spans="1:80">
      <c r="A611" s="2">
        <v>42440</v>
      </c>
      <c r="B611" s="29">
        <v>0.52571106481481478</v>
      </c>
      <c r="C611" s="4">
        <v>8.7469999999999999</v>
      </c>
      <c r="D611" s="4">
        <v>6.5100000000000005E-2</v>
      </c>
      <c r="E611" s="4" t="s">
        <v>155</v>
      </c>
      <c r="F611" s="4">
        <v>650.62394600000005</v>
      </c>
      <c r="G611" s="4">
        <v>101.7</v>
      </c>
      <c r="H611" s="4">
        <v>32.4</v>
      </c>
      <c r="I611" s="4">
        <v>2061</v>
      </c>
      <c r="K611" s="4">
        <v>5.71</v>
      </c>
      <c r="L611" s="4">
        <v>201</v>
      </c>
      <c r="M611" s="4">
        <v>0.91779999999999995</v>
      </c>
      <c r="N611" s="4">
        <v>8.0280000000000005</v>
      </c>
      <c r="O611" s="4">
        <v>5.9700000000000003E-2</v>
      </c>
      <c r="P611" s="4">
        <v>93.344899999999996</v>
      </c>
      <c r="Q611" s="4">
        <v>29.738199999999999</v>
      </c>
      <c r="R611" s="4">
        <v>123.1</v>
      </c>
      <c r="S611" s="4">
        <v>77.123699999999999</v>
      </c>
      <c r="T611" s="4">
        <v>24.570399999999999</v>
      </c>
      <c r="U611" s="4">
        <v>101.7</v>
      </c>
      <c r="V611" s="4">
        <v>2060.9573999999998</v>
      </c>
      <c r="Y611" s="4">
        <v>184.072</v>
      </c>
      <c r="Z611" s="4">
        <v>0</v>
      </c>
      <c r="AA611" s="4">
        <v>5.2412000000000001</v>
      </c>
      <c r="AB611" s="4" t="s">
        <v>384</v>
      </c>
      <c r="AC611" s="4">
        <v>0</v>
      </c>
      <c r="AD611" s="4">
        <v>11.8</v>
      </c>
      <c r="AE611" s="4">
        <v>859</v>
      </c>
      <c r="AF611" s="4">
        <v>887</v>
      </c>
      <c r="AG611" s="4">
        <v>830</v>
      </c>
      <c r="AH611" s="4">
        <v>90</v>
      </c>
      <c r="AI611" s="4">
        <v>30.25</v>
      </c>
      <c r="AJ611" s="4">
        <v>0.69</v>
      </c>
      <c r="AK611" s="4">
        <v>987</v>
      </c>
      <c r="AL611" s="4">
        <v>3</v>
      </c>
      <c r="AM611" s="4">
        <v>0</v>
      </c>
      <c r="AN611" s="4">
        <v>31</v>
      </c>
      <c r="AO611" s="4">
        <v>190</v>
      </c>
      <c r="AP611" s="4">
        <v>190.6</v>
      </c>
      <c r="AQ611" s="4">
        <v>2.8</v>
      </c>
      <c r="AR611" s="4">
        <v>195</v>
      </c>
      <c r="AS611" s="4" t="s">
        <v>155</v>
      </c>
      <c r="AT611" s="4">
        <v>2</v>
      </c>
      <c r="AU611" s="5">
        <v>0.73386574074074085</v>
      </c>
      <c r="AV611" s="4">
        <v>47.159323000000001</v>
      </c>
      <c r="AW611" s="4">
        <v>-88.489881999999994</v>
      </c>
      <c r="AX611" s="4">
        <v>312.10000000000002</v>
      </c>
      <c r="AY611" s="4">
        <v>5.8</v>
      </c>
      <c r="AZ611" s="4">
        <v>12</v>
      </c>
      <c r="BA611" s="4">
        <v>10</v>
      </c>
      <c r="BB611" s="4" t="s">
        <v>426</v>
      </c>
      <c r="BC611" s="4">
        <v>1.174326</v>
      </c>
      <c r="BD611" s="4">
        <v>1.4238759999999999</v>
      </c>
      <c r="BE611" s="4">
        <v>2.048651</v>
      </c>
      <c r="BF611" s="4">
        <v>14.063000000000001</v>
      </c>
      <c r="BG611" s="4">
        <v>22.95</v>
      </c>
      <c r="BH611" s="4">
        <v>1.63</v>
      </c>
      <c r="BI611" s="4">
        <v>8.9510000000000005</v>
      </c>
      <c r="BJ611" s="4">
        <v>2940.7860000000001</v>
      </c>
      <c r="BK611" s="4">
        <v>13.923</v>
      </c>
      <c r="BL611" s="4">
        <v>3.581</v>
      </c>
      <c r="BM611" s="4">
        <v>1.141</v>
      </c>
      <c r="BN611" s="4">
        <v>4.7220000000000004</v>
      </c>
      <c r="BO611" s="4">
        <v>2.9590000000000001</v>
      </c>
      <c r="BP611" s="4">
        <v>0.94299999999999995</v>
      </c>
      <c r="BQ611" s="4">
        <v>3.9009999999999998</v>
      </c>
      <c r="BR611" s="4">
        <v>24.964400000000001</v>
      </c>
      <c r="BU611" s="4">
        <v>13.378</v>
      </c>
      <c r="BW611" s="4">
        <v>1396.0029999999999</v>
      </c>
      <c r="BX611" s="4">
        <v>7.4982999999999994E-2</v>
      </c>
      <c r="BY611" s="4">
        <v>-5</v>
      </c>
      <c r="BZ611" s="4">
        <v>1.1874309999999999</v>
      </c>
      <c r="CA611" s="4">
        <v>1.8323970000000001</v>
      </c>
      <c r="CB611" s="4">
        <v>23.986105999999999</v>
      </c>
    </row>
    <row r="612" spans="1:80">
      <c r="A612" s="2">
        <v>42440</v>
      </c>
      <c r="B612" s="29">
        <v>0.52572263888888882</v>
      </c>
      <c r="C612" s="4">
        <v>8.048</v>
      </c>
      <c r="D612" s="4">
        <v>7.2300000000000003E-2</v>
      </c>
      <c r="E612" s="4" t="s">
        <v>155</v>
      </c>
      <c r="F612" s="4">
        <v>723.25342499999999</v>
      </c>
      <c r="G612" s="4">
        <v>111.6</v>
      </c>
      <c r="H612" s="4">
        <v>38.1</v>
      </c>
      <c r="I612" s="4">
        <v>2250.6999999999998</v>
      </c>
      <c r="K612" s="4">
        <v>7.11</v>
      </c>
      <c r="L612" s="4">
        <v>208</v>
      </c>
      <c r="M612" s="4">
        <v>0.92349999999999999</v>
      </c>
      <c r="N612" s="4">
        <v>7.4324000000000003</v>
      </c>
      <c r="O612" s="4">
        <v>6.6799999999999998E-2</v>
      </c>
      <c r="P612" s="4">
        <v>103.05840000000001</v>
      </c>
      <c r="Q612" s="4">
        <v>35.139600000000002</v>
      </c>
      <c r="R612" s="4">
        <v>138.19999999999999</v>
      </c>
      <c r="S612" s="4">
        <v>85.143500000000003</v>
      </c>
      <c r="T612" s="4">
        <v>29.031199999999998</v>
      </c>
      <c r="U612" s="4">
        <v>114.2</v>
      </c>
      <c r="V612" s="4">
        <v>2250.6525999999999</v>
      </c>
      <c r="Y612" s="4">
        <v>192.001</v>
      </c>
      <c r="Z612" s="4">
        <v>0</v>
      </c>
      <c r="AA612" s="4">
        <v>6.5636999999999999</v>
      </c>
      <c r="AB612" s="4" t="s">
        <v>384</v>
      </c>
      <c r="AC612" s="4">
        <v>0</v>
      </c>
      <c r="AD612" s="4">
        <v>11.7</v>
      </c>
      <c r="AE612" s="4">
        <v>859</v>
      </c>
      <c r="AF612" s="4">
        <v>888</v>
      </c>
      <c r="AG612" s="4">
        <v>831</v>
      </c>
      <c r="AH612" s="4">
        <v>90</v>
      </c>
      <c r="AI612" s="4">
        <v>30.23</v>
      </c>
      <c r="AJ612" s="4">
        <v>0.69</v>
      </c>
      <c r="AK612" s="4">
        <v>988</v>
      </c>
      <c r="AL612" s="4">
        <v>3</v>
      </c>
      <c r="AM612" s="4">
        <v>0</v>
      </c>
      <c r="AN612" s="4">
        <v>31</v>
      </c>
      <c r="AO612" s="4">
        <v>190</v>
      </c>
      <c r="AP612" s="4">
        <v>190</v>
      </c>
      <c r="AQ612" s="4">
        <v>2.6</v>
      </c>
      <c r="AR612" s="4">
        <v>195</v>
      </c>
      <c r="AS612" s="4" t="s">
        <v>155</v>
      </c>
      <c r="AT612" s="4">
        <v>2</v>
      </c>
      <c r="AU612" s="5">
        <v>0.73387731481481477</v>
      </c>
      <c r="AV612" s="4">
        <v>47.159308000000003</v>
      </c>
      <c r="AW612" s="4">
        <v>-88.489857000000001</v>
      </c>
      <c r="AX612" s="4">
        <v>312</v>
      </c>
      <c r="AY612" s="4">
        <v>5.3</v>
      </c>
      <c r="AZ612" s="4">
        <v>12</v>
      </c>
      <c r="BA612" s="4">
        <v>11</v>
      </c>
      <c r="BB612" s="4" t="s">
        <v>421</v>
      </c>
      <c r="BC612" s="4">
        <v>1.4246749999999999</v>
      </c>
      <c r="BD612" s="4">
        <v>1.824675</v>
      </c>
      <c r="BE612" s="4">
        <v>2.5246749999999998</v>
      </c>
      <c r="BF612" s="4">
        <v>14.063000000000001</v>
      </c>
      <c r="BG612" s="4">
        <v>24.72</v>
      </c>
      <c r="BH612" s="4">
        <v>1.76</v>
      </c>
      <c r="BI612" s="4">
        <v>8.2880000000000003</v>
      </c>
      <c r="BJ612" s="4">
        <v>2924.4</v>
      </c>
      <c r="BK612" s="4">
        <v>16.725999999999999</v>
      </c>
      <c r="BL612" s="4">
        <v>4.2460000000000004</v>
      </c>
      <c r="BM612" s="4">
        <v>1.448</v>
      </c>
      <c r="BN612" s="4">
        <v>5.694</v>
      </c>
      <c r="BO612" s="4">
        <v>3.508</v>
      </c>
      <c r="BP612" s="4">
        <v>1.196</v>
      </c>
      <c r="BQ612" s="4">
        <v>4.7050000000000001</v>
      </c>
      <c r="BR612" s="4">
        <v>29.283000000000001</v>
      </c>
      <c r="BU612" s="4">
        <v>14.989000000000001</v>
      </c>
      <c r="BW612" s="4">
        <v>1877.8330000000001</v>
      </c>
      <c r="BX612" s="4">
        <v>7.3154999999999998E-2</v>
      </c>
      <c r="BY612" s="4">
        <v>-5</v>
      </c>
      <c r="BZ612" s="4">
        <v>1.186707</v>
      </c>
      <c r="CA612" s="4">
        <v>1.7877259999999999</v>
      </c>
      <c r="CB612" s="4">
        <v>23.971481000000001</v>
      </c>
    </row>
    <row r="613" spans="1:80">
      <c r="A613" s="2">
        <v>42440</v>
      </c>
      <c r="B613" s="29">
        <v>0.52573421296296297</v>
      </c>
      <c r="C613" s="4">
        <v>7.1040000000000001</v>
      </c>
      <c r="D613" s="4">
        <v>6.6600000000000006E-2</v>
      </c>
      <c r="E613" s="4" t="s">
        <v>155</v>
      </c>
      <c r="F613" s="4">
        <v>666.26016300000003</v>
      </c>
      <c r="G613" s="4">
        <v>101</v>
      </c>
      <c r="H613" s="4">
        <v>43.2</v>
      </c>
      <c r="I613" s="4">
        <v>2310.4</v>
      </c>
      <c r="K613" s="4">
        <v>8.18</v>
      </c>
      <c r="L613" s="4">
        <v>210</v>
      </c>
      <c r="M613" s="4">
        <v>0.93159999999999998</v>
      </c>
      <c r="N613" s="4">
        <v>6.6180000000000003</v>
      </c>
      <c r="O613" s="4">
        <v>6.2100000000000002E-2</v>
      </c>
      <c r="P613" s="4">
        <v>94.107200000000006</v>
      </c>
      <c r="Q613" s="4">
        <v>40.271999999999998</v>
      </c>
      <c r="R613" s="4">
        <v>134.4</v>
      </c>
      <c r="S613" s="4">
        <v>77.7483</v>
      </c>
      <c r="T613" s="4">
        <v>33.2714</v>
      </c>
      <c r="U613" s="4">
        <v>111</v>
      </c>
      <c r="V613" s="4">
        <v>2310.3807000000002</v>
      </c>
      <c r="Y613" s="4">
        <v>195.625</v>
      </c>
      <c r="Z613" s="4">
        <v>0</v>
      </c>
      <c r="AA613" s="4">
        <v>7.6249000000000002</v>
      </c>
      <c r="AB613" s="4" t="s">
        <v>384</v>
      </c>
      <c r="AC613" s="4">
        <v>0</v>
      </c>
      <c r="AD613" s="4">
        <v>11.8</v>
      </c>
      <c r="AE613" s="4">
        <v>859</v>
      </c>
      <c r="AF613" s="4">
        <v>889</v>
      </c>
      <c r="AG613" s="4">
        <v>831</v>
      </c>
      <c r="AH613" s="4">
        <v>90</v>
      </c>
      <c r="AI613" s="4">
        <v>30.23</v>
      </c>
      <c r="AJ613" s="4">
        <v>0.69</v>
      </c>
      <c r="AK613" s="4">
        <v>988</v>
      </c>
      <c r="AL613" s="4">
        <v>3</v>
      </c>
      <c r="AM613" s="4">
        <v>0</v>
      </c>
      <c r="AN613" s="4">
        <v>31</v>
      </c>
      <c r="AO613" s="4">
        <v>190</v>
      </c>
      <c r="AP613" s="4">
        <v>190</v>
      </c>
      <c r="AQ613" s="4">
        <v>2.6</v>
      </c>
      <c r="AR613" s="4">
        <v>195</v>
      </c>
      <c r="AS613" s="4" t="s">
        <v>155</v>
      </c>
      <c r="AT613" s="4">
        <v>2</v>
      </c>
      <c r="AU613" s="5">
        <v>0.73388888888888892</v>
      </c>
      <c r="AV613" s="4">
        <v>47.159300999999999</v>
      </c>
      <c r="AW613" s="4">
        <v>-88.489834000000002</v>
      </c>
      <c r="AX613" s="4">
        <v>312.2</v>
      </c>
      <c r="AY613" s="4">
        <v>4.5</v>
      </c>
      <c r="AZ613" s="4">
        <v>12</v>
      </c>
      <c r="BA613" s="4">
        <v>11</v>
      </c>
      <c r="BB613" s="4" t="s">
        <v>421</v>
      </c>
      <c r="BC613" s="4">
        <v>1.5</v>
      </c>
      <c r="BD613" s="4">
        <v>1.9</v>
      </c>
      <c r="BE613" s="4">
        <v>2.6</v>
      </c>
      <c r="BF613" s="4">
        <v>14.063000000000001</v>
      </c>
      <c r="BG613" s="4">
        <v>27.75</v>
      </c>
      <c r="BH613" s="4">
        <v>1.97</v>
      </c>
      <c r="BI613" s="4">
        <v>7.3419999999999996</v>
      </c>
      <c r="BJ613" s="4">
        <v>2912.11</v>
      </c>
      <c r="BK613" s="4">
        <v>17.382999999999999</v>
      </c>
      <c r="BL613" s="4">
        <v>4.3360000000000003</v>
      </c>
      <c r="BM613" s="4">
        <v>1.8560000000000001</v>
      </c>
      <c r="BN613" s="4">
        <v>6.1920000000000002</v>
      </c>
      <c r="BO613" s="4">
        <v>3.5830000000000002</v>
      </c>
      <c r="BP613" s="4">
        <v>1.5329999999999999</v>
      </c>
      <c r="BQ613" s="4">
        <v>5.1159999999999997</v>
      </c>
      <c r="BR613" s="4">
        <v>33.617100000000001</v>
      </c>
      <c r="BU613" s="4">
        <v>17.079000000000001</v>
      </c>
      <c r="BW613" s="4">
        <v>2439.569</v>
      </c>
      <c r="BX613" s="4">
        <v>6.2639E-2</v>
      </c>
      <c r="BY613" s="4">
        <v>-5</v>
      </c>
      <c r="BZ613" s="4">
        <v>1.1850000000000001</v>
      </c>
      <c r="CA613" s="4">
        <v>1.53074</v>
      </c>
      <c r="CB613" s="4">
        <v>23.937000000000001</v>
      </c>
    </row>
    <row r="614" spans="1:80">
      <c r="A614" s="2">
        <v>42440</v>
      </c>
      <c r="B614" s="29">
        <v>0.525745787037037</v>
      </c>
      <c r="C614" s="4">
        <v>5.89</v>
      </c>
      <c r="D614" s="4">
        <v>5.1700000000000003E-2</v>
      </c>
      <c r="E614" s="4" t="s">
        <v>155</v>
      </c>
      <c r="F614" s="4">
        <v>516.981132</v>
      </c>
      <c r="G614" s="4">
        <v>74.400000000000006</v>
      </c>
      <c r="H614" s="4">
        <v>44.2</v>
      </c>
      <c r="I614" s="4">
        <v>2278.4</v>
      </c>
      <c r="K614" s="4">
        <v>9.02</v>
      </c>
      <c r="L614" s="4">
        <v>210</v>
      </c>
      <c r="M614" s="4">
        <v>0.94240000000000002</v>
      </c>
      <c r="N614" s="4">
        <v>5.5510000000000002</v>
      </c>
      <c r="O614" s="4">
        <v>4.87E-2</v>
      </c>
      <c r="P614" s="4">
        <v>70.075000000000003</v>
      </c>
      <c r="Q614" s="4">
        <v>41.689100000000003</v>
      </c>
      <c r="R614" s="4">
        <v>111.8</v>
      </c>
      <c r="S614" s="4">
        <v>57.893700000000003</v>
      </c>
      <c r="T614" s="4">
        <v>34.4422</v>
      </c>
      <c r="U614" s="4">
        <v>92.3</v>
      </c>
      <c r="V614" s="4">
        <v>2278.4337999999998</v>
      </c>
      <c r="Y614" s="4">
        <v>197.99100000000001</v>
      </c>
      <c r="Z614" s="4">
        <v>0</v>
      </c>
      <c r="AA614" s="4">
        <v>8.5013000000000005</v>
      </c>
      <c r="AB614" s="4" t="s">
        <v>384</v>
      </c>
      <c r="AC614" s="4">
        <v>0</v>
      </c>
      <c r="AD614" s="4">
        <v>11.7</v>
      </c>
      <c r="AE614" s="4">
        <v>859</v>
      </c>
      <c r="AF614" s="4">
        <v>889</v>
      </c>
      <c r="AG614" s="4">
        <v>830</v>
      </c>
      <c r="AH614" s="4">
        <v>90</v>
      </c>
      <c r="AI614" s="4">
        <v>30.23</v>
      </c>
      <c r="AJ614" s="4">
        <v>0.69</v>
      </c>
      <c r="AK614" s="4">
        <v>988</v>
      </c>
      <c r="AL614" s="4">
        <v>3</v>
      </c>
      <c r="AM614" s="4">
        <v>0</v>
      </c>
      <c r="AN614" s="4">
        <v>31</v>
      </c>
      <c r="AO614" s="4">
        <v>190</v>
      </c>
      <c r="AP614" s="4">
        <v>190</v>
      </c>
      <c r="AQ614" s="4">
        <v>2.6</v>
      </c>
      <c r="AR614" s="4">
        <v>195</v>
      </c>
      <c r="AS614" s="4" t="s">
        <v>155</v>
      </c>
      <c r="AT614" s="4">
        <v>2</v>
      </c>
      <c r="AU614" s="5">
        <v>0.73390046296296296</v>
      </c>
      <c r="AV614" s="4">
        <v>47.159294000000003</v>
      </c>
      <c r="AW614" s="4">
        <v>-88.489818999999997</v>
      </c>
      <c r="AX614" s="4">
        <v>312.39999999999998</v>
      </c>
      <c r="AY614" s="4">
        <v>3.7</v>
      </c>
      <c r="AZ614" s="4">
        <v>12</v>
      </c>
      <c r="BA614" s="4">
        <v>11</v>
      </c>
      <c r="BB614" s="4" t="s">
        <v>421</v>
      </c>
      <c r="BC614" s="4">
        <v>1.5</v>
      </c>
      <c r="BD614" s="4">
        <v>1.9</v>
      </c>
      <c r="BE614" s="4">
        <v>2.6</v>
      </c>
      <c r="BF614" s="4">
        <v>14.063000000000001</v>
      </c>
      <c r="BG614" s="4">
        <v>33.1</v>
      </c>
      <c r="BH614" s="4">
        <v>2.35</v>
      </c>
      <c r="BI614" s="4">
        <v>6.109</v>
      </c>
      <c r="BJ614" s="4">
        <v>2899.8780000000002</v>
      </c>
      <c r="BK614" s="4">
        <v>16.2</v>
      </c>
      <c r="BL614" s="4">
        <v>3.8340000000000001</v>
      </c>
      <c r="BM614" s="4">
        <v>2.2810000000000001</v>
      </c>
      <c r="BN614" s="4">
        <v>6.1139999999999999</v>
      </c>
      <c r="BO614" s="4">
        <v>3.1669999999999998</v>
      </c>
      <c r="BP614" s="4">
        <v>1.8839999999999999</v>
      </c>
      <c r="BQ614" s="4">
        <v>5.0510000000000002</v>
      </c>
      <c r="BR614" s="4">
        <v>39.358800000000002</v>
      </c>
      <c r="BU614" s="4">
        <v>20.521000000000001</v>
      </c>
      <c r="BW614" s="4">
        <v>3229.1909999999998</v>
      </c>
      <c r="BX614" s="4">
        <v>4.2414E-2</v>
      </c>
      <c r="BY614" s="4">
        <v>-5</v>
      </c>
      <c r="BZ614" s="4">
        <v>1.1854309999999999</v>
      </c>
      <c r="CA614" s="4">
        <v>1.036492</v>
      </c>
      <c r="CB614" s="4">
        <v>23.945706000000001</v>
      </c>
    </row>
    <row r="615" spans="1:80">
      <c r="A615" s="2">
        <v>42440</v>
      </c>
      <c r="B615" s="29">
        <v>0.52575736111111115</v>
      </c>
      <c r="C615" s="4">
        <v>5.2469999999999999</v>
      </c>
      <c r="D615" s="4">
        <v>4.3799999999999999E-2</v>
      </c>
      <c r="E615" s="4" t="s">
        <v>155</v>
      </c>
      <c r="F615" s="4">
        <v>438.48184800000001</v>
      </c>
      <c r="G615" s="4">
        <v>49.5</v>
      </c>
      <c r="H615" s="4">
        <v>44.3</v>
      </c>
      <c r="I615" s="4">
        <v>2149.5</v>
      </c>
      <c r="K615" s="4">
        <v>10.7</v>
      </c>
      <c r="L615" s="4">
        <v>206</v>
      </c>
      <c r="M615" s="4">
        <v>0.94840000000000002</v>
      </c>
      <c r="N615" s="4">
        <v>4.9760999999999997</v>
      </c>
      <c r="O615" s="4">
        <v>4.1599999999999998E-2</v>
      </c>
      <c r="P615" s="4">
        <v>46.976900000000001</v>
      </c>
      <c r="Q615" s="4">
        <v>42.0122</v>
      </c>
      <c r="R615" s="4">
        <v>89</v>
      </c>
      <c r="S615" s="4">
        <v>38.8108</v>
      </c>
      <c r="T615" s="4">
        <v>34.709099999999999</v>
      </c>
      <c r="U615" s="4">
        <v>73.5</v>
      </c>
      <c r="V615" s="4">
        <v>2149.4940999999999</v>
      </c>
      <c r="Y615" s="4">
        <v>194.91300000000001</v>
      </c>
      <c r="Z615" s="4">
        <v>0</v>
      </c>
      <c r="AA615" s="4">
        <v>10.148300000000001</v>
      </c>
      <c r="AB615" s="4" t="s">
        <v>384</v>
      </c>
      <c r="AC615" s="4">
        <v>0</v>
      </c>
      <c r="AD615" s="4">
        <v>11.8</v>
      </c>
      <c r="AE615" s="4">
        <v>859</v>
      </c>
      <c r="AF615" s="4">
        <v>888</v>
      </c>
      <c r="AG615" s="4">
        <v>830</v>
      </c>
      <c r="AH615" s="4">
        <v>90</v>
      </c>
      <c r="AI615" s="4">
        <v>30.23</v>
      </c>
      <c r="AJ615" s="4">
        <v>0.69</v>
      </c>
      <c r="AK615" s="4">
        <v>988</v>
      </c>
      <c r="AL615" s="4">
        <v>3</v>
      </c>
      <c r="AM615" s="4">
        <v>0</v>
      </c>
      <c r="AN615" s="4">
        <v>31</v>
      </c>
      <c r="AO615" s="4">
        <v>190</v>
      </c>
      <c r="AP615" s="4">
        <v>190</v>
      </c>
      <c r="AQ615" s="4">
        <v>2.5</v>
      </c>
      <c r="AR615" s="4">
        <v>195</v>
      </c>
      <c r="AS615" s="4" t="s">
        <v>155</v>
      </c>
      <c r="AT615" s="4">
        <v>2</v>
      </c>
      <c r="AU615" s="5">
        <v>0.733912037037037</v>
      </c>
      <c r="AV615" s="4">
        <v>47.159289000000001</v>
      </c>
      <c r="AW615" s="4">
        <v>-88.489812000000001</v>
      </c>
      <c r="AX615" s="4">
        <v>312.39999999999998</v>
      </c>
      <c r="AY615" s="4">
        <v>2.8</v>
      </c>
      <c r="AZ615" s="4">
        <v>12</v>
      </c>
      <c r="BA615" s="4">
        <v>11</v>
      </c>
      <c r="BB615" s="4" t="s">
        <v>421</v>
      </c>
      <c r="BC615" s="4">
        <v>1.572827</v>
      </c>
      <c r="BD615" s="4">
        <v>1.9971030000000001</v>
      </c>
      <c r="BE615" s="4">
        <v>2.7213790000000002</v>
      </c>
      <c r="BF615" s="4">
        <v>14.063000000000001</v>
      </c>
      <c r="BG615" s="4">
        <v>36.979999999999997</v>
      </c>
      <c r="BH615" s="4">
        <v>2.63</v>
      </c>
      <c r="BI615" s="4">
        <v>5.4459999999999997</v>
      </c>
      <c r="BJ615" s="4">
        <v>2897.3670000000002</v>
      </c>
      <c r="BK615" s="4">
        <v>15.41</v>
      </c>
      <c r="BL615" s="4">
        <v>2.8639999999999999</v>
      </c>
      <c r="BM615" s="4">
        <v>2.5619999999999998</v>
      </c>
      <c r="BN615" s="4">
        <v>5.4260000000000002</v>
      </c>
      <c r="BO615" s="4">
        <v>2.3660000000000001</v>
      </c>
      <c r="BP615" s="4">
        <v>2.1160000000000001</v>
      </c>
      <c r="BQ615" s="4">
        <v>4.4829999999999997</v>
      </c>
      <c r="BR615" s="4">
        <v>41.3855</v>
      </c>
      <c r="BU615" s="4">
        <v>22.516999999999999</v>
      </c>
      <c r="BW615" s="4">
        <v>4296.4279999999999</v>
      </c>
      <c r="BX615" s="4">
        <v>3.7706999999999997E-2</v>
      </c>
      <c r="BY615" s="4">
        <v>-5</v>
      </c>
      <c r="BZ615" s="4">
        <v>1.185138</v>
      </c>
      <c r="CA615" s="4">
        <v>0.92146499999999998</v>
      </c>
      <c r="CB615" s="4">
        <v>23.939788</v>
      </c>
    </row>
    <row r="616" spans="1:80">
      <c r="A616" s="2">
        <v>42440</v>
      </c>
      <c r="B616" s="29">
        <v>0.52576893518518519</v>
      </c>
      <c r="C616" s="4">
        <v>4.9379999999999997</v>
      </c>
      <c r="D616" s="4">
        <v>4.2999999999999997E-2</v>
      </c>
      <c r="E616" s="4" t="s">
        <v>155</v>
      </c>
      <c r="F616" s="4">
        <v>430.23102299999999</v>
      </c>
      <c r="G616" s="4">
        <v>26.5</v>
      </c>
      <c r="H616" s="4">
        <v>44.2</v>
      </c>
      <c r="I616" s="4">
        <v>1980.1</v>
      </c>
      <c r="K616" s="4">
        <v>12.06</v>
      </c>
      <c r="L616" s="4">
        <v>195</v>
      </c>
      <c r="M616" s="4">
        <v>0.95130000000000003</v>
      </c>
      <c r="N616" s="4">
        <v>4.6973000000000003</v>
      </c>
      <c r="O616" s="4">
        <v>4.0899999999999999E-2</v>
      </c>
      <c r="P616" s="4">
        <v>25.187200000000001</v>
      </c>
      <c r="Q616" s="4">
        <v>42.048400000000001</v>
      </c>
      <c r="R616" s="4">
        <v>67.2</v>
      </c>
      <c r="S616" s="4">
        <v>20.808800000000002</v>
      </c>
      <c r="T616" s="4">
        <v>34.738999999999997</v>
      </c>
      <c r="U616" s="4">
        <v>55.5</v>
      </c>
      <c r="V616" s="4">
        <v>1980.08</v>
      </c>
      <c r="Y616" s="4">
        <v>185.26400000000001</v>
      </c>
      <c r="Z616" s="4">
        <v>0</v>
      </c>
      <c r="AA616" s="4">
        <v>11.477600000000001</v>
      </c>
      <c r="AB616" s="4" t="s">
        <v>384</v>
      </c>
      <c r="AC616" s="4">
        <v>0</v>
      </c>
      <c r="AD616" s="4">
        <v>11.7</v>
      </c>
      <c r="AE616" s="4">
        <v>860</v>
      </c>
      <c r="AF616" s="4">
        <v>888</v>
      </c>
      <c r="AG616" s="4">
        <v>830</v>
      </c>
      <c r="AH616" s="4">
        <v>90</v>
      </c>
      <c r="AI616" s="4">
        <v>30.23</v>
      </c>
      <c r="AJ616" s="4">
        <v>0.69</v>
      </c>
      <c r="AK616" s="4">
        <v>988</v>
      </c>
      <c r="AL616" s="4">
        <v>3</v>
      </c>
      <c r="AM616" s="4">
        <v>0</v>
      </c>
      <c r="AN616" s="4">
        <v>31</v>
      </c>
      <c r="AO616" s="4">
        <v>190</v>
      </c>
      <c r="AP616" s="4">
        <v>190</v>
      </c>
      <c r="AQ616" s="4">
        <v>2.5</v>
      </c>
      <c r="AR616" s="4">
        <v>195</v>
      </c>
      <c r="AS616" s="4" t="s">
        <v>155</v>
      </c>
      <c r="AT616" s="4">
        <v>2</v>
      </c>
      <c r="AU616" s="5">
        <v>0.73392361111111104</v>
      </c>
      <c r="AV616" s="4">
        <v>47.159301999999997</v>
      </c>
      <c r="AW616" s="4">
        <v>-88.489823999999999</v>
      </c>
      <c r="AX616" s="4">
        <v>312.5</v>
      </c>
      <c r="AY616" s="4">
        <v>0</v>
      </c>
      <c r="AZ616" s="4">
        <v>12</v>
      </c>
      <c r="BA616" s="4">
        <v>11</v>
      </c>
      <c r="BB616" s="4" t="s">
        <v>421</v>
      </c>
      <c r="BC616" s="4">
        <v>1.8</v>
      </c>
      <c r="BD616" s="4">
        <v>2.2999999999999998</v>
      </c>
      <c r="BE616" s="4">
        <v>3.1</v>
      </c>
      <c r="BF616" s="4">
        <v>14.063000000000001</v>
      </c>
      <c r="BG616" s="4">
        <v>39.270000000000003</v>
      </c>
      <c r="BH616" s="4">
        <v>2.79</v>
      </c>
      <c r="BI616" s="4">
        <v>5.117</v>
      </c>
      <c r="BJ616" s="4">
        <v>2900.5920000000001</v>
      </c>
      <c r="BK616" s="4">
        <v>16.085999999999999</v>
      </c>
      <c r="BL616" s="4">
        <v>1.629</v>
      </c>
      <c r="BM616" s="4">
        <v>2.7189999999999999</v>
      </c>
      <c r="BN616" s="4">
        <v>4.3479999999999999</v>
      </c>
      <c r="BO616" s="4">
        <v>1.3460000000000001</v>
      </c>
      <c r="BP616" s="4">
        <v>2.246</v>
      </c>
      <c r="BQ616" s="4">
        <v>3.5920000000000001</v>
      </c>
      <c r="BR616" s="4">
        <v>40.431100000000001</v>
      </c>
      <c r="BU616" s="4">
        <v>22.696999999999999</v>
      </c>
      <c r="BW616" s="4">
        <v>5153.3040000000001</v>
      </c>
      <c r="BX616" s="4">
        <v>3.4276000000000001E-2</v>
      </c>
      <c r="BY616" s="4">
        <v>-5</v>
      </c>
      <c r="BZ616" s="4">
        <v>1.1839999999999999</v>
      </c>
      <c r="CA616" s="4">
        <v>0.83762000000000003</v>
      </c>
      <c r="CB616" s="4">
        <v>23.916799999999999</v>
      </c>
    </row>
    <row r="617" spans="1:80">
      <c r="A617" s="2">
        <v>42440</v>
      </c>
      <c r="B617" s="29">
        <v>0.52578050925925923</v>
      </c>
      <c r="C617" s="4">
        <v>4.84</v>
      </c>
      <c r="D617" s="4">
        <v>4.4600000000000001E-2</v>
      </c>
      <c r="E617" s="4" t="s">
        <v>155</v>
      </c>
      <c r="F617" s="4">
        <v>445.80487799999997</v>
      </c>
      <c r="G617" s="4">
        <v>20</v>
      </c>
      <c r="H617" s="4">
        <v>44.2</v>
      </c>
      <c r="I617" s="4">
        <v>1831.9</v>
      </c>
      <c r="K617" s="4">
        <v>12.93</v>
      </c>
      <c r="L617" s="4">
        <v>180</v>
      </c>
      <c r="M617" s="4">
        <v>0.95240000000000002</v>
      </c>
      <c r="N617" s="4">
        <v>4.6094999999999997</v>
      </c>
      <c r="O617" s="4">
        <v>4.2500000000000003E-2</v>
      </c>
      <c r="P617" s="4">
        <v>19.0855</v>
      </c>
      <c r="Q617" s="4">
        <v>42.128999999999998</v>
      </c>
      <c r="R617" s="4">
        <v>61.2</v>
      </c>
      <c r="S617" s="4">
        <v>15.767799999999999</v>
      </c>
      <c r="T617" s="4">
        <v>34.805599999999998</v>
      </c>
      <c r="U617" s="4">
        <v>50.6</v>
      </c>
      <c r="V617" s="4">
        <v>1831.9186</v>
      </c>
      <c r="Y617" s="4">
        <v>171.899</v>
      </c>
      <c r="Z617" s="4">
        <v>0</v>
      </c>
      <c r="AA617" s="4">
        <v>12.3096</v>
      </c>
      <c r="AB617" s="4" t="s">
        <v>384</v>
      </c>
      <c r="AC617" s="4">
        <v>0</v>
      </c>
      <c r="AD617" s="4">
        <v>11.7</v>
      </c>
      <c r="AE617" s="4">
        <v>860</v>
      </c>
      <c r="AF617" s="4">
        <v>888</v>
      </c>
      <c r="AG617" s="4">
        <v>831</v>
      </c>
      <c r="AH617" s="4">
        <v>90</v>
      </c>
      <c r="AI617" s="4">
        <v>30.23</v>
      </c>
      <c r="AJ617" s="4">
        <v>0.69</v>
      </c>
      <c r="AK617" s="4">
        <v>988</v>
      </c>
      <c r="AL617" s="4">
        <v>3</v>
      </c>
      <c r="AM617" s="4">
        <v>0</v>
      </c>
      <c r="AN617" s="4">
        <v>31</v>
      </c>
      <c r="AO617" s="4">
        <v>190</v>
      </c>
      <c r="AP617" s="4">
        <v>190</v>
      </c>
      <c r="AQ617" s="4">
        <v>2.6</v>
      </c>
      <c r="AR617" s="4">
        <v>195</v>
      </c>
      <c r="AS617" s="4" t="s">
        <v>155</v>
      </c>
      <c r="AT617" s="4">
        <v>2</v>
      </c>
      <c r="AU617" s="5">
        <v>0.73393518518518519</v>
      </c>
      <c r="AV617" s="4">
        <v>47.159300999999999</v>
      </c>
      <c r="AW617" s="4">
        <v>-88.489823999999999</v>
      </c>
      <c r="AX617" s="4">
        <v>312.5</v>
      </c>
      <c r="AY617" s="4">
        <v>0</v>
      </c>
      <c r="AZ617" s="4">
        <v>12</v>
      </c>
      <c r="BA617" s="4">
        <v>11</v>
      </c>
      <c r="BB617" s="4" t="s">
        <v>421</v>
      </c>
      <c r="BC617" s="4">
        <v>1.824076</v>
      </c>
      <c r="BD617" s="4">
        <v>2.3240759999999998</v>
      </c>
      <c r="BE617" s="4">
        <v>3.1240760000000001</v>
      </c>
      <c r="BF617" s="4">
        <v>14.063000000000001</v>
      </c>
      <c r="BG617" s="4">
        <v>40.119999999999997</v>
      </c>
      <c r="BH617" s="4">
        <v>2.85</v>
      </c>
      <c r="BI617" s="4">
        <v>5.0010000000000003</v>
      </c>
      <c r="BJ617" s="4">
        <v>2906.375</v>
      </c>
      <c r="BK617" s="4">
        <v>17.038</v>
      </c>
      <c r="BL617" s="4">
        <v>1.26</v>
      </c>
      <c r="BM617" s="4">
        <v>2.782</v>
      </c>
      <c r="BN617" s="4">
        <v>4.0419999999999998</v>
      </c>
      <c r="BO617" s="4">
        <v>1.0409999999999999</v>
      </c>
      <c r="BP617" s="4">
        <v>2.298</v>
      </c>
      <c r="BQ617" s="4">
        <v>3.339</v>
      </c>
      <c r="BR617" s="4">
        <v>38.194800000000001</v>
      </c>
      <c r="BU617" s="4">
        <v>21.504000000000001</v>
      </c>
      <c r="BW617" s="4">
        <v>5643.4539999999997</v>
      </c>
      <c r="BX617" s="4">
        <v>3.2431000000000001E-2</v>
      </c>
      <c r="BY617" s="4">
        <v>-5</v>
      </c>
      <c r="BZ617" s="4">
        <v>1.1848620000000001</v>
      </c>
      <c r="CA617" s="4">
        <v>0.79253300000000004</v>
      </c>
      <c r="CB617" s="4">
        <v>23.934211999999999</v>
      </c>
    </row>
    <row r="618" spans="1:80">
      <c r="A618" s="2">
        <v>42440</v>
      </c>
      <c r="B618" s="29">
        <v>0.52579208333333327</v>
      </c>
      <c r="C618" s="4">
        <v>4.7759999999999998</v>
      </c>
      <c r="D618" s="4">
        <v>4.4400000000000002E-2</v>
      </c>
      <c r="E618" s="4" t="s">
        <v>155</v>
      </c>
      <c r="F618" s="4">
        <v>443.86269600000003</v>
      </c>
      <c r="G618" s="4">
        <v>18.2</v>
      </c>
      <c r="H618" s="4">
        <v>44.3</v>
      </c>
      <c r="I618" s="4">
        <v>1674.3</v>
      </c>
      <c r="K618" s="4">
        <v>13.28</v>
      </c>
      <c r="L618" s="4">
        <v>172</v>
      </c>
      <c r="M618" s="4">
        <v>0.95309999999999995</v>
      </c>
      <c r="N618" s="4">
        <v>4.5519999999999996</v>
      </c>
      <c r="O618" s="4">
        <v>4.2299999999999997E-2</v>
      </c>
      <c r="P618" s="4">
        <v>17.346699999999998</v>
      </c>
      <c r="Q618" s="4">
        <v>42.188899999999997</v>
      </c>
      <c r="R618" s="4">
        <v>59.5</v>
      </c>
      <c r="S618" s="4">
        <v>14.331300000000001</v>
      </c>
      <c r="T618" s="4">
        <v>34.8551</v>
      </c>
      <c r="U618" s="4">
        <v>49.2</v>
      </c>
      <c r="V618" s="4">
        <v>1674.2856999999999</v>
      </c>
      <c r="Y618" s="4">
        <v>163.773</v>
      </c>
      <c r="Z618" s="4">
        <v>0</v>
      </c>
      <c r="AA618" s="4">
        <v>12.661799999999999</v>
      </c>
      <c r="AB618" s="4" t="s">
        <v>384</v>
      </c>
      <c r="AC618" s="4">
        <v>0</v>
      </c>
      <c r="AD618" s="4">
        <v>11.7</v>
      </c>
      <c r="AE618" s="4">
        <v>860</v>
      </c>
      <c r="AF618" s="4">
        <v>888</v>
      </c>
      <c r="AG618" s="4">
        <v>831</v>
      </c>
      <c r="AH618" s="4">
        <v>90</v>
      </c>
      <c r="AI618" s="4">
        <v>30.23</v>
      </c>
      <c r="AJ618" s="4">
        <v>0.69</v>
      </c>
      <c r="AK618" s="4">
        <v>988</v>
      </c>
      <c r="AL618" s="4">
        <v>3</v>
      </c>
      <c r="AM618" s="4">
        <v>0</v>
      </c>
      <c r="AN618" s="4">
        <v>31</v>
      </c>
      <c r="AO618" s="4">
        <v>190</v>
      </c>
      <c r="AP618" s="4">
        <v>190</v>
      </c>
      <c r="AQ618" s="4">
        <v>2.6</v>
      </c>
      <c r="AR618" s="4">
        <v>195</v>
      </c>
      <c r="AS618" s="4" t="s">
        <v>155</v>
      </c>
      <c r="AT618" s="4">
        <v>2</v>
      </c>
      <c r="AU618" s="5">
        <v>0.73394675925925934</v>
      </c>
      <c r="AV618" s="4">
        <v>47.159305000000003</v>
      </c>
      <c r="AW618" s="4">
        <v>-88.489832000000007</v>
      </c>
      <c r="AX618" s="4">
        <v>312.3</v>
      </c>
      <c r="AY618" s="4">
        <v>0</v>
      </c>
      <c r="AZ618" s="4">
        <v>12</v>
      </c>
      <c r="BA618" s="4">
        <v>11</v>
      </c>
      <c r="BB618" s="4" t="s">
        <v>421</v>
      </c>
      <c r="BC618" s="4">
        <v>1.9</v>
      </c>
      <c r="BD618" s="4">
        <v>2.4</v>
      </c>
      <c r="BE618" s="4">
        <v>3.2</v>
      </c>
      <c r="BF618" s="4">
        <v>14.063000000000001</v>
      </c>
      <c r="BG618" s="4">
        <v>40.75</v>
      </c>
      <c r="BH618" s="4">
        <v>2.9</v>
      </c>
      <c r="BI618" s="4">
        <v>4.9189999999999996</v>
      </c>
      <c r="BJ618" s="4">
        <v>2914.7440000000001</v>
      </c>
      <c r="BK618" s="4">
        <v>17.241</v>
      </c>
      <c r="BL618" s="4">
        <v>1.163</v>
      </c>
      <c r="BM618" s="4">
        <v>2.8290000000000002</v>
      </c>
      <c r="BN618" s="4">
        <v>3.992</v>
      </c>
      <c r="BO618" s="4">
        <v>0.96099999999999997</v>
      </c>
      <c r="BP618" s="4">
        <v>2.3370000000000002</v>
      </c>
      <c r="BQ618" s="4">
        <v>3.298</v>
      </c>
      <c r="BR618" s="4">
        <v>35.450600000000001</v>
      </c>
      <c r="BU618" s="4">
        <v>20.806000000000001</v>
      </c>
      <c r="BW618" s="4">
        <v>5895.098</v>
      </c>
      <c r="BX618" s="4">
        <v>3.1275999999999998E-2</v>
      </c>
      <c r="BY618" s="4">
        <v>-5</v>
      </c>
      <c r="BZ618" s="4">
        <v>1.184707</v>
      </c>
      <c r="CA618" s="4">
        <v>0.76430799999999999</v>
      </c>
      <c r="CB618" s="4">
        <v>23.931080999999999</v>
      </c>
    </row>
    <row r="619" spans="1:80">
      <c r="A619" s="2">
        <v>42440</v>
      </c>
      <c r="B619" s="29">
        <v>0.52580365740740742</v>
      </c>
      <c r="C619" s="4">
        <v>4.4560000000000004</v>
      </c>
      <c r="D619" s="4">
        <v>4.0399999999999998E-2</v>
      </c>
      <c r="E619" s="4" t="s">
        <v>155</v>
      </c>
      <c r="F619" s="4">
        <v>404.46666699999997</v>
      </c>
      <c r="G619" s="4">
        <v>18</v>
      </c>
      <c r="H619" s="4">
        <v>44</v>
      </c>
      <c r="I619" s="4">
        <v>1565.5</v>
      </c>
      <c r="K619" s="4">
        <v>13.44</v>
      </c>
      <c r="L619" s="4">
        <v>167</v>
      </c>
      <c r="M619" s="4">
        <v>0.95609999999999995</v>
      </c>
      <c r="N619" s="4">
        <v>4.2603</v>
      </c>
      <c r="O619" s="4">
        <v>3.8699999999999998E-2</v>
      </c>
      <c r="P619" s="4">
        <v>17.175699999999999</v>
      </c>
      <c r="Q619" s="4">
        <v>42.034700000000001</v>
      </c>
      <c r="R619" s="4">
        <v>59.2</v>
      </c>
      <c r="S619" s="4">
        <v>14.19</v>
      </c>
      <c r="T619" s="4">
        <v>34.727699999999999</v>
      </c>
      <c r="U619" s="4">
        <v>48.9</v>
      </c>
      <c r="V619" s="4">
        <v>1565.4761000000001</v>
      </c>
      <c r="Y619" s="4">
        <v>160.03899999999999</v>
      </c>
      <c r="Z619" s="4">
        <v>0</v>
      </c>
      <c r="AA619" s="4">
        <v>12.851699999999999</v>
      </c>
      <c r="AB619" s="4" t="s">
        <v>384</v>
      </c>
      <c r="AC619" s="4">
        <v>0</v>
      </c>
      <c r="AD619" s="4">
        <v>11.7</v>
      </c>
      <c r="AE619" s="4">
        <v>860</v>
      </c>
      <c r="AF619" s="4">
        <v>888</v>
      </c>
      <c r="AG619" s="4">
        <v>831</v>
      </c>
      <c r="AH619" s="4">
        <v>90</v>
      </c>
      <c r="AI619" s="4">
        <v>30.23</v>
      </c>
      <c r="AJ619" s="4">
        <v>0.69</v>
      </c>
      <c r="AK619" s="4">
        <v>988</v>
      </c>
      <c r="AL619" s="4">
        <v>3</v>
      </c>
      <c r="AM619" s="4">
        <v>0</v>
      </c>
      <c r="AN619" s="4">
        <v>31</v>
      </c>
      <c r="AO619" s="4">
        <v>190</v>
      </c>
      <c r="AP619" s="4">
        <v>190</v>
      </c>
      <c r="AQ619" s="4">
        <v>2.5</v>
      </c>
      <c r="AR619" s="4">
        <v>195</v>
      </c>
      <c r="AS619" s="4" t="s">
        <v>155</v>
      </c>
      <c r="AT619" s="4">
        <v>2</v>
      </c>
      <c r="AU619" s="5">
        <v>0.73395833333333327</v>
      </c>
      <c r="AV619" s="4">
        <v>47.159303000000001</v>
      </c>
      <c r="AW619" s="4">
        <v>-88.489832000000007</v>
      </c>
      <c r="AX619" s="4">
        <v>312.3</v>
      </c>
      <c r="AY619" s="4">
        <v>0</v>
      </c>
      <c r="AZ619" s="4">
        <v>12</v>
      </c>
      <c r="BA619" s="4">
        <v>10</v>
      </c>
      <c r="BB619" s="4" t="s">
        <v>422</v>
      </c>
      <c r="BC619" s="4">
        <v>1.9238759999999999</v>
      </c>
      <c r="BD619" s="4">
        <v>2.4</v>
      </c>
      <c r="BE619" s="4">
        <v>3.2</v>
      </c>
      <c r="BF619" s="4">
        <v>14.063000000000001</v>
      </c>
      <c r="BG619" s="4">
        <v>43.63</v>
      </c>
      <c r="BH619" s="4">
        <v>3.1</v>
      </c>
      <c r="BI619" s="4">
        <v>4.59</v>
      </c>
      <c r="BJ619" s="4">
        <v>2917.1329999999998</v>
      </c>
      <c r="BK619" s="4">
        <v>16.853999999999999</v>
      </c>
      <c r="BL619" s="4">
        <v>1.232</v>
      </c>
      <c r="BM619" s="4">
        <v>3.0139999999999998</v>
      </c>
      <c r="BN619" s="4">
        <v>4.2460000000000004</v>
      </c>
      <c r="BO619" s="4">
        <v>1.018</v>
      </c>
      <c r="BP619" s="4">
        <v>2.4900000000000002</v>
      </c>
      <c r="BQ619" s="4">
        <v>3.508</v>
      </c>
      <c r="BR619" s="4">
        <v>35.445700000000002</v>
      </c>
      <c r="BU619" s="4">
        <v>21.742000000000001</v>
      </c>
      <c r="BW619" s="4">
        <v>6398.53</v>
      </c>
      <c r="BX619" s="4">
        <v>2.8569000000000001E-2</v>
      </c>
      <c r="BY619" s="4">
        <v>-5</v>
      </c>
      <c r="BZ619" s="4">
        <v>1.184293</v>
      </c>
      <c r="CA619" s="4">
        <v>0.69815499999999997</v>
      </c>
      <c r="CB619" s="4">
        <v>23.922719000000001</v>
      </c>
    </row>
    <row r="620" spans="1:80">
      <c r="A620" s="2">
        <v>42440</v>
      </c>
      <c r="B620" s="29">
        <v>0.52581523148148146</v>
      </c>
      <c r="C620" s="4">
        <v>3.5680000000000001</v>
      </c>
      <c r="D620" s="4">
        <v>3.2800000000000003E-2</v>
      </c>
      <c r="E620" s="4" t="s">
        <v>155</v>
      </c>
      <c r="F620" s="4">
        <v>328.008734</v>
      </c>
      <c r="G620" s="4">
        <v>17.8</v>
      </c>
      <c r="H620" s="4">
        <v>42</v>
      </c>
      <c r="I620" s="4">
        <v>1432.9</v>
      </c>
      <c r="K620" s="4">
        <v>13.59</v>
      </c>
      <c r="L620" s="4">
        <v>150</v>
      </c>
      <c r="M620" s="4">
        <v>0.96450000000000002</v>
      </c>
      <c r="N620" s="4">
        <v>3.4415</v>
      </c>
      <c r="O620" s="4">
        <v>3.1600000000000003E-2</v>
      </c>
      <c r="P620" s="4">
        <v>17.133500000000002</v>
      </c>
      <c r="Q620" s="4">
        <v>40.482399999999998</v>
      </c>
      <c r="R620" s="4">
        <v>57.6</v>
      </c>
      <c r="S620" s="4">
        <v>14.155200000000001</v>
      </c>
      <c r="T620" s="4">
        <v>33.4452</v>
      </c>
      <c r="U620" s="4">
        <v>47.6</v>
      </c>
      <c r="V620" s="4">
        <v>1432.9283</v>
      </c>
      <c r="Y620" s="4">
        <v>144.619</v>
      </c>
      <c r="Z620" s="4">
        <v>0</v>
      </c>
      <c r="AA620" s="4">
        <v>13.106299999999999</v>
      </c>
      <c r="AB620" s="4" t="s">
        <v>384</v>
      </c>
      <c r="AC620" s="4">
        <v>0</v>
      </c>
      <c r="AD620" s="4">
        <v>11.8</v>
      </c>
      <c r="AE620" s="4">
        <v>860</v>
      </c>
      <c r="AF620" s="4">
        <v>888</v>
      </c>
      <c r="AG620" s="4">
        <v>830</v>
      </c>
      <c r="AH620" s="4">
        <v>90</v>
      </c>
      <c r="AI620" s="4">
        <v>30.23</v>
      </c>
      <c r="AJ620" s="4">
        <v>0.69</v>
      </c>
      <c r="AK620" s="4">
        <v>988</v>
      </c>
      <c r="AL620" s="4">
        <v>3</v>
      </c>
      <c r="AM620" s="4">
        <v>0</v>
      </c>
      <c r="AN620" s="4">
        <v>31</v>
      </c>
      <c r="AO620" s="4">
        <v>189.6</v>
      </c>
      <c r="AP620" s="4">
        <v>189.6</v>
      </c>
      <c r="AQ620" s="4">
        <v>2.5</v>
      </c>
      <c r="AR620" s="4">
        <v>195</v>
      </c>
      <c r="AS620" s="4" t="s">
        <v>155</v>
      </c>
      <c r="AT620" s="4">
        <v>2</v>
      </c>
      <c r="AU620" s="5">
        <v>0.73396990740740742</v>
      </c>
      <c r="AV620" s="4">
        <v>47.159305000000003</v>
      </c>
      <c r="AW620" s="4">
        <v>-88.489829999999998</v>
      </c>
      <c r="AX620" s="4">
        <v>312.3</v>
      </c>
      <c r="AY620" s="4">
        <v>0</v>
      </c>
      <c r="AZ620" s="4">
        <v>12</v>
      </c>
      <c r="BA620" s="4">
        <v>9</v>
      </c>
      <c r="BB620" s="4" t="s">
        <v>439</v>
      </c>
      <c r="BC620" s="4">
        <v>2</v>
      </c>
      <c r="BD620" s="4">
        <v>2.4</v>
      </c>
      <c r="BE620" s="4">
        <v>3.2</v>
      </c>
      <c r="BF620" s="4">
        <v>14.063000000000001</v>
      </c>
      <c r="BG620" s="4">
        <v>53.99</v>
      </c>
      <c r="BH620" s="4">
        <v>3.84</v>
      </c>
      <c r="BI620" s="4">
        <v>3.68</v>
      </c>
      <c r="BJ620" s="4">
        <v>2909.3090000000002</v>
      </c>
      <c r="BK620" s="4">
        <v>17.021999999999998</v>
      </c>
      <c r="BL620" s="4">
        <v>1.5169999999999999</v>
      </c>
      <c r="BM620" s="4">
        <v>3.5840000000000001</v>
      </c>
      <c r="BN620" s="4">
        <v>5.101</v>
      </c>
      <c r="BO620" s="4">
        <v>1.2529999999999999</v>
      </c>
      <c r="BP620" s="4">
        <v>2.9609999999999999</v>
      </c>
      <c r="BQ620" s="4">
        <v>4.2140000000000004</v>
      </c>
      <c r="BR620" s="4">
        <v>40.055300000000003</v>
      </c>
      <c r="BU620" s="4">
        <v>24.254999999999999</v>
      </c>
      <c r="BW620" s="4">
        <v>8055.9489999999996</v>
      </c>
      <c r="BX620" s="4">
        <v>2.6707000000000002E-2</v>
      </c>
      <c r="BY620" s="4">
        <v>-5</v>
      </c>
      <c r="BZ620" s="4">
        <v>1.1859999999999999</v>
      </c>
      <c r="CA620" s="4">
        <v>0.65265300000000004</v>
      </c>
      <c r="CB620" s="4">
        <v>23.9572</v>
      </c>
    </row>
    <row r="621" spans="1:80">
      <c r="A621" s="2">
        <v>42440</v>
      </c>
      <c r="B621" s="29">
        <v>0.52582680555555561</v>
      </c>
      <c r="C621" s="4">
        <v>2.6960000000000002</v>
      </c>
      <c r="D621" s="4">
        <v>2.4400000000000002E-2</v>
      </c>
      <c r="E621" s="4" t="s">
        <v>155</v>
      </c>
      <c r="F621" s="4">
        <v>243.85620900000001</v>
      </c>
      <c r="G621" s="4">
        <v>17.5</v>
      </c>
      <c r="H621" s="4">
        <v>37.5</v>
      </c>
      <c r="I621" s="4">
        <v>1196.7</v>
      </c>
      <c r="K621" s="4">
        <v>14.28</v>
      </c>
      <c r="L621" s="4">
        <v>132</v>
      </c>
      <c r="M621" s="4">
        <v>0.97299999999999998</v>
      </c>
      <c r="N621" s="4">
        <v>2.6234000000000002</v>
      </c>
      <c r="O621" s="4">
        <v>2.3699999999999999E-2</v>
      </c>
      <c r="P621" s="4">
        <v>17.055900000000001</v>
      </c>
      <c r="Q621" s="4">
        <v>36.536999999999999</v>
      </c>
      <c r="R621" s="4">
        <v>53.6</v>
      </c>
      <c r="S621" s="4">
        <v>14.090999999999999</v>
      </c>
      <c r="T621" s="4">
        <v>30.185700000000001</v>
      </c>
      <c r="U621" s="4">
        <v>44.3</v>
      </c>
      <c r="V621" s="4">
        <v>1196.7282</v>
      </c>
      <c r="Y621" s="4">
        <v>128.06100000000001</v>
      </c>
      <c r="Z621" s="4">
        <v>0</v>
      </c>
      <c r="AA621" s="4">
        <v>13.897</v>
      </c>
      <c r="AB621" s="4" t="s">
        <v>384</v>
      </c>
      <c r="AC621" s="4">
        <v>0</v>
      </c>
      <c r="AD621" s="4">
        <v>11.7</v>
      </c>
      <c r="AE621" s="4">
        <v>860</v>
      </c>
      <c r="AF621" s="4">
        <v>888</v>
      </c>
      <c r="AG621" s="4">
        <v>831</v>
      </c>
      <c r="AH621" s="4">
        <v>90</v>
      </c>
      <c r="AI621" s="4">
        <v>30.23</v>
      </c>
      <c r="AJ621" s="4">
        <v>0.69</v>
      </c>
      <c r="AK621" s="4">
        <v>988</v>
      </c>
      <c r="AL621" s="4">
        <v>3</v>
      </c>
      <c r="AM621" s="4">
        <v>0</v>
      </c>
      <c r="AN621" s="4">
        <v>31</v>
      </c>
      <c r="AO621" s="4">
        <v>189</v>
      </c>
      <c r="AP621" s="4">
        <v>189</v>
      </c>
      <c r="AQ621" s="4">
        <v>2.6</v>
      </c>
      <c r="AR621" s="4">
        <v>195</v>
      </c>
      <c r="AS621" s="4" t="s">
        <v>155</v>
      </c>
      <c r="AT621" s="4">
        <v>2</v>
      </c>
      <c r="AU621" s="5">
        <v>0.73398148148148146</v>
      </c>
      <c r="AV621" s="4">
        <v>47.159305000000003</v>
      </c>
      <c r="AW621" s="4">
        <v>-88.489829999999998</v>
      </c>
      <c r="AX621" s="4">
        <v>312.39999999999998</v>
      </c>
      <c r="AY621" s="4">
        <v>0</v>
      </c>
      <c r="AZ621" s="4">
        <v>12</v>
      </c>
      <c r="BA621" s="4">
        <v>9</v>
      </c>
      <c r="BB621" s="4" t="s">
        <v>439</v>
      </c>
      <c r="BC621" s="4">
        <v>1.95045</v>
      </c>
      <c r="BD621" s="4">
        <v>2.2265730000000001</v>
      </c>
      <c r="BE621" s="4">
        <v>3.026573</v>
      </c>
      <c r="BF621" s="4">
        <v>14.063000000000001</v>
      </c>
      <c r="BG621" s="4">
        <v>70.91</v>
      </c>
      <c r="BH621" s="4">
        <v>5.04</v>
      </c>
      <c r="BI621" s="4">
        <v>2.7709999999999999</v>
      </c>
      <c r="BJ621" s="4">
        <v>2908.654</v>
      </c>
      <c r="BK621" s="4">
        <v>16.745000000000001</v>
      </c>
      <c r="BL621" s="4">
        <v>1.98</v>
      </c>
      <c r="BM621" s="4">
        <v>4.242</v>
      </c>
      <c r="BN621" s="4">
        <v>6.2229999999999999</v>
      </c>
      <c r="BO621" s="4">
        <v>1.6359999999999999</v>
      </c>
      <c r="BP621" s="4">
        <v>3.5049999999999999</v>
      </c>
      <c r="BQ621" s="4">
        <v>5.141</v>
      </c>
      <c r="BR621" s="4">
        <v>43.875700000000002</v>
      </c>
      <c r="BU621" s="4">
        <v>28.170999999999999</v>
      </c>
      <c r="BW621" s="4">
        <v>11203.448</v>
      </c>
      <c r="BX621" s="4">
        <v>2.4138E-2</v>
      </c>
      <c r="BY621" s="4">
        <v>-5</v>
      </c>
      <c r="BZ621" s="4">
        <v>1.1855690000000001</v>
      </c>
      <c r="CA621" s="4">
        <v>0.58987299999999998</v>
      </c>
      <c r="CB621" s="4">
        <v>23.948494</v>
      </c>
    </row>
    <row r="622" spans="1:80">
      <c r="A622" s="2">
        <v>42440</v>
      </c>
      <c r="B622" s="29">
        <v>0.52583837962962965</v>
      </c>
      <c r="C622" s="4">
        <v>2.0880000000000001</v>
      </c>
      <c r="D622" s="4">
        <v>2.1100000000000001E-2</v>
      </c>
      <c r="E622" s="4" t="s">
        <v>155</v>
      </c>
      <c r="F622" s="4">
        <v>211.17647099999999</v>
      </c>
      <c r="G622" s="4">
        <v>17.3</v>
      </c>
      <c r="H622" s="4">
        <v>33.5</v>
      </c>
      <c r="I622" s="4">
        <v>996.4</v>
      </c>
      <c r="K622" s="4">
        <v>15.54</v>
      </c>
      <c r="L622" s="4">
        <v>117</v>
      </c>
      <c r="M622" s="4">
        <v>0.97909999999999997</v>
      </c>
      <c r="N622" s="4">
        <v>2.0448</v>
      </c>
      <c r="O622" s="4">
        <v>2.07E-2</v>
      </c>
      <c r="P622" s="4">
        <v>16.903099999999998</v>
      </c>
      <c r="Q622" s="4">
        <v>32.8035</v>
      </c>
      <c r="R622" s="4">
        <v>49.7</v>
      </c>
      <c r="S622" s="4">
        <v>13.9648</v>
      </c>
      <c r="T622" s="4">
        <v>27.101199999999999</v>
      </c>
      <c r="U622" s="4">
        <v>41.1</v>
      </c>
      <c r="V622" s="4">
        <v>996.43119999999999</v>
      </c>
      <c r="Y622" s="4">
        <v>114.26</v>
      </c>
      <c r="Z622" s="4">
        <v>0</v>
      </c>
      <c r="AA622" s="4">
        <v>15.2179</v>
      </c>
      <c r="AB622" s="4" t="s">
        <v>384</v>
      </c>
      <c r="AC622" s="4">
        <v>0</v>
      </c>
      <c r="AD622" s="4">
        <v>11.7</v>
      </c>
      <c r="AE622" s="4">
        <v>860</v>
      </c>
      <c r="AF622" s="4">
        <v>888</v>
      </c>
      <c r="AG622" s="4">
        <v>831</v>
      </c>
      <c r="AH622" s="4">
        <v>90</v>
      </c>
      <c r="AI622" s="4">
        <v>30.23</v>
      </c>
      <c r="AJ622" s="4">
        <v>0.69</v>
      </c>
      <c r="AK622" s="4">
        <v>988</v>
      </c>
      <c r="AL622" s="4">
        <v>3</v>
      </c>
      <c r="AM622" s="4">
        <v>0</v>
      </c>
      <c r="AN622" s="4">
        <v>31</v>
      </c>
      <c r="AO622" s="4">
        <v>189.4</v>
      </c>
      <c r="AP622" s="4">
        <v>189</v>
      </c>
      <c r="AQ622" s="4">
        <v>2.7</v>
      </c>
      <c r="AR622" s="4">
        <v>195</v>
      </c>
      <c r="AS622" s="4" t="s">
        <v>155</v>
      </c>
      <c r="AT622" s="4">
        <v>2</v>
      </c>
      <c r="AU622" s="5">
        <v>0.73399305555555561</v>
      </c>
      <c r="AV622" s="4">
        <v>47.159303000000001</v>
      </c>
      <c r="AW622" s="4">
        <v>-88.489828000000003</v>
      </c>
      <c r="AX622" s="4">
        <v>312.5</v>
      </c>
      <c r="AY622" s="4">
        <v>0</v>
      </c>
      <c r="AZ622" s="4">
        <v>12</v>
      </c>
      <c r="BA622" s="4">
        <v>9</v>
      </c>
      <c r="BB622" s="4" t="s">
        <v>439</v>
      </c>
      <c r="BC622" s="4">
        <v>1.651948</v>
      </c>
      <c r="BD622" s="4">
        <v>1.7</v>
      </c>
      <c r="BE622" s="4">
        <v>2.4012989999999999</v>
      </c>
      <c r="BF622" s="4">
        <v>14.063000000000001</v>
      </c>
      <c r="BG622" s="4">
        <v>90.91</v>
      </c>
      <c r="BH622" s="4">
        <v>6.46</v>
      </c>
      <c r="BI622" s="4">
        <v>2.1349999999999998</v>
      </c>
      <c r="BJ622" s="4">
        <v>2908.951</v>
      </c>
      <c r="BK622" s="4">
        <v>18.721</v>
      </c>
      <c r="BL622" s="4">
        <v>2.5179999999999998</v>
      </c>
      <c r="BM622" s="4">
        <v>4.8869999999999996</v>
      </c>
      <c r="BN622" s="4">
        <v>7.4050000000000002</v>
      </c>
      <c r="BO622" s="4">
        <v>2.08</v>
      </c>
      <c r="BP622" s="4">
        <v>4.0369999999999999</v>
      </c>
      <c r="BQ622" s="4">
        <v>6.1180000000000003</v>
      </c>
      <c r="BR622" s="4">
        <v>46.872999999999998</v>
      </c>
      <c r="BU622" s="4">
        <v>32.249000000000002</v>
      </c>
      <c r="BW622" s="4">
        <v>15741</v>
      </c>
      <c r="BX622" s="4">
        <v>2.2568999999999999E-2</v>
      </c>
      <c r="BY622" s="4">
        <v>-5</v>
      </c>
      <c r="BZ622" s="4">
        <v>1.1867239999999999</v>
      </c>
      <c r="CA622" s="4">
        <v>0.55152999999999996</v>
      </c>
      <c r="CB622" s="4">
        <v>23.971824999999999</v>
      </c>
    </row>
    <row r="623" spans="1:80">
      <c r="A623" s="2">
        <v>42440</v>
      </c>
      <c r="B623" s="29">
        <v>0.52584995370370369</v>
      </c>
      <c r="C623" s="4">
        <v>1.6919999999999999</v>
      </c>
      <c r="D623" s="4">
        <v>1.9400000000000001E-2</v>
      </c>
      <c r="E623" s="4" t="s">
        <v>155</v>
      </c>
      <c r="F623" s="4">
        <v>194.15776500000001</v>
      </c>
      <c r="G623" s="4">
        <v>17.100000000000001</v>
      </c>
      <c r="H623" s="4">
        <v>31.6</v>
      </c>
      <c r="I623" s="4">
        <v>826.1</v>
      </c>
      <c r="K623" s="4">
        <v>16.670000000000002</v>
      </c>
      <c r="L623" s="4">
        <v>104</v>
      </c>
      <c r="M623" s="4">
        <v>0.98309999999999997</v>
      </c>
      <c r="N623" s="4">
        <v>1.6635</v>
      </c>
      <c r="O623" s="4">
        <v>1.9099999999999999E-2</v>
      </c>
      <c r="P623" s="4">
        <v>16.811299999999999</v>
      </c>
      <c r="Q623" s="4">
        <v>31.066500000000001</v>
      </c>
      <c r="R623" s="4">
        <v>47.9</v>
      </c>
      <c r="S623" s="4">
        <v>13.8889</v>
      </c>
      <c r="T623" s="4">
        <v>25.6661</v>
      </c>
      <c r="U623" s="4">
        <v>39.6</v>
      </c>
      <c r="V623" s="4">
        <v>826.07309999999995</v>
      </c>
      <c r="Y623" s="4">
        <v>102.396</v>
      </c>
      <c r="Z623" s="4">
        <v>0</v>
      </c>
      <c r="AA623" s="4">
        <v>16.387499999999999</v>
      </c>
      <c r="AB623" s="4" t="s">
        <v>384</v>
      </c>
      <c r="AC623" s="4">
        <v>0</v>
      </c>
      <c r="AD623" s="4">
        <v>11.8</v>
      </c>
      <c r="AE623" s="4">
        <v>859</v>
      </c>
      <c r="AF623" s="4">
        <v>888</v>
      </c>
      <c r="AG623" s="4">
        <v>831</v>
      </c>
      <c r="AH623" s="4">
        <v>90</v>
      </c>
      <c r="AI623" s="4">
        <v>30.23</v>
      </c>
      <c r="AJ623" s="4">
        <v>0.69</v>
      </c>
      <c r="AK623" s="4">
        <v>988</v>
      </c>
      <c r="AL623" s="4">
        <v>3</v>
      </c>
      <c r="AM623" s="4">
        <v>0</v>
      </c>
      <c r="AN623" s="4">
        <v>31</v>
      </c>
      <c r="AO623" s="4">
        <v>190</v>
      </c>
      <c r="AP623" s="4">
        <v>189</v>
      </c>
      <c r="AQ623" s="4">
        <v>2.8</v>
      </c>
      <c r="AR623" s="4">
        <v>195</v>
      </c>
      <c r="AS623" s="4" t="s">
        <v>155</v>
      </c>
      <c r="AT623" s="4">
        <v>2</v>
      </c>
      <c r="AU623" s="5">
        <v>0.73400462962962953</v>
      </c>
      <c r="AV623" s="4">
        <v>47.159303000000001</v>
      </c>
      <c r="AW623" s="4">
        <v>-88.489827000000005</v>
      </c>
      <c r="AX623" s="4">
        <v>312.8</v>
      </c>
      <c r="AY623" s="4">
        <v>0</v>
      </c>
      <c r="AZ623" s="4">
        <v>12</v>
      </c>
      <c r="BA623" s="4">
        <v>9</v>
      </c>
      <c r="BB623" s="4" t="s">
        <v>439</v>
      </c>
      <c r="BC623" s="4">
        <v>1.150849</v>
      </c>
      <c r="BD623" s="4">
        <v>1.626274</v>
      </c>
      <c r="BE623" s="4">
        <v>2.0016980000000002</v>
      </c>
      <c r="BF623" s="4">
        <v>14.063000000000001</v>
      </c>
      <c r="BG623" s="4">
        <v>111.75</v>
      </c>
      <c r="BH623" s="4">
        <v>7.95</v>
      </c>
      <c r="BI623" s="4">
        <v>1.7170000000000001</v>
      </c>
      <c r="BJ623" s="4">
        <v>2915.011</v>
      </c>
      <c r="BK623" s="4">
        <v>21.289000000000001</v>
      </c>
      <c r="BL623" s="4">
        <v>3.085</v>
      </c>
      <c r="BM623" s="4">
        <v>5.7009999999999996</v>
      </c>
      <c r="BN623" s="4">
        <v>8.7859999999999996</v>
      </c>
      <c r="BO623" s="4">
        <v>2.5489999999999999</v>
      </c>
      <c r="BP623" s="4">
        <v>4.71</v>
      </c>
      <c r="BQ623" s="4">
        <v>7.2590000000000003</v>
      </c>
      <c r="BR623" s="4">
        <v>47.865900000000003</v>
      </c>
      <c r="BU623" s="4">
        <v>35.598999999999997</v>
      </c>
      <c r="BW623" s="4">
        <v>20879.621999999999</v>
      </c>
      <c r="BX623" s="4">
        <v>2.1139000000000002E-2</v>
      </c>
      <c r="BY623" s="4">
        <v>-5</v>
      </c>
      <c r="BZ623" s="4">
        <v>1.187708</v>
      </c>
      <c r="CA623" s="4">
        <v>0.51658099999999996</v>
      </c>
      <c r="CB623" s="4">
        <v>23.991707000000002</v>
      </c>
    </row>
    <row r="624" spans="1:80">
      <c r="A624" s="2">
        <v>42440</v>
      </c>
      <c r="B624" s="29">
        <v>0.52586152777777773</v>
      </c>
      <c r="C624" s="4">
        <v>1.377</v>
      </c>
      <c r="D624" s="4">
        <v>1.5800000000000002E-2</v>
      </c>
      <c r="E624" s="4" t="s">
        <v>155</v>
      </c>
      <c r="F624" s="4">
        <v>158.02225999999999</v>
      </c>
      <c r="G624" s="4">
        <v>16.600000000000001</v>
      </c>
      <c r="H624" s="4">
        <v>30.1</v>
      </c>
      <c r="I624" s="4">
        <v>714.3</v>
      </c>
      <c r="K624" s="4">
        <v>17.46</v>
      </c>
      <c r="L624" s="4">
        <v>97</v>
      </c>
      <c r="M624" s="4">
        <v>0.98629999999999995</v>
      </c>
      <c r="N624" s="4">
        <v>1.3579000000000001</v>
      </c>
      <c r="O624" s="4">
        <v>1.5599999999999999E-2</v>
      </c>
      <c r="P624" s="4">
        <v>16.414000000000001</v>
      </c>
      <c r="Q624" s="4">
        <v>29.658000000000001</v>
      </c>
      <c r="R624" s="4">
        <v>46.1</v>
      </c>
      <c r="S624" s="4">
        <v>13.560700000000001</v>
      </c>
      <c r="T624" s="4">
        <v>24.502500000000001</v>
      </c>
      <c r="U624" s="4">
        <v>38.1</v>
      </c>
      <c r="V624" s="4">
        <v>714.33140000000003</v>
      </c>
      <c r="Y624" s="4">
        <v>95.549000000000007</v>
      </c>
      <c r="Z624" s="4">
        <v>0</v>
      </c>
      <c r="AA624" s="4">
        <v>17.215900000000001</v>
      </c>
      <c r="AB624" s="4" t="s">
        <v>384</v>
      </c>
      <c r="AC624" s="4">
        <v>0</v>
      </c>
      <c r="AD624" s="4">
        <v>11.7</v>
      </c>
      <c r="AE624" s="4">
        <v>860</v>
      </c>
      <c r="AF624" s="4">
        <v>887</v>
      </c>
      <c r="AG624" s="4">
        <v>832</v>
      </c>
      <c r="AH624" s="4">
        <v>90</v>
      </c>
      <c r="AI624" s="4">
        <v>30.23</v>
      </c>
      <c r="AJ624" s="4">
        <v>0.69</v>
      </c>
      <c r="AK624" s="4">
        <v>988</v>
      </c>
      <c r="AL624" s="4">
        <v>3</v>
      </c>
      <c r="AM624" s="4">
        <v>0</v>
      </c>
      <c r="AN624" s="4">
        <v>31</v>
      </c>
      <c r="AO624" s="4">
        <v>190</v>
      </c>
      <c r="AP624" s="4">
        <v>189</v>
      </c>
      <c r="AQ624" s="4">
        <v>2.7</v>
      </c>
      <c r="AR624" s="4">
        <v>195</v>
      </c>
      <c r="AS624" s="4" t="s">
        <v>155</v>
      </c>
      <c r="AT624" s="4">
        <v>2</v>
      </c>
      <c r="AU624" s="5">
        <v>0.73401620370370368</v>
      </c>
      <c r="AV624" s="4">
        <v>47.159303000000001</v>
      </c>
      <c r="AW624" s="4">
        <v>-88.489824999999996</v>
      </c>
      <c r="AX624" s="4">
        <v>313.39999999999998</v>
      </c>
      <c r="AY624" s="4">
        <v>0</v>
      </c>
      <c r="AZ624" s="4">
        <v>12</v>
      </c>
      <c r="BA624" s="4">
        <v>9</v>
      </c>
      <c r="BB624" s="4" t="s">
        <v>439</v>
      </c>
      <c r="BC624" s="4">
        <v>1</v>
      </c>
      <c r="BD624" s="4">
        <v>1.4</v>
      </c>
      <c r="BE624" s="4">
        <v>1.7</v>
      </c>
      <c r="BF624" s="4">
        <v>14.063000000000001</v>
      </c>
      <c r="BG624" s="4">
        <v>136.76</v>
      </c>
      <c r="BH624" s="4">
        <v>9.7200000000000006</v>
      </c>
      <c r="BI624" s="4">
        <v>1.393</v>
      </c>
      <c r="BJ624" s="4">
        <v>2921.8359999999998</v>
      </c>
      <c r="BK624" s="4">
        <v>21.344999999999999</v>
      </c>
      <c r="BL624" s="4">
        <v>3.6989999999999998</v>
      </c>
      <c r="BM624" s="4">
        <v>6.6829999999999998</v>
      </c>
      <c r="BN624" s="4">
        <v>10.382</v>
      </c>
      <c r="BO624" s="4">
        <v>3.056</v>
      </c>
      <c r="BP624" s="4">
        <v>5.5209999999999999</v>
      </c>
      <c r="BQ624" s="4">
        <v>8.577</v>
      </c>
      <c r="BR624" s="4">
        <v>50.827500000000001</v>
      </c>
      <c r="BU624" s="4">
        <v>40.792000000000002</v>
      </c>
      <c r="BW624" s="4">
        <v>26935.897000000001</v>
      </c>
      <c r="BX624" s="4">
        <v>2.2152000000000002E-2</v>
      </c>
      <c r="BY624" s="4">
        <v>-5</v>
      </c>
      <c r="BZ624" s="4">
        <v>1.1868609999999999</v>
      </c>
      <c r="CA624" s="4">
        <v>0.54134300000000002</v>
      </c>
      <c r="CB624" s="4">
        <v>23.974589000000002</v>
      </c>
    </row>
    <row r="625" spans="1:80">
      <c r="A625" s="2">
        <v>42440</v>
      </c>
      <c r="B625" s="29">
        <v>0.52587310185185188</v>
      </c>
      <c r="C625" s="4">
        <v>1.0429999999999999</v>
      </c>
      <c r="D625" s="4">
        <v>1.3100000000000001E-2</v>
      </c>
      <c r="E625" s="4" t="s">
        <v>155</v>
      </c>
      <c r="F625" s="4">
        <v>130.67632900000001</v>
      </c>
      <c r="G625" s="4">
        <v>14.1</v>
      </c>
      <c r="H625" s="4">
        <v>29.2</v>
      </c>
      <c r="I625" s="4">
        <v>614.5</v>
      </c>
      <c r="K625" s="4">
        <v>18.079999999999998</v>
      </c>
      <c r="L625" s="4">
        <v>89</v>
      </c>
      <c r="M625" s="4">
        <v>0.98960000000000004</v>
      </c>
      <c r="N625" s="4">
        <v>1.0322</v>
      </c>
      <c r="O625" s="4">
        <v>1.29E-2</v>
      </c>
      <c r="P625" s="4">
        <v>13.942</v>
      </c>
      <c r="Q625" s="4">
        <v>28.861699999999999</v>
      </c>
      <c r="R625" s="4">
        <v>42.8</v>
      </c>
      <c r="S625" s="4">
        <v>11.5184</v>
      </c>
      <c r="T625" s="4">
        <v>23.8446</v>
      </c>
      <c r="U625" s="4">
        <v>35.4</v>
      </c>
      <c r="V625" s="4">
        <v>614.54480000000001</v>
      </c>
      <c r="Y625" s="4">
        <v>88.56</v>
      </c>
      <c r="Z625" s="4">
        <v>0</v>
      </c>
      <c r="AA625" s="4">
        <v>17.8964</v>
      </c>
      <c r="AB625" s="4" t="s">
        <v>384</v>
      </c>
      <c r="AC625" s="4">
        <v>0</v>
      </c>
      <c r="AD625" s="4">
        <v>11.8</v>
      </c>
      <c r="AE625" s="4">
        <v>859</v>
      </c>
      <c r="AF625" s="4">
        <v>888</v>
      </c>
      <c r="AG625" s="4">
        <v>832</v>
      </c>
      <c r="AH625" s="4">
        <v>90</v>
      </c>
      <c r="AI625" s="4">
        <v>30.23</v>
      </c>
      <c r="AJ625" s="4">
        <v>0.69</v>
      </c>
      <c r="AK625" s="4">
        <v>988</v>
      </c>
      <c r="AL625" s="4">
        <v>3</v>
      </c>
      <c r="AM625" s="4">
        <v>0</v>
      </c>
      <c r="AN625" s="4">
        <v>31</v>
      </c>
      <c r="AO625" s="4">
        <v>190</v>
      </c>
      <c r="AP625" s="4">
        <v>189</v>
      </c>
      <c r="AQ625" s="4">
        <v>2.7</v>
      </c>
      <c r="AR625" s="4">
        <v>195</v>
      </c>
      <c r="AS625" s="4" t="s">
        <v>155</v>
      </c>
      <c r="AT625" s="4">
        <v>2</v>
      </c>
      <c r="AU625" s="5">
        <v>0.73402777777777783</v>
      </c>
      <c r="AV625" s="4">
        <v>47.159303000000001</v>
      </c>
      <c r="AW625" s="4">
        <v>-88.489823000000001</v>
      </c>
      <c r="AX625" s="4">
        <v>313.89999999999998</v>
      </c>
      <c r="AY625" s="4">
        <v>0</v>
      </c>
      <c r="AZ625" s="4">
        <v>12</v>
      </c>
      <c r="BA625" s="4">
        <v>9</v>
      </c>
      <c r="BB625" s="4" t="s">
        <v>439</v>
      </c>
      <c r="BC625" s="4">
        <v>1</v>
      </c>
      <c r="BD625" s="4">
        <v>1.4</v>
      </c>
      <c r="BE625" s="4">
        <v>1.7</v>
      </c>
      <c r="BF625" s="4">
        <v>14.063000000000001</v>
      </c>
      <c r="BG625" s="4">
        <v>178.89</v>
      </c>
      <c r="BH625" s="4">
        <v>12.72</v>
      </c>
      <c r="BI625" s="4">
        <v>1.0469999999999999</v>
      </c>
      <c r="BJ625" s="4">
        <v>2925.366</v>
      </c>
      <c r="BK625" s="4">
        <v>23.327000000000002</v>
      </c>
      <c r="BL625" s="4">
        <v>4.1379999999999999</v>
      </c>
      <c r="BM625" s="4">
        <v>8.5660000000000007</v>
      </c>
      <c r="BN625" s="4">
        <v>12.704000000000001</v>
      </c>
      <c r="BO625" s="4">
        <v>3.419</v>
      </c>
      <c r="BP625" s="4">
        <v>7.077</v>
      </c>
      <c r="BQ625" s="4">
        <v>10.496</v>
      </c>
      <c r="BR625" s="4">
        <v>57.592700000000001</v>
      </c>
      <c r="BU625" s="4">
        <v>49.796999999999997</v>
      </c>
      <c r="BW625" s="4">
        <v>36879.222000000002</v>
      </c>
      <c r="BX625" s="4">
        <v>2.6293E-2</v>
      </c>
      <c r="BY625" s="4">
        <v>-5</v>
      </c>
      <c r="BZ625" s="4">
        <v>1.1888620000000001</v>
      </c>
      <c r="CA625" s="4">
        <v>0.64253499999999997</v>
      </c>
      <c r="CB625" s="4">
        <v>24.015011999999999</v>
      </c>
    </row>
    <row r="626" spans="1:80">
      <c r="A626" s="2">
        <v>42440</v>
      </c>
      <c r="B626" s="29">
        <v>0.52588467592592592</v>
      </c>
      <c r="C626" s="4">
        <v>0.89600000000000002</v>
      </c>
      <c r="D626" s="4">
        <v>1.26E-2</v>
      </c>
      <c r="E626" s="4" t="s">
        <v>155</v>
      </c>
      <c r="F626" s="4">
        <v>125.84055499999999</v>
      </c>
      <c r="G626" s="4">
        <v>11.4</v>
      </c>
      <c r="H626" s="4">
        <v>28</v>
      </c>
      <c r="I626" s="4">
        <v>511.7</v>
      </c>
      <c r="K626" s="4">
        <v>18.579999999999998</v>
      </c>
      <c r="L626" s="4">
        <v>84</v>
      </c>
      <c r="M626" s="4">
        <v>0.99119999999999997</v>
      </c>
      <c r="N626" s="4">
        <v>0.88839999999999997</v>
      </c>
      <c r="O626" s="4">
        <v>1.2500000000000001E-2</v>
      </c>
      <c r="P626" s="4">
        <v>11.305099999999999</v>
      </c>
      <c r="Q626" s="4">
        <v>27.753399999999999</v>
      </c>
      <c r="R626" s="4">
        <v>39.1</v>
      </c>
      <c r="S626" s="4">
        <v>9.3399000000000001</v>
      </c>
      <c r="T626" s="4">
        <v>22.928999999999998</v>
      </c>
      <c r="U626" s="4">
        <v>32.299999999999997</v>
      </c>
      <c r="V626" s="4">
        <v>511.70100000000002</v>
      </c>
      <c r="Y626" s="4">
        <v>83.596999999999994</v>
      </c>
      <c r="Z626" s="4">
        <v>0</v>
      </c>
      <c r="AA626" s="4">
        <v>18.413799999999998</v>
      </c>
      <c r="AB626" s="4" t="s">
        <v>384</v>
      </c>
      <c r="AC626" s="4">
        <v>0</v>
      </c>
      <c r="AD626" s="4">
        <v>12</v>
      </c>
      <c r="AE626" s="4">
        <v>858</v>
      </c>
      <c r="AF626" s="4">
        <v>887</v>
      </c>
      <c r="AG626" s="4">
        <v>831</v>
      </c>
      <c r="AH626" s="4">
        <v>90</v>
      </c>
      <c r="AI626" s="4">
        <v>30.23</v>
      </c>
      <c r="AJ626" s="4">
        <v>0.69</v>
      </c>
      <c r="AK626" s="4">
        <v>988</v>
      </c>
      <c r="AL626" s="4">
        <v>3</v>
      </c>
      <c r="AM626" s="4">
        <v>0</v>
      </c>
      <c r="AN626" s="4">
        <v>31</v>
      </c>
      <c r="AO626" s="4">
        <v>189.6</v>
      </c>
      <c r="AP626" s="4">
        <v>189</v>
      </c>
      <c r="AQ626" s="4">
        <v>2.7</v>
      </c>
      <c r="AR626" s="4">
        <v>195</v>
      </c>
      <c r="AS626" s="4" t="s">
        <v>155</v>
      </c>
      <c r="AT626" s="4">
        <v>2</v>
      </c>
      <c r="AU626" s="5">
        <v>0.73403935185185187</v>
      </c>
      <c r="AV626" s="4">
        <v>47.159305000000003</v>
      </c>
      <c r="AW626" s="4">
        <v>-88.489822000000004</v>
      </c>
      <c r="AX626" s="4">
        <v>314.39999999999998</v>
      </c>
      <c r="AY626" s="4">
        <v>0</v>
      </c>
      <c r="AZ626" s="4">
        <v>12</v>
      </c>
      <c r="BA626" s="4">
        <v>9</v>
      </c>
      <c r="BB626" s="4" t="s">
        <v>439</v>
      </c>
      <c r="BC626" s="4">
        <v>1</v>
      </c>
      <c r="BD626" s="4">
        <v>1.4</v>
      </c>
      <c r="BE626" s="4">
        <v>1.7</v>
      </c>
      <c r="BF626" s="4">
        <v>14.063000000000001</v>
      </c>
      <c r="BG626" s="4">
        <v>208.11</v>
      </c>
      <c r="BH626" s="4">
        <v>14.8</v>
      </c>
      <c r="BI626" s="4">
        <v>0.88900000000000001</v>
      </c>
      <c r="BJ626" s="4">
        <v>2944.3310000000001</v>
      </c>
      <c r="BK626" s="4">
        <v>26.31</v>
      </c>
      <c r="BL626" s="4">
        <v>3.9239999999999999</v>
      </c>
      <c r="BM626" s="4">
        <v>9.6319999999999997</v>
      </c>
      <c r="BN626" s="4">
        <v>13.555999999999999</v>
      </c>
      <c r="BO626" s="4">
        <v>3.242</v>
      </c>
      <c r="BP626" s="4">
        <v>7.9580000000000002</v>
      </c>
      <c r="BQ626" s="4">
        <v>11.199</v>
      </c>
      <c r="BR626" s="4">
        <v>56.076900000000002</v>
      </c>
      <c r="BU626" s="4">
        <v>54.968000000000004</v>
      </c>
      <c r="BW626" s="4">
        <v>44372.315999999999</v>
      </c>
      <c r="BX626" s="4">
        <v>2.6276000000000001E-2</v>
      </c>
      <c r="BY626" s="4">
        <v>-5</v>
      </c>
      <c r="BZ626" s="4">
        <v>1.189138</v>
      </c>
      <c r="CA626" s="4">
        <v>0.64212000000000002</v>
      </c>
      <c r="CB626" s="4">
        <v>24.020588</v>
      </c>
    </row>
    <row r="627" spans="1:80">
      <c r="A627" s="2">
        <v>42440</v>
      </c>
      <c r="B627" s="29">
        <v>0.52589625000000007</v>
      </c>
      <c r="C627" s="4">
        <v>0.83499999999999996</v>
      </c>
      <c r="D627" s="4">
        <v>1.38E-2</v>
      </c>
      <c r="E627" s="4" t="s">
        <v>155</v>
      </c>
      <c r="F627" s="4">
        <v>138.49506600000001</v>
      </c>
      <c r="G627" s="4">
        <v>9.9</v>
      </c>
      <c r="H627" s="4">
        <v>27.7</v>
      </c>
      <c r="I627" s="4">
        <v>476.5</v>
      </c>
      <c r="K627" s="4">
        <v>18.940000000000001</v>
      </c>
      <c r="L627" s="4">
        <v>81</v>
      </c>
      <c r="M627" s="4">
        <v>0.99180000000000001</v>
      </c>
      <c r="N627" s="4">
        <v>0.82809999999999995</v>
      </c>
      <c r="O627" s="4">
        <v>1.37E-2</v>
      </c>
      <c r="P627" s="4">
        <v>9.7766999999999999</v>
      </c>
      <c r="Q627" s="4">
        <v>27.438500000000001</v>
      </c>
      <c r="R627" s="4">
        <v>37.200000000000003</v>
      </c>
      <c r="S627" s="4">
        <v>8.0771999999999995</v>
      </c>
      <c r="T627" s="4">
        <v>22.668800000000001</v>
      </c>
      <c r="U627" s="4">
        <v>30.7</v>
      </c>
      <c r="V627" s="4">
        <v>476.52629999999999</v>
      </c>
      <c r="Y627" s="4">
        <v>79.95</v>
      </c>
      <c r="Z627" s="4">
        <v>0</v>
      </c>
      <c r="AA627" s="4">
        <v>18.786899999999999</v>
      </c>
      <c r="AB627" s="4" t="s">
        <v>384</v>
      </c>
      <c r="AC627" s="4">
        <v>0</v>
      </c>
      <c r="AD627" s="4">
        <v>12</v>
      </c>
      <c r="AE627" s="4">
        <v>858</v>
      </c>
      <c r="AF627" s="4">
        <v>887</v>
      </c>
      <c r="AG627" s="4">
        <v>830</v>
      </c>
      <c r="AH627" s="4">
        <v>90</v>
      </c>
      <c r="AI627" s="4">
        <v>30.23</v>
      </c>
      <c r="AJ627" s="4">
        <v>0.69</v>
      </c>
      <c r="AK627" s="4">
        <v>988</v>
      </c>
      <c r="AL627" s="4">
        <v>3</v>
      </c>
      <c r="AM627" s="4">
        <v>0</v>
      </c>
      <c r="AN627" s="4">
        <v>31</v>
      </c>
      <c r="AO627" s="4">
        <v>189</v>
      </c>
      <c r="AP627" s="4">
        <v>189</v>
      </c>
      <c r="AQ627" s="4">
        <v>2.8</v>
      </c>
      <c r="AR627" s="4">
        <v>195</v>
      </c>
      <c r="AS627" s="4" t="s">
        <v>155</v>
      </c>
      <c r="AT627" s="4">
        <v>2</v>
      </c>
      <c r="AU627" s="5">
        <v>0.73405092592592591</v>
      </c>
      <c r="AV627" s="4">
        <v>47.159305000000003</v>
      </c>
      <c r="AW627" s="4">
        <v>-88.489822000000004</v>
      </c>
      <c r="AX627" s="4">
        <v>314.89999999999998</v>
      </c>
      <c r="AY627" s="4">
        <v>0</v>
      </c>
      <c r="AZ627" s="4">
        <v>12</v>
      </c>
      <c r="BA627" s="4">
        <v>9</v>
      </c>
      <c r="BB627" s="4" t="s">
        <v>439</v>
      </c>
      <c r="BC627" s="4">
        <v>1</v>
      </c>
      <c r="BD627" s="4">
        <v>1.4</v>
      </c>
      <c r="BE627" s="4">
        <v>1.7</v>
      </c>
      <c r="BF627" s="4">
        <v>14.063000000000001</v>
      </c>
      <c r="BG627" s="4">
        <v>222.84</v>
      </c>
      <c r="BH627" s="4">
        <v>15.85</v>
      </c>
      <c r="BI627" s="4">
        <v>0.82299999999999995</v>
      </c>
      <c r="BJ627" s="4">
        <v>2946.509</v>
      </c>
      <c r="BK627" s="4">
        <v>31.11</v>
      </c>
      <c r="BL627" s="4">
        <v>3.6429999999999998</v>
      </c>
      <c r="BM627" s="4">
        <v>10.225</v>
      </c>
      <c r="BN627" s="4">
        <v>13.868</v>
      </c>
      <c r="BO627" s="4">
        <v>3.01</v>
      </c>
      <c r="BP627" s="4">
        <v>8.4469999999999992</v>
      </c>
      <c r="BQ627" s="4">
        <v>11.457000000000001</v>
      </c>
      <c r="BR627" s="4">
        <v>56.070399999999999</v>
      </c>
      <c r="BU627" s="4">
        <v>56.444000000000003</v>
      </c>
      <c r="BW627" s="4">
        <v>48607.673999999999</v>
      </c>
      <c r="BX627" s="4">
        <v>2.4431000000000001E-2</v>
      </c>
      <c r="BY627" s="4">
        <v>-5</v>
      </c>
      <c r="BZ627" s="4">
        <v>1.1879999999999999</v>
      </c>
      <c r="CA627" s="4">
        <v>0.59703300000000004</v>
      </c>
      <c r="CB627" s="4">
        <v>23.997599999999998</v>
      </c>
    </row>
    <row r="628" spans="1:80">
      <c r="A628" s="2">
        <v>42440</v>
      </c>
      <c r="B628" s="29">
        <v>0.5259078240740741</v>
      </c>
      <c r="C628" s="4">
        <v>0.78200000000000003</v>
      </c>
      <c r="D628" s="4">
        <v>1.2999999999999999E-2</v>
      </c>
      <c r="E628" s="4" t="s">
        <v>155</v>
      </c>
      <c r="F628" s="4">
        <v>130.27138199999999</v>
      </c>
      <c r="G628" s="4">
        <v>9.5</v>
      </c>
      <c r="H628" s="4">
        <v>27.5</v>
      </c>
      <c r="I628" s="4">
        <v>448.2</v>
      </c>
      <c r="K628" s="4">
        <v>19.190000000000001</v>
      </c>
      <c r="L628" s="4">
        <v>77</v>
      </c>
      <c r="M628" s="4">
        <v>0.99239999999999995</v>
      </c>
      <c r="N628" s="4">
        <v>0.7762</v>
      </c>
      <c r="O628" s="4">
        <v>1.29E-2</v>
      </c>
      <c r="P628" s="4">
        <v>9.3917000000000002</v>
      </c>
      <c r="Q628" s="4">
        <v>27.254200000000001</v>
      </c>
      <c r="R628" s="4">
        <v>36.6</v>
      </c>
      <c r="S628" s="4">
        <v>7.7591999999999999</v>
      </c>
      <c r="T628" s="4">
        <v>22.516500000000001</v>
      </c>
      <c r="U628" s="4">
        <v>30.3</v>
      </c>
      <c r="V628" s="4">
        <v>448.23230000000001</v>
      </c>
      <c r="Y628" s="4">
        <v>76.540999999999997</v>
      </c>
      <c r="Z628" s="4">
        <v>0</v>
      </c>
      <c r="AA628" s="4">
        <v>19.0444</v>
      </c>
      <c r="AB628" s="4" t="s">
        <v>384</v>
      </c>
      <c r="AC628" s="4">
        <v>0</v>
      </c>
      <c r="AD628" s="4">
        <v>12.1</v>
      </c>
      <c r="AE628" s="4">
        <v>857</v>
      </c>
      <c r="AF628" s="4">
        <v>886</v>
      </c>
      <c r="AG628" s="4">
        <v>830</v>
      </c>
      <c r="AH628" s="4">
        <v>90</v>
      </c>
      <c r="AI628" s="4">
        <v>30.23</v>
      </c>
      <c r="AJ628" s="4">
        <v>0.69</v>
      </c>
      <c r="AK628" s="4">
        <v>988</v>
      </c>
      <c r="AL628" s="4">
        <v>3</v>
      </c>
      <c r="AM628" s="4">
        <v>0</v>
      </c>
      <c r="AN628" s="4">
        <v>31</v>
      </c>
      <c r="AO628" s="4">
        <v>189</v>
      </c>
      <c r="AP628" s="4">
        <v>189</v>
      </c>
      <c r="AQ628" s="4">
        <v>2.7</v>
      </c>
      <c r="AR628" s="4">
        <v>195</v>
      </c>
      <c r="AS628" s="4" t="s">
        <v>155</v>
      </c>
      <c r="AT628" s="4">
        <v>2</v>
      </c>
      <c r="AU628" s="5">
        <v>0.73406249999999995</v>
      </c>
      <c r="AV628" s="4">
        <v>47.159305000000003</v>
      </c>
      <c r="AW628" s="4">
        <v>-88.489819999999995</v>
      </c>
      <c r="AX628" s="4">
        <v>315</v>
      </c>
      <c r="AY628" s="4">
        <v>0</v>
      </c>
      <c r="AZ628" s="4">
        <v>12</v>
      </c>
      <c r="BA628" s="4">
        <v>9</v>
      </c>
      <c r="BB628" s="4" t="s">
        <v>439</v>
      </c>
      <c r="BC628" s="4">
        <v>1</v>
      </c>
      <c r="BD628" s="4">
        <v>1.4</v>
      </c>
      <c r="BE628" s="4">
        <v>1.7</v>
      </c>
      <c r="BF628" s="4">
        <v>14.063000000000001</v>
      </c>
      <c r="BG628" s="4">
        <v>237.72</v>
      </c>
      <c r="BH628" s="4">
        <v>16.899999999999999</v>
      </c>
      <c r="BI628" s="4">
        <v>0.77</v>
      </c>
      <c r="BJ628" s="4">
        <v>2954.9760000000001</v>
      </c>
      <c r="BK628" s="4">
        <v>31.323</v>
      </c>
      <c r="BL628" s="4">
        <v>3.7440000000000002</v>
      </c>
      <c r="BM628" s="4">
        <v>10.865</v>
      </c>
      <c r="BN628" s="4">
        <v>14.609</v>
      </c>
      <c r="BO628" s="4">
        <v>3.093</v>
      </c>
      <c r="BP628" s="4">
        <v>8.9760000000000009</v>
      </c>
      <c r="BQ628" s="4">
        <v>12.07</v>
      </c>
      <c r="BR628" s="4">
        <v>56.423999999999999</v>
      </c>
      <c r="BU628" s="4">
        <v>57.811</v>
      </c>
      <c r="BW628" s="4">
        <v>52714.39</v>
      </c>
      <c r="BX628" s="4">
        <v>2.3706999999999999E-2</v>
      </c>
      <c r="BY628" s="4">
        <v>-5</v>
      </c>
      <c r="BZ628" s="4">
        <v>1.1862760000000001</v>
      </c>
      <c r="CA628" s="4">
        <v>0.57933999999999997</v>
      </c>
      <c r="CB628" s="4">
        <v>23.962775000000001</v>
      </c>
    </row>
    <row r="629" spans="1:80">
      <c r="A629" s="2">
        <v>42440</v>
      </c>
      <c r="B629" s="29">
        <v>0.52591939814814814</v>
      </c>
      <c r="C629" s="4">
        <v>0.73199999999999998</v>
      </c>
      <c r="D629" s="4">
        <v>1.38E-2</v>
      </c>
      <c r="E629" s="4" t="s">
        <v>155</v>
      </c>
      <c r="F629" s="4">
        <v>137.991736</v>
      </c>
      <c r="G629" s="4">
        <v>8.4</v>
      </c>
      <c r="H629" s="4">
        <v>27.1</v>
      </c>
      <c r="I629" s="4">
        <v>418.4</v>
      </c>
      <c r="K629" s="4">
        <v>19.3</v>
      </c>
      <c r="L629" s="4">
        <v>74</v>
      </c>
      <c r="M629" s="4">
        <v>0.99280000000000002</v>
      </c>
      <c r="N629" s="4">
        <v>0.72719999999999996</v>
      </c>
      <c r="O629" s="4">
        <v>1.37E-2</v>
      </c>
      <c r="P629" s="4">
        <v>8.3398000000000003</v>
      </c>
      <c r="Q629" s="4">
        <v>26.905899999999999</v>
      </c>
      <c r="R629" s="4">
        <v>35.200000000000003</v>
      </c>
      <c r="S629" s="4">
        <v>6.8901000000000003</v>
      </c>
      <c r="T629" s="4">
        <v>22.2288</v>
      </c>
      <c r="U629" s="4">
        <v>29.1</v>
      </c>
      <c r="V629" s="4">
        <v>418.4425</v>
      </c>
      <c r="Y629" s="4">
        <v>73.165000000000006</v>
      </c>
      <c r="Z629" s="4">
        <v>0</v>
      </c>
      <c r="AA629" s="4">
        <v>19.161799999999999</v>
      </c>
      <c r="AB629" s="4" t="s">
        <v>384</v>
      </c>
      <c r="AC629" s="4">
        <v>0</v>
      </c>
      <c r="AD629" s="4">
        <v>12.1</v>
      </c>
      <c r="AE629" s="4">
        <v>857</v>
      </c>
      <c r="AF629" s="4">
        <v>886</v>
      </c>
      <c r="AG629" s="4">
        <v>829</v>
      </c>
      <c r="AH629" s="4">
        <v>90</v>
      </c>
      <c r="AI629" s="4">
        <v>30.23</v>
      </c>
      <c r="AJ629" s="4">
        <v>0.69</v>
      </c>
      <c r="AK629" s="4">
        <v>988</v>
      </c>
      <c r="AL629" s="4">
        <v>3</v>
      </c>
      <c r="AM629" s="4">
        <v>0</v>
      </c>
      <c r="AN629" s="4">
        <v>31</v>
      </c>
      <c r="AO629" s="4">
        <v>189</v>
      </c>
      <c r="AP629" s="4">
        <v>189.4</v>
      </c>
      <c r="AQ629" s="4">
        <v>2.6</v>
      </c>
      <c r="AR629" s="4">
        <v>195</v>
      </c>
      <c r="AS629" s="4" t="s">
        <v>155</v>
      </c>
      <c r="AT629" s="4">
        <v>2</v>
      </c>
      <c r="AU629" s="5">
        <v>0.7340740740740741</v>
      </c>
      <c r="AV629" s="4">
        <v>47.159305000000003</v>
      </c>
      <c r="AW629" s="4">
        <v>-88.489819999999995</v>
      </c>
      <c r="AX629" s="4">
        <v>315.5</v>
      </c>
      <c r="AY629" s="4">
        <v>0</v>
      </c>
      <c r="AZ629" s="4">
        <v>12</v>
      </c>
      <c r="BA629" s="4">
        <v>9</v>
      </c>
      <c r="BB629" s="4" t="s">
        <v>439</v>
      </c>
      <c r="BC629" s="4">
        <v>1</v>
      </c>
      <c r="BD629" s="4">
        <v>1.4</v>
      </c>
      <c r="BE629" s="4">
        <v>1.7</v>
      </c>
      <c r="BF629" s="4">
        <v>14.063000000000001</v>
      </c>
      <c r="BG629" s="4">
        <v>253.33</v>
      </c>
      <c r="BH629" s="4">
        <v>18.010000000000002</v>
      </c>
      <c r="BI629" s="4">
        <v>0.72099999999999997</v>
      </c>
      <c r="BJ629" s="4">
        <v>2959.2240000000002</v>
      </c>
      <c r="BK629" s="4">
        <v>35.481999999999999</v>
      </c>
      <c r="BL629" s="4">
        <v>3.5539999999999998</v>
      </c>
      <c r="BM629" s="4">
        <v>11.465</v>
      </c>
      <c r="BN629" s="4">
        <v>15.019</v>
      </c>
      <c r="BO629" s="4">
        <v>2.9359999999999999</v>
      </c>
      <c r="BP629" s="4">
        <v>9.4719999999999995</v>
      </c>
      <c r="BQ629" s="4">
        <v>12.407999999999999</v>
      </c>
      <c r="BR629" s="4">
        <v>56.302900000000001</v>
      </c>
      <c r="BU629" s="4">
        <v>59.067999999999998</v>
      </c>
      <c r="BW629" s="4">
        <v>56693.52</v>
      </c>
      <c r="BX629" s="4">
        <v>2.4154999999999999E-2</v>
      </c>
      <c r="BY629" s="4">
        <v>-5</v>
      </c>
      <c r="BZ629" s="4">
        <v>1.187017</v>
      </c>
      <c r="CA629" s="4">
        <v>0.59028800000000003</v>
      </c>
      <c r="CB629" s="4">
        <v>23.977743</v>
      </c>
    </row>
    <row r="630" spans="1:80">
      <c r="A630" s="2">
        <v>42440</v>
      </c>
      <c r="B630" s="29">
        <v>0.52593097222222218</v>
      </c>
      <c r="C630" s="4">
        <v>0.66800000000000004</v>
      </c>
      <c r="D630" s="4">
        <v>1.0800000000000001E-2</v>
      </c>
      <c r="E630" s="4" t="s">
        <v>155</v>
      </c>
      <c r="F630" s="4">
        <v>107.86927</v>
      </c>
      <c r="G630" s="4">
        <v>8</v>
      </c>
      <c r="H630" s="4">
        <v>27</v>
      </c>
      <c r="I630" s="4">
        <v>401.8</v>
      </c>
      <c r="K630" s="4">
        <v>19.399999999999999</v>
      </c>
      <c r="L630" s="4">
        <v>73</v>
      </c>
      <c r="M630" s="4">
        <v>0.99360000000000004</v>
      </c>
      <c r="N630" s="4">
        <v>0.66369999999999996</v>
      </c>
      <c r="O630" s="4">
        <v>1.0699999999999999E-2</v>
      </c>
      <c r="P630" s="4">
        <v>7.9050000000000002</v>
      </c>
      <c r="Q630" s="4">
        <v>26.790400000000002</v>
      </c>
      <c r="R630" s="4">
        <v>34.700000000000003</v>
      </c>
      <c r="S630" s="4">
        <v>6.5308999999999999</v>
      </c>
      <c r="T630" s="4">
        <v>22.133299999999998</v>
      </c>
      <c r="U630" s="4">
        <v>28.7</v>
      </c>
      <c r="V630" s="4">
        <v>401.81720000000001</v>
      </c>
      <c r="Y630" s="4">
        <v>72.644000000000005</v>
      </c>
      <c r="Z630" s="4">
        <v>0</v>
      </c>
      <c r="AA630" s="4">
        <v>19.274999999999999</v>
      </c>
      <c r="AB630" s="4" t="s">
        <v>384</v>
      </c>
      <c r="AC630" s="4">
        <v>0</v>
      </c>
      <c r="AD630" s="4">
        <v>12.5</v>
      </c>
      <c r="AE630" s="4">
        <v>855</v>
      </c>
      <c r="AF630" s="4">
        <v>885</v>
      </c>
      <c r="AG630" s="4">
        <v>829</v>
      </c>
      <c r="AH630" s="4">
        <v>90</v>
      </c>
      <c r="AI630" s="4">
        <v>30.23</v>
      </c>
      <c r="AJ630" s="4">
        <v>0.69</v>
      </c>
      <c r="AK630" s="4">
        <v>988</v>
      </c>
      <c r="AL630" s="4">
        <v>3</v>
      </c>
      <c r="AM630" s="4">
        <v>0</v>
      </c>
      <c r="AN630" s="4">
        <v>31</v>
      </c>
      <c r="AO630" s="4">
        <v>189.4</v>
      </c>
      <c r="AP630" s="4">
        <v>190</v>
      </c>
      <c r="AQ630" s="4">
        <v>2.7</v>
      </c>
      <c r="AR630" s="4">
        <v>195</v>
      </c>
      <c r="AS630" s="4" t="s">
        <v>155</v>
      </c>
      <c r="AT630" s="4">
        <v>2</v>
      </c>
      <c r="AU630" s="5">
        <v>0.73408564814814825</v>
      </c>
      <c r="AV630" s="4">
        <v>47.159306999999998</v>
      </c>
      <c r="AW630" s="4">
        <v>-88.489819999999995</v>
      </c>
      <c r="AX630" s="4">
        <v>316.10000000000002</v>
      </c>
      <c r="AY630" s="4">
        <v>0</v>
      </c>
      <c r="AZ630" s="4">
        <v>12</v>
      </c>
      <c r="BA630" s="4">
        <v>10</v>
      </c>
      <c r="BB630" s="4" t="s">
        <v>425</v>
      </c>
      <c r="BC630" s="4">
        <v>1</v>
      </c>
      <c r="BD630" s="4">
        <v>1.4</v>
      </c>
      <c r="BE630" s="4">
        <v>1.7</v>
      </c>
      <c r="BF630" s="4">
        <v>14.063000000000001</v>
      </c>
      <c r="BG630" s="4">
        <v>277.60000000000002</v>
      </c>
      <c r="BH630" s="4">
        <v>19.739999999999998</v>
      </c>
      <c r="BI630" s="4">
        <v>0.64800000000000002</v>
      </c>
      <c r="BJ630" s="4">
        <v>2973.538</v>
      </c>
      <c r="BK630" s="4">
        <v>30.559000000000001</v>
      </c>
      <c r="BL630" s="4">
        <v>3.7090000000000001</v>
      </c>
      <c r="BM630" s="4">
        <v>12.569000000000001</v>
      </c>
      <c r="BN630" s="4">
        <v>16.277000000000001</v>
      </c>
      <c r="BO630" s="4">
        <v>3.0640000000000001</v>
      </c>
      <c r="BP630" s="4">
        <v>10.384</v>
      </c>
      <c r="BQ630" s="4">
        <v>13.448</v>
      </c>
      <c r="BR630" s="4">
        <v>59.524299999999997</v>
      </c>
      <c r="BU630" s="4">
        <v>64.567999999999998</v>
      </c>
      <c r="BW630" s="4">
        <v>62786.091</v>
      </c>
      <c r="BX630" s="4">
        <v>2.9155E-2</v>
      </c>
      <c r="BY630" s="4">
        <v>-5</v>
      </c>
      <c r="BZ630" s="4">
        <v>1.194448</v>
      </c>
      <c r="CA630" s="4">
        <v>0.712476</v>
      </c>
      <c r="CB630" s="4">
        <v>24.127849999999999</v>
      </c>
    </row>
    <row r="631" spans="1:80">
      <c r="A631" s="2">
        <v>42440</v>
      </c>
      <c r="B631" s="29">
        <v>0.52594254629629633</v>
      </c>
      <c r="C631" s="4">
        <v>0.57599999999999996</v>
      </c>
      <c r="D631" s="4">
        <v>9.4999999999999998E-3</v>
      </c>
      <c r="E631" s="4" t="s">
        <v>155</v>
      </c>
      <c r="F631" s="4">
        <v>94.853311000000005</v>
      </c>
      <c r="G631" s="4">
        <v>7.4</v>
      </c>
      <c r="H631" s="4">
        <v>26.7</v>
      </c>
      <c r="I631" s="4">
        <v>358.5</v>
      </c>
      <c r="K631" s="4">
        <v>19.5</v>
      </c>
      <c r="L631" s="4">
        <v>69</v>
      </c>
      <c r="M631" s="4">
        <v>0.99450000000000005</v>
      </c>
      <c r="N631" s="4">
        <v>0.57330000000000003</v>
      </c>
      <c r="O631" s="4">
        <v>9.4000000000000004E-3</v>
      </c>
      <c r="P631" s="4">
        <v>7.3437000000000001</v>
      </c>
      <c r="Q631" s="4">
        <v>26.582000000000001</v>
      </c>
      <c r="R631" s="4">
        <v>33.9</v>
      </c>
      <c r="S631" s="4">
        <v>6.0670999999999999</v>
      </c>
      <c r="T631" s="4">
        <v>21.961200000000002</v>
      </c>
      <c r="U631" s="4">
        <v>28</v>
      </c>
      <c r="V631" s="4">
        <v>358.49040000000002</v>
      </c>
      <c r="Y631" s="4">
        <v>68.747</v>
      </c>
      <c r="Z631" s="4">
        <v>0</v>
      </c>
      <c r="AA631" s="4">
        <v>19.3935</v>
      </c>
      <c r="AB631" s="4" t="s">
        <v>384</v>
      </c>
      <c r="AC631" s="4">
        <v>0</v>
      </c>
      <c r="AD631" s="4">
        <v>12.8</v>
      </c>
      <c r="AE631" s="4">
        <v>853</v>
      </c>
      <c r="AF631" s="4">
        <v>884</v>
      </c>
      <c r="AG631" s="4">
        <v>829</v>
      </c>
      <c r="AH631" s="4">
        <v>90</v>
      </c>
      <c r="AI631" s="4">
        <v>30.23</v>
      </c>
      <c r="AJ631" s="4">
        <v>0.69</v>
      </c>
      <c r="AK631" s="4">
        <v>988</v>
      </c>
      <c r="AL631" s="4">
        <v>3</v>
      </c>
      <c r="AM631" s="4">
        <v>0</v>
      </c>
      <c r="AN631" s="4">
        <v>31</v>
      </c>
      <c r="AO631" s="4">
        <v>190</v>
      </c>
      <c r="AP631" s="4">
        <v>190</v>
      </c>
      <c r="AQ631" s="4">
        <v>2.8</v>
      </c>
      <c r="AR631" s="4">
        <v>195</v>
      </c>
      <c r="AS631" s="4" t="s">
        <v>155</v>
      </c>
      <c r="AT631" s="4">
        <v>2</v>
      </c>
      <c r="AU631" s="5">
        <v>0.73409722222222218</v>
      </c>
      <c r="AV631" s="4">
        <v>47.159306999999998</v>
      </c>
      <c r="AW631" s="4">
        <v>-88.489818</v>
      </c>
      <c r="AX631" s="4">
        <v>316.8</v>
      </c>
      <c r="AY631" s="4">
        <v>0</v>
      </c>
      <c r="AZ631" s="4">
        <v>12</v>
      </c>
      <c r="BA631" s="4">
        <v>10</v>
      </c>
      <c r="BB631" s="4" t="s">
        <v>425</v>
      </c>
      <c r="BC631" s="4">
        <v>1.024775</v>
      </c>
      <c r="BD631" s="4">
        <v>1.4</v>
      </c>
      <c r="BE631" s="4">
        <v>1.7247749999999999</v>
      </c>
      <c r="BF631" s="4">
        <v>14.063000000000001</v>
      </c>
      <c r="BG631" s="4">
        <v>320.89</v>
      </c>
      <c r="BH631" s="4">
        <v>22.82</v>
      </c>
      <c r="BI631" s="4">
        <v>0.54900000000000004</v>
      </c>
      <c r="BJ631" s="4">
        <v>2994.567</v>
      </c>
      <c r="BK631" s="4">
        <v>31.363</v>
      </c>
      <c r="BL631" s="4">
        <v>4.0170000000000003</v>
      </c>
      <c r="BM631" s="4">
        <v>14.541</v>
      </c>
      <c r="BN631" s="4">
        <v>18.558</v>
      </c>
      <c r="BO631" s="4">
        <v>3.319</v>
      </c>
      <c r="BP631" s="4">
        <v>12.013</v>
      </c>
      <c r="BQ631" s="4">
        <v>15.332000000000001</v>
      </c>
      <c r="BR631" s="4">
        <v>61.920400000000001</v>
      </c>
      <c r="BU631" s="4">
        <v>71.245999999999995</v>
      </c>
      <c r="BW631" s="4">
        <v>73657.178</v>
      </c>
      <c r="BX631" s="4">
        <v>2.9845E-2</v>
      </c>
      <c r="BY631" s="4">
        <v>-5</v>
      </c>
      <c r="BZ631" s="4">
        <v>1.199862</v>
      </c>
      <c r="CA631" s="4">
        <v>0.72933700000000001</v>
      </c>
      <c r="CB631" s="4">
        <v>24.237212</v>
      </c>
    </row>
    <row r="632" spans="1:80">
      <c r="A632" s="2">
        <v>42440</v>
      </c>
      <c r="B632" s="29">
        <v>0.52595412037037037</v>
      </c>
      <c r="C632" s="4">
        <v>0.503</v>
      </c>
      <c r="D632" s="4">
        <v>1.03E-2</v>
      </c>
      <c r="E632" s="4" t="s">
        <v>155</v>
      </c>
      <c r="F632" s="4">
        <v>103.19801200000001</v>
      </c>
      <c r="G632" s="4">
        <v>6.1</v>
      </c>
      <c r="H632" s="4">
        <v>26.5</v>
      </c>
      <c r="I632" s="4">
        <v>334</v>
      </c>
      <c r="K632" s="4">
        <v>19.600000000000001</v>
      </c>
      <c r="L632" s="4">
        <v>63</v>
      </c>
      <c r="M632" s="4">
        <v>0.99529999999999996</v>
      </c>
      <c r="N632" s="4">
        <v>0.50039999999999996</v>
      </c>
      <c r="O632" s="4">
        <v>1.03E-2</v>
      </c>
      <c r="P632" s="4">
        <v>6.1191000000000004</v>
      </c>
      <c r="Q632" s="4">
        <v>26.339600000000001</v>
      </c>
      <c r="R632" s="4">
        <v>32.5</v>
      </c>
      <c r="S632" s="4">
        <v>5.0553999999999997</v>
      </c>
      <c r="T632" s="4">
        <v>21.760899999999999</v>
      </c>
      <c r="U632" s="4">
        <v>26.8</v>
      </c>
      <c r="V632" s="4">
        <v>334.04899999999998</v>
      </c>
      <c r="Y632" s="4">
        <v>63.058</v>
      </c>
      <c r="Z632" s="4">
        <v>0</v>
      </c>
      <c r="AA632" s="4">
        <v>19.507899999999999</v>
      </c>
      <c r="AB632" s="4" t="s">
        <v>384</v>
      </c>
      <c r="AC632" s="4">
        <v>0</v>
      </c>
      <c r="AD632" s="4">
        <v>13</v>
      </c>
      <c r="AE632" s="4">
        <v>852</v>
      </c>
      <c r="AF632" s="4">
        <v>882</v>
      </c>
      <c r="AG632" s="4">
        <v>829</v>
      </c>
      <c r="AH632" s="4">
        <v>90</v>
      </c>
      <c r="AI632" s="4">
        <v>30.23</v>
      </c>
      <c r="AJ632" s="4">
        <v>0.69</v>
      </c>
      <c r="AK632" s="4">
        <v>988</v>
      </c>
      <c r="AL632" s="4">
        <v>3</v>
      </c>
      <c r="AM632" s="4">
        <v>0</v>
      </c>
      <c r="AN632" s="4">
        <v>31</v>
      </c>
      <c r="AO632" s="4">
        <v>190</v>
      </c>
      <c r="AP632" s="4">
        <v>190</v>
      </c>
      <c r="AQ632" s="4">
        <v>2.8</v>
      </c>
      <c r="AR632" s="4">
        <v>195</v>
      </c>
      <c r="AS632" s="4" t="s">
        <v>155</v>
      </c>
      <c r="AT632" s="4">
        <v>2</v>
      </c>
      <c r="AU632" s="5">
        <v>0.73410879629629633</v>
      </c>
      <c r="AV632" s="4">
        <v>47.159308000000003</v>
      </c>
      <c r="AW632" s="4">
        <v>-88.489818</v>
      </c>
      <c r="AX632" s="4">
        <v>317.8</v>
      </c>
      <c r="AY632" s="4">
        <v>0</v>
      </c>
      <c r="AZ632" s="4">
        <v>12</v>
      </c>
      <c r="BA632" s="4">
        <v>10</v>
      </c>
      <c r="BB632" s="4" t="s">
        <v>425</v>
      </c>
      <c r="BC632" s="4">
        <v>1.1000000000000001</v>
      </c>
      <c r="BD632" s="4">
        <v>1.4</v>
      </c>
      <c r="BE632" s="4">
        <v>1.8</v>
      </c>
      <c r="BF632" s="4">
        <v>14.063000000000001</v>
      </c>
      <c r="BG632" s="4">
        <v>365</v>
      </c>
      <c r="BH632" s="4">
        <v>25.96</v>
      </c>
      <c r="BI632" s="4">
        <v>0.47199999999999998</v>
      </c>
      <c r="BJ632" s="4">
        <v>2999.904</v>
      </c>
      <c r="BK632" s="4">
        <v>39.194000000000003</v>
      </c>
      <c r="BL632" s="4">
        <v>3.8420000000000001</v>
      </c>
      <c r="BM632" s="4">
        <v>16.536999999999999</v>
      </c>
      <c r="BN632" s="4">
        <v>20.379000000000001</v>
      </c>
      <c r="BO632" s="4">
        <v>3.1739999999999999</v>
      </c>
      <c r="BP632" s="4">
        <v>13.663</v>
      </c>
      <c r="BQ632" s="4">
        <v>16.837</v>
      </c>
      <c r="BR632" s="4">
        <v>66.225899999999996</v>
      </c>
      <c r="BU632" s="4">
        <v>75.007999999999996</v>
      </c>
      <c r="BW632" s="4">
        <v>85041.247000000003</v>
      </c>
      <c r="BX632" s="4">
        <v>2.9155E-2</v>
      </c>
      <c r="BY632" s="4">
        <v>-5</v>
      </c>
      <c r="BZ632" s="4">
        <v>1.2022930000000001</v>
      </c>
      <c r="CA632" s="4">
        <v>0.712476</v>
      </c>
      <c r="CB632" s="4">
        <v>24.286318999999999</v>
      </c>
    </row>
    <row r="633" spans="1:80">
      <c r="A633" s="2">
        <v>42440</v>
      </c>
      <c r="B633" s="29">
        <v>0.52596569444444441</v>
      </c>
      <c r="C633" s="4">
        <v>0.5</v>
      </c>
      <c r="D633" s="4">
        <v>1.0999999999999999E-2</v>
      </c>
      <c r="E633" s="4" t="s">
        <v>155</v>
      </c>
      <c r="F633" s="4">
        <v>110</v>
      </c>
      <c r="G633" s="4">
        <v>5.3</v>
      </c>
      <c r="H633" s="4">
        <v>26.2</v>
      </c>
      <c r="I633" s="4">
        <v>308.7</v>
      </c>
      <c r="K633" s="4">
        <v>19.739999999999998</v>
      </c>
      <c r="L633" s="4">
        <v>61</v>
      </c>
      <c r="M633" s="4">
        <v>0.99529999999999996</v>
      </c>
      <c r="N633" s="4">
        <v>0.49769999999999998</v>
      </c>
      <c r="O633" s="4">
        <v>1.09E-2</v>
      </c>
      <c r="P633" s="4">
        <v>5.2316000000000003</v>
      </c>
      <c r="Q633" s="4">
        <v>26.042300000000001</v>
      </c>
      <c r="R633" s="4">
        <v>31.3</v>
      </c>
      <c r="S633" s="4">
        <v>4.3220999999999998</v>
      </c>
      <c r="T633" s="4">
        <v>21.5153</v>
      </c>
      <c r="U633" s="4">
        <v>25.8</v>
      </c>
      <c r="V633" s="4">
        <v>308.6825</v>
      </c>
      <c r="Y633" s="4">
        <v>60.594000000000001</v>
      </c>
      <c r="Z633" s="4">
        <v>0</v>
      </c>
      <c r="AA633" s="4">
        <v>19.6496</v>
      </c>
      <c r="AB633" s="4" t="s">
        <v>384</v>
      </c>
      <c r="AC633" s="4">
        <v>0</v>
      </c>
      <c r="AD633" s="4">
        <v>13.2</v>
      </c>
      <c r="AE633" s="4">
        <v>851</v>
      </c>
      <c r="AF633" s="4">
        <v>878</v>
      </c>
      <c r="AG633" s="4">
        <v>828</v>
      </c>
      <c r="AH633" s="4">
        <v>90</v>
      </c>
      <c r="AI633" s="4">
        <v>30.23</v>
      </c>
      <c r="AJ633" s="4">
        <v>0.69</v>
      </c>
      <c r="AK633" s="4">
        <v>988</v>
      </c>
      <c r="AL633" s="4">
        <v>3</v>
      </c>
      <c r="AM633" s="4">
        <v>0</v>
      </c>
      <c r="AN633" s="4">
        <v>31</v>
      </c>
      <c r="AO633" s="4">
        <v>190</v>
      </c>
      <c r="AP633" s="4">
        <v>190</v>
      </c>
      <c r="AQ633" s="4">
        <v>2.9</v>
      </c>
      <c r="AR633" s="4">
        <v>195</v>
      </c>
      <c r="AS633" s="4" t="s">
        <v>155</v>
      </c>
      <c r="AT633" s="4">
        <v>2</v>
      </c>
      <c r="AU633" s="5">
        <v>0.73412037037037037</v>
      </c>
      <c r="AV633" s="4">
        <v>47.159308000000003</v>
      </c>
      <c r="AW633" s="4">
        <v>-88.489818</v>
      </c>
      <c r="AX633" s="4">
        <v>318.8</v>
      </c>
      <c r="AY633" s="4">
        <v>0</v>
      </c>
      <c r="AZ633" s="4">
        <v>12</v>
      </c>
      <c r="BA633" s="4">
        <v>10</v>
      </c>
      <c r="BB633" s="4" t="s">
        <v>425</v>
      </c>
      <c r="BC633" s="4">
        <v>1.1245750000000001</v>
      </c>
      <c r="BD633" s="4">
        <v>1.4</v>
      </c>
      <c r="BE633" s="4">
        <v>1.8245750000000001</v>
      </c>
      <c r="BF633" s="4">
        <v>14.063000000000001</v>
      </c>
      <c r="BG633" s="4">
        <v>450</v>
      </c>
      <c r="BH633" s="4">
        <v>32</v>
      </c>
      <c r="BI633" s="4">
        <v>0.69399999999999995</v>
      </c>
      <c r="BJ633" s="4">
        <v>3010.9349999999999</v>
      </c>
      <c r="BK633" s="4">
        <v>42.16</v>
      </c>
      <c r="BL633" s="4">
        <v>3.3149999999999999</v>
      </c>
      <c r="BM633" s="4">
        <v>16.5</v>
      </c>
      <c r="BN633" s="4">
        <v>19.814</v>
      </c>
      <c r="BO633" s="4">
        <v>2.738</v>
      </c>
      <c r="BP633" s="4">
        <v>13.631</v>
      </c>
      <c r="BQ633" s="4">
        <v>16.37</v>
      </c>
      <c r="BR633" s="4">
        <v>61.753900000000002</v>
      </c>
      <c r="BU633" s="4">
        <v>72.733000000000004</v>
      </c>
      <c r="BW633" s="4">
        <v>86438.798999999999</v>
      </c>
      <c r="BX633" s="4">
        <v>3.2000000000000001E-2</v>
      </c>
      <c r="BY633" s="4">
        <v>-5</v>
      </c>
      <c r="BZ633" s="4">
        <v>1.203138</v>
      </c>
      <c r="CA633" s="4">
        <v>0.78200000000000003</v>
      </c>
      <c r="CB633" s="4">
        <v>24.303388000000002</v>
      </c>
    </row>
    <row r="634" spans="1:80">
      <c r="A634" s="2">
        <v>42440</v>
      </c>
      <c r="B634" s="29">
        <v>0.52597726851851856</v>
      </c>
      <c r="C634" s="4">
        <v>0.47399999999999998</v>
      </c>
      <c r="D634" s="4">
        <v>1.0999999999999999E-2</v>
      </c>
      <c r="E634" s="4" t="s">
        <v>155</v>
      </c>
      <c r="F634" s="4">
        <v>110</v>
      </c>
      <c r="G634" s="4">
        <v>4.5999999999999996</v>
      </c>
      <c r="H634" s="4">
        <v>26</v>
      </c>
      <c r="I634" s="4">
        <v>291.8</v>
      </c>
      <c r="K634" s="4">
        <v>19.8</v>
      </c>
      <c r="L634" s="4">
        <v>61</v>
      </c>
      <c r="M634" s="4">
        <v>0.99560000000000004</v>
      </c>
      <c r="N634" s="4">
        <v>0.4723</v>
      </c>
      <c r="O634" s="4">
        <v>1.0999999999999999E-2</v>
      </c>
      <c r="P634" s="4">
        <v>4.5797999999999996</v>
      </c>
      <c r="Q634" s="4">
        <v>25.850100000000001</v>
      </c>
      <c r="R634" s="4">
        <v>30.4</v>
      </c>
      <c r="S634" s="4">
        <v>3.7837000000000001</v>
      </c>
      <c r="T634" s="4">
        <v>21.3565</v>
      </c>
      <c r="U634" s="4">
        <v>25.1</v>
      </c>
      <c r="V634" s="4">
        <v>291.7962</v>
      </c>
      <c r="Y634" s="4">
        <v>60.902000000000001</v>
      </c>
      <c r="Z634" s="4">
        <v>0</v>
      </c>
      <c r="AA634" s="4">
        <v>19.713100000000001</v>
      </c>
      <c r="AB634" s="4" t="s">
        <v>384</v>
      </c>
      <c r="AC634" s="4">
        <v>0</v>
      </c>
      <c r="AD634" s="4">
        <v>13.1</v>
      </c>
      <c r="AE634" s="4">
        <v>850</v>
      </c>
      <c r="AF634" s="4">
        <v>876</v>
      </c>
      <c r="AG634" s="4">
        <v>829</v>
      </c>
      <c r="AH634" s="4">
        <v>90</v>
      </c>
      <c r="AI634" s="4">
        <v>30.23</v>
      </c>
      <c r="AJ634" s="4">
        <v>0.69</v>
      </c>
      <c r="AK634" s="4">
        <v>988</v>
      </c>
      <c r="AL634" s="4">
        <v>3</v>
      </c>
      <c r="AM634" s="4">
        <v>0</v>
      </c>
      <c r="AN634" s="4">
        <v>31</v>
      </c>
      <c r="AO634" s="4">
        <v>190</v>
      </c>
      <c r="AP634" s="4">
        <v>190</v>
      </c>
      <c r="AQ634" s="4">
        <v>2.8</v>
      </c>
      <c r="AR634" s="4">
        <v>195</v>
      </c>
      <c r="AS634" s="4" t="s">
        <v>155</v>
      </c>
      <c r="AT634" s="4">
        <v>2</v>
      </c>
      <c r="AU634" s="5">
        <v>0.73413194444444441</v>
      </c>
      <c r="AV634" s="4">
        <v>47.159309999999998</v>
      </c>
      <c r="AW634" s="4">
        <v>-88.489818</v>
      </c>
      <c r="AX634" s="4">
        <v>319.39999999999998</v>
      </c>
      <c r="AY634" s="4">
        <v>0</v>
      </c>
      <c r="AZ634" s="4">
        <v>12</v>
      </c>
      <c r="BA634" s="4">
        <v>10</v>
      </c>
      <c r="BB634" s="4" t="s">
        <v>425</v>
      </c>
      <c r="BC634" s="4">
        <v>1.248902</v>
      </c>
      <c r="BD634" s="4">
        <v>1.4733529999999999</v>
      </c>
      <c r="BE634" s="4">
        <v>1.9978039999999999</v>
      </c>
      <c r="BF634" s="4">
        <v>14.063000000000001</v>
      </c>
      <c r="BG634" s="4">
        <v>450</v>
      </c>
      <c r="BH634" s="4">
        <v>32</v>
      </c>
      <c r="BI634" s="4">
        <v>0.69399999999999995</v>
      </c>
      <c r="BJ634" s="4">
        <v>3020.9920000000002</v>
      </c>
      <c r="BK634" s="4">
        <v>44.584000000000003</v>
      </c>
      <c r="BL634" s="4">
        <v>3.0680000000000001</v>
      </c>
      <c r="BM634" s="4">
        <v>17.315000000000001</v>
      </c>
      <c r="BN634" s="4">
        <v>20.382000000000001</v>
      </c>
      <c r="BO634" s="4">
        <v>2.5339999999999998</v>
      </c>
      <c r="BP634" s="4">
        <v>14.305</v>
      </c>
      <c r="BQ634" s="4">
        <v>16.838999999999999</v>
      </c>
      <c r="BR634" s="4">
        <v>61.715499999999999</v>
      </c>
      <c r="BU634" s="4">
        <v>77.286000000000001</v>
      </c>
      <c r="BW634" s="4">
        <v>91679.55</v>
      </c>
      <c r="BX634" s="4">
        <v>3.1572000000000003E-2</v>
      </c>
      <c r="BY634" s="4">
        <v>-5</v>
      </c>
      <c r="BZ634" s="4">
        <v>1.202</v>
      </c>
      <c r="CA634" s="4">
        <v>0.77153000000000005</v>
      </c>
      <c r="CB634" s="4">
        <v>24.2804</v>
      </c>
    </row>
    <row r="635" spans="1:80">
      <c r="A635" s="2">
        <v>42440</v>
      </c>
      <c r="B635" s="29">
        <v>0.5259888425925926</v>
      </c>
      <c r="C635" s="4">
        <v>0.46500000000000002</v>
      </c>
      <c r="D635" s="4">
        <v>1.0999999999999999E-2</v>
      </c>
      <c r="E635" s="4" t="s">
        <v>155</v>
      </c>
      <c r="F635" s="4">
        <v>110</v>
      </c>
      <c r="G635" s="4">
        <v>4.5</v>
      </c>
      <c r="H635" s="4">
        <v>25.8</v>
      </c>
      <c r="I635" s="4">
        <v>286.3</v>
      </c>
      <c r="K635" s="4">
        <v>19.899999999999999</v>
      </c>
      <c r="L635" s="4">
        <v>61</v>
      </c>
      <c r="M635" s="4">
        <v>0.99580000000000002</v>
      </c>
      <c r="N635" s="4">
        <v>0.4627</v>
      </c>
      <c r="O635" s="4">
        <v>1.0999999999999999E-2</v>
      </c>
      <c r="P635" s="4">
        <v>4.4809000000000001</v>
      </c>
      <c r="Q635" s="4">
        <v>25.6905</v>
      </c>
      <c r="R635" s="4">
        <v>30.2</v>
      </c>
      <c r="S635" s="4">
        <v>3.702</v>
      </c>
      <c r="T635" s="4">
        <v>21.224699999999999</v>
      </c>
      <c r="U635" s="4">
        <v>24.9</v>
      </c>
      <c r="V635" s="4">
        <v>286.33980000000003</v>
      </c>
      <c r="Y635" s="4">
        <v>60.488999999999997</v>
      </c>
      <c r="Z635" s="4">
        <v>0</v>
      </c>
      <c r="AA635" s="4">
        <v>19.8155</v>
      </c>
      <c r="AB635" s="4" t="s">
        <v>384</v>
      </c>
      <c r="AC635" s="4">
        <v>0</v>
      </c>
      <c r="AD635" s="4">
        <v>13.2</v>
      </c>
      <c r="AE635" s="4">
        <v>850</v>
      </c>
      <c r="AF635" s="4">
        <v>874</v>
      </c>
      <c r="AG635" s="4">
        <v>829</v>
      </c>
      <c r="AH635" s="4">
        <v>90</v>
      </c>
      <c r="AI635" s="4">
        <v>30.23</v>
      </c>
      <c r="AJ635" s="4">
        <v>0.69</v>
      </c>
      <c r="AK635" s="4">
        <v>988</v>
      </c>
      <c r="AL635" s="4">
        <v>3</v>
      </c>
      <c r="AM635" s="4">
        <v>0</v>
      </c>
      <c r="AN635" s="4">
        <v>31</v>
      </c>
      <c r="AO635" s="4">
        <v>190</v>
      </c>
      <c r="AP635" s="4">
        <v>190</v>
      </c>
      <c r="AQ635" s="4">
        <v>2.9</v>
      </c>
      <c r="AR635" s="4">
        <v>195</v>
      </c>
      <c r="AS635" s="4" t="s">
        <v>155</v>
      </c>
      <c r="AT635" s="4">
        <v>2</v>
      </c>
      <c r="AU635" s="5">
        <v>0.73414351851851845</v>
      </c>
      <c r="AV635" s="4">
        <v>47.159312</v>
      </c>
      <c r="AW635" s="4">
        <v>-88.489818</v>
      </c>
      <c r="AX635" s="4">
        <v>319.39999999999998</v>
      </c>
      <c r="AY635" s="4">
        <v>0</v>
      </c>
      <c r="AZ635" s="4">
        <v>12</v>
      </c>
      <c r="BA635" s="4">
        <v>10</v>
      </c>
      <c r="BB635" s="4" t="s">
        <v>425</v>
      </c>
      <c r="BC635" s="4">
        <v>1.4</v>
      </c>
      <c r="BD635" s="4">
        <v>1.7</v>
      </c>
      <c r="BE635" s="4">
        <v>2.2999999999999998</v>
      </c>
      <c r="BF635" s="4">
        <v>14.063000000000001</v>
      </c>
      <c r="BG635" s="4">
        <v>450</v>
      </c>
      <c r="BH635" s="4">
        <v>32</v>
      </c>
      <c r="BI635" s="4">
        <v>0.69399999999999995</v>
      </c>
      <c r="BJ635" s="4">
        <v>3024.491</v>
      </c>
      <c r="BK635" s="4">
        <v>45.570999999999998</v>
      </c>
      <c r="BL635" s="4">
        <v>3.0670000000000002</v>
      </c>
      <c r="BM635" s="4">
        <v>17.585999999999999</v>
      </c>
      <c r="BN635" s="4">
        <v>20.654</v>
      </c>
      <c r="BO635" s="4">
        <v>2.5339999999999998</v>
      </c>
      <c r="BP635" s="4">
        <v>14.529</v>
      </c>
      <c r="BQ635" s="4">
        <v>17.064</v>
      </c>
      <c r="BR635" s="4">
        <v>61.893799999999999</v>
      </c>
      <c r="BU635" s="4">
        <v>78.45</v>
      </c>
      <c r="BW635" s="4">
        <v>94183.205000000002</v>
      </c>
      <c r="BX635" s="4">
        <v>3.0571999999999998E-2</v>
      </c>
      <c r="BY635" s="4">
        <v>-5</v>
      </c>
      <c r="BZ635" s="4">
        <v>1.202</v>
      </c>
      <c r="CA635" s="4">
        <v>0.74711399999999994</v>
      </c>
      <c r="CB635" s="4">
        <v>24.2804</v>
      </c>
    </row>
    <row r="636" spans="1:80">
      <c r="B636" s="29"/>
    </row>
    <row r="639" spans="1:80">
      <c r="A639" s="4" t="s">
        <v>193</v>
      </c>
    </row>
    <row r="640" spans="1:80">
      <c r="A640" s="4" t="s">
        <v>194</v>
      </c>
      <c r="B640" s="4">
        <v>7.1379999999999999</v>
      </c>
    </row>
    <row r="641" spans="1:2">
      <c r="A641" s="4" t="s">
        <v>195</v>
      </c>
      <c r="B641" s="4" t="s">
        <v>418</v>
      </c>
    </row>
    <row r="642" spans="1:2">
      <c r="B642" s="4" t="s">
        <v>196</v>
      </c>
    </row>
    <row r="643" spans="1:2">
      <c r="B643" s="4" t="s">
        <v>197</v>
      </c>
    </row>
    <row r="644" spans="1:2">
      <c r="A644" s="4" t="s">
        <v>198</v>
      </c>
      <c r="B644" s="2">
        <v>42440</v>
      </c>
    </row>
    <row r="645" spans="1:2">
      <c r="A645" s="4" t="s">
        <v>199</v>
      </c>
    </row>
    <row r="646" spans="1:2">
      <c r="A646" s="4" t="s">
        <v>200</v>
      </c>
      <c r="B646" s="4" t="s">
        <v>201</v>
      </c>
    </row>
    <row r="647" spans="1:2">
      <c r="A647" s="4" t="s">
        <v>202</v>
      </c>
      <c r="B647" s="4" t="s">
        <v>203</v>
      </c>
    </row>
    <row r="648" spans="1:2">
      <c r="A648" s="4" t="s">
        <v>204</v>
      </c>
      <c r="B648" s="4" t="s">
        <v>205</v>
      </c>
    </row>
    <row r="649" spans="1:2">
      <c r="A649" s="4" t="s">
        <v>206</v>
      </c>
      <c r="B649" s="4" t="s">
        <v>385</v>
      </c>
    </row>
    <row r="650" spans="1:2">
      <c r="A650" s="4" t="s">
        <v>207</v>
      </c>
    </row>
    <row r="651" spans="1:2">
      <c r="A651" s="4" t="s">
        <v>200</v>
      </c>
      <c r="B651" s="4" t="s">
        <v>208</v>
      </c>
    </row>
    <row r="652" spans="1:2">
      <c r="A652" s="4" t="s">
        <v>202</v>
      </c>
      <c r="B652" s="4" t="s">
        <v>209</v>
      </c>
    </row>
    <row r="653" spans="1:2">
      <c r="A653" s="4" t="s">
        <v>204</v>
      </c>
      <c r="B653" s="4">
        <v>95</v>
      </c>
    </row>
    <row r="654" spans="1:2">
      <c r="A654" s="4" t="s">
        <v>206</v>
      </c>
      <c r="B654" s="4">
        <v>6.907</v>
      </c>
    </row>
    <row r="655" spans="1:2">
      <c r="A655" s="4" t="s">
        <v>210</v>
      </c>
      <c r="B655" s="4">
        <v>6</v>
      </c>
    </row>
    <row r="656" spans="1:2">
      <c r="A656" s="4" t="s">
        <v>211</v>
      </c>
      <c r="B656" s="4">
        <v>15.7</v>
      </c>
    </row>
    <row r="657" spans="1:2">
      <c r="A657" s="4" t="s">
        <v>212</v>
      </c>
      <c r="B657" s="4">
        <v>3030</v>
      </c>
    </row>
    <row r="658" spans="1:2">
      <c r="A658" s="4" t="s">
        <v>207</v>
      </c>
    </row>
    <row r="659" spans="1:2">
      <c r="A659" s="4" t="s">
        <v>200</v>
      </c>
      <c r="B659" s="4" t="s">
        <v>213</v>
      </c>
    </row>
    <row r="660" spans="1:2">
      <c r="A660" s="4" t="s">
        <v>202</v>
      </c>
      <c r="B660" s="4" t="s">
        <v>214</v>
      </c>
    </row>
    <row r="661" spans="1:2">
      <c r="A661" s="4" t="s">
        <v>204</v>
      </c>
      <c r="B661" s="4">
        <v>185</v>
      </c>
    </row>
    <row r="662" spans="1:2">
      <c r="A662" s="4" t="s">
        <v>206</v>
      </c>
      <c r="B662" s="4">
        <v>1.611</v>
      </c>
    </row>
    <row r="663" spans="1:2">
      <c r="A663" s="4" t="s">
        <v>215</v>
      </c>
      <c r="B663" s="4">
        <v>2055</v>
      </c>
    </row>
    <row r="664" spans="1:2">
      <c r="A664" s="4" t="s">
        <v>216</v>
      </c>
      <c r="B664" s="4">
        <v>495.1</v>
      </c>
    </row>
    <row r="665" spans="1:2">
      <c r="A665" s="4" t="s">
        <v>207</v>
      </c>
    </row>
    <row r="666" spans="1:2">
      <c r="A666" s="4" t="s">
        <v>200</v>
      </c>
      <c r="B666" s="4" t="s">
        <v>217</v>
      </c>
    </row>
    <row r="667" spans="1:2">
      <c r="A667" s="4" t="s">
        <v>202</v>
      </c>
      <c r="B667" s="4" t="s">
        <v>218</v>
      </c>
    </row>
    <row r="668" spans="1:2">
      <c r="A668" s="4" t="s">
        <v>206</v>
      </c>
      <c r="B668" s="4">
        <v>2.9</v>
      </c>
    </row>
    <row r="669" spans="1:2">
      <c r="A669" s="4" t="s">
        <v>207</v>
      </c>
    </row>
    <row r="670" spans="1:2">
      <c r="A670" s="4" t="s">
        <v>200</v>
      </c>
      <c r="B670" s="4" t="s">
        <v>219</v>
      </c>
    </row>
    <row r="671" spans="1:2">
      <c r="A671" s="4" t="s">
        <v>202</v>
      </c>
      <c r="B671" s="4" t="s">
        <v>220</v>
      </c>
    </row>
    <row r="672" spans="1:2">
      <c r="A672" s="4" t="s">
        <v>204</v>
      </c>
      <c r="B672" s="4">
        <v>208</v>
      </c>
    </row>
    <row r="673" spans="1:3">
      <c r="A673" s="4" t="s">
        <v>221</v>
      </c>
      <c r="B673" s="4" t="s">
        <v>222</v>
      </c>
    </row>
    <row r="674" spans="1:3">
      <c r="A674" s="4" t="s">
        <v>223</v>
      </c>
      <c r="B674" s="4" t="s">
        <v>415</v>
      </c>
    </row>
    <row r="675" spans="1:3">
      <c r="A675" s="4" t="s">
        <v>224</v>
      </c>
      <c r="B675" s="4" t="s">
        <v>416</v>
      </c>
    </row>
    <row r="676" spans="1:3">
      <c r="A676" s="4" t="s">
        <v>225</v>
      </c>
      <c r="B676" s="4" t="s">
        <v>386</v>
      </c>
    </row>
    <row r="677" spans="1:3">
      <c r="A677" s="4" t="s">
        <v>207</v>
      </c>
    </row>
    <row r="679" spans="1:3">
      <c r="A679" s="4" t="s">
        <v>226</v>
      </c>
    </row>
    <row r="680" spans="1:3">
      <c r="A680" s="4" t="s">
        <v>227</v>
      </c>
      <c r="B680" s="4" t="s">
        <v>442</v>
      </c>
    </row>
    <row r="681" spans="1:3">
      <c r="A681" s="4" t="s">
        <v>228</v>
      </c>
      <c r="B681" s="4">
        <v>0</v>
      </c>
    </row>
    <row r="682" spans="1:3">
      <c r="A682" s="4" t="s">
        <v>229</v>
      </c>
    </row>
    <row r="683" spans="1:3">
      <c r="A683" s="4" t="s">
        <v>230</v>
      </c>
    </row>
    <row r="684" spans="1:3">
      <c r="A684" s="4" t="s">
        <v>231</v>
      </c>
      <c r="B684" s="4">
        <v>0.747</v>
      </c>
    </row>
    <row r="685" spans="1:3">
      <c r="A685" s="4" t="s">
        <v>232</v>
      </c>
      <c r="B685" s="4" t="s">
        <v>233</v>
      </c>
    </row>
    <row r="686" spans="1:3">
      <c r="A686" s="4" t="s">
        <v>234</v>
      </c>
      <c r="B686" s="4">
        <v>2</v>
      </c>
    </row>
    <row r="687" spans="1:3">
      <c r="A687" s="4" t="s">
        <v>235</v>
      </c>
      <c r="B687" s="4" t="s">
        <v>236</v>
      </c>
    </row>
    <row r="688" spans="1:3">
      <c r="A688" s="4" t="s">
        <v>237</v>
      </c>
      <c r="B688" s="4" t="s">
        <v>387</v>
      </c>
      <c r="C688" s="4" t="s">
        <v>388</v>
      </c>
    </row>
    <row r="689" spans="1:2">
      <c r="A689" s="4" t="s">
        <v>238</v>
      </c>
      <c r="B689" s="4">
        <v>4</v>
      </c>
    </row>
    <row r="690" spans="1:2">
      <c r="A690" s="4" t="s">
        <v>239</v>
      </c>
      <c r="B690" s="4">
        <v>4</v>
      </c>
    </row>
    <row r="691" spans="1:2">
      <c r="A691" s="4" t="s">
        <v>240</v>
      </c>
      <c r="B691" s="4">
        <v>3</v>
      </c>
    </row>
    <row r="692" spans="1:2">
      <c r="A692" s="4" t="s">
        <v>241</v>
      </c>
      <c r="B692" s="4">
        <v>5</v>
      </c>
    </row>
    <row r="693" spans="1:2">
      <c r="A693" s="4" t="s">
        <v>242</v>
      </c>
      <c r="B693" s="4">
        <v>1</v>
      </c>
    </row>
    <row r="694" spans="1:2">
      <c r="A694" s="4" t="s">
        <v>243</v>
      </c>
      <c r="B694" s="4">
        <v>0</v>
      </c>
    </row>
    <row r="695" spans="1:2">
      <c r="A695" s="4" t="s">
        <v>244</v>
      </c>
      <c r="B695" s="4" t="s">
        <v>236</v>
      </c>
    </row>
    <row r="696" spans="1:2">
      <c r="A696" s="4" t="s">
        <v>245</v>
      </c>
      <c r="B696" s="4">
        <v>0</v>
      </c>
    </row>
    <row r="697" spans="1:2">
      <c r="A697" s="4" t="s">
        <v>246</v>
      </c>
      <c r="B697" s="4" t="s">
        <v>236</v>
      </c>
    </row>
    <row r="698" spans="1:2">
      <c r="A698" s="4" t="s">
        <v>247</v>
      </c>
      <c r="B698" s="4">
        <v>0</v>
      </c>
    </row>
    <row r="699" spans="1:2">
      <c r="A699" s="4" t="s">
        <v>248</v>
      </c>
      <c r="B699" s="4">
        <v>0</v>
      </c>
    </row>
    <row r="700" spans="1:2">
      <c r="A700" s="4" t="s">
        <v>249</v>
      </c>
      <c r="B700" s="4">
        <v>0</v>
      </c>
    </row>
    <row r="701" spans="1:2">
      <c r="A701" s="4" t="s">
        <v>250</v>
      </c>
      <c r="B701" s="4">
        <v>0</v>
      </c>
    </row>
    <row r="702" spans="1:2">
      <c r="A702" s="4" t="s">
        <v>251</v>
      </c>
      <c r="B702" s="4">
        <v>0</v>
      </c>
    </row>
    <row r="703" spans="1:2">
      <c r="A703" s="4" t="s">
        <v>252</v>
      </c>
      <c r="B703" s="4" t="s">
        <v>253</v>
      </c>
    </row>
    <row r="704" spans="1:2">
      <c r="A704" s="4" t="s">
        <v>254</v>
      </c>
      <c r="B704" s="4" t="s">
        <v>255</v>
      </c>
    </row>
    <row r="705" spans="1:2">
      <c r="A705" s="4" t="s">
        <v>256</v>
      </c>
      <c r="B705" s="4" t="s">
        <v>257</v>
      </c>
    </row>
    <row r="706" spans="1:2">
      <c r="A706" s="4" t="s">
        <v>258</v>
      </c>
      <c r="B706" s="4">
        <v>0</v>
      </c>
    </row>
    <row r="707" spans="1:2">
      <c r="A707" s="4" t="s">
        <v>259</v>
      </c>
      <c r="B707" s="3">
        <v>0.51868560185185186</v>
      </c>
    </row>
    <row r="708" spans="1:2">
      <c r="A708" s="4" t="s">
        <v>260</v>
      </c>
      <c r="B708" s="3">
        <v>0.5259888425925926</v>
      </c>
    </row>
    <row r="709" spans="1:2">
      <c r="A709" s="4" t="s">
        <v>261</v>
      </c>
      <c r="B709" s="4">
        <v>632</v>
      </c>
    </row>
    <row r="710" spans="1:2">
      <c r="A710" s="4" t="s">
        <v>262</v>
      </c>
      <c r="B710" s="4">
        <v>592</v>
      </c>
    </row>
    <row r="711" spans="1:2">
      <c r="A711" s="4" t="s">
        <v>263</v>
      </c>
      <c r="B711" s="4">
        <v>4.1100000000000003</v>
      </c>
    </row>
    <row r="712" spans="1:2">
      <c r="A712" s="4" t="s">
        <v>264</v>
      </c>
      <c r="B712" s="4">
        <v>987.46400000000006</v>
      </c>
    </row>
    <row r="713" spans="1:2">
      <c r="A713" s="4" t="s">
        <v>265</v>
      </c>
      <c r="B713" s="4">
        <v>77.694999999999993</v>
      </c>
    </row>
    <row r="714" spans="1:2">
      <c r="A714" s="4" t="s">
        <v>266</v>
      </c>
      <c r="B714" s="4">
        <v>27.89</v>
      </c>
    </row>
    <row r="715" spans="1:2">
      <c r="A715" s="4" t="s">
        <v>267</v>
      </c>
      <c r="B715" s="4">
        <v>0.81899999999999995</v>
      </c>
    </row>
    <row r="717" spans="1:2">
      <c r="A717" s="4" t="s">
        <v>268</v>
      </c>
    </row>
    <row r="718" spans="1:2">
      <c r="A718" s="4" t="s">
        <v>269</v>
      </c>
    </row>
    <row r="719" spans="1:2">
      <c r="A719" s="4" t="s">
        <v>270</v>
      </c>
    </row>
    <row r="720" spans="1:2">
      <c r="A720" s="4" t="s">
        <v>271</v>
      </c>
    </row>
    <row r="721" spans="1:2">
      <c r="A721" s="4" t="s">
        <v>272</v>
      </c>
      <c r="B721" s="4">
        <v>0</v>
      </c>
    </row>
    <row r="722" spans="1:2">
      <c r="A722" s="4" t="s">
        <v>273</v>
      </c>
      <c r="B722" s="4">
        <v>0</v>
      </c>
    </row>
    <row r="723" spans="1:2">
      <c r="A723" s="4" t="s">
        <v>274</v>
      </c>
      <c r="B723" s="4">
        <v>0</v>
      </c>
    </row>
    <row r="724" spans="1:2">
      <c r="A724" s="4" t="s">
        <v>275</v>
      </c>
      <c r="B724" s="4">
        <v>0</v>
      </c>
    </row>
    <row r="725" spans="1:2">
      <c r="A725" s="4" t="s">
        <v>276</v>
      </c>
      <c r="B725" s="4">
        <v>0</v>
      </c>
    </row>
    <row r="726" spans="1:2">
      <c r="A726" s="4" t="s">
        <v>277</v>
      </c>
      <c r="B726" s="4">
        <v>0</v>
      </c>
    </row>
    <row r="727" spans="1:2">
      <c r="A727" s="4" t="s">
        <v>278</v>
      </c>
      <c r="B727" s="4">
        <v>0</v>
      </c>
    </row>
    <row r="728" spans="1:2">
      <c r="A728" s="4" t="s">
        <v>279</v>
      </c>
      <c r="B728" s="4">
        <v>0</v>
      </c>
    </row>
    <row r="731" spans="1:2">
      <c r="A731" s="4" t="s">
        <v>280</v>
      </c>
    </row>
    <row r="732" spans="1:2">
      <c r="A732" s="4" t="s">
        <v>100</v>
      </c>
    </row>
    <row r="733" spans="1:2">
      <c r="A733" s="4" t="s">
        <v>104</v>
      </c>
    </row>
    <row r="734" spans="1:2">
      <c r="A734" s="4" t="s">
        <v>281</v>
      </c>
      <c r="B734" s="4" t="s">
        <v>117</v>
      </c>
    </row>
    <row r="735" spans="1:2">
      <c r="A735" s="4" t="s">
        <v>282</v>
      </c>
      <c r="B735" s="4" t="s">
        <v>283</v>
      </c>
    </row>
    <row r="736" spans="1:2">
      <c r="A736" s="4" t="s">
        <v>143</v>
      </c>
      <c r="B736" s="4" t="s">
        <v>284</v>
      </c>
    </row>
    <row r="737" spans="1:2">
      <c r="A737" s="4" t="s">
        <v>144</v>
      </c>
      <c r="B737" s="4" t="s">
        <v>285</v>
      </c>
    </row>
    <row r="740" spans="1:2">
      <c r="A740" s="4" t="s">
        <v>286</v>
      </c>
    </row>
    <row r="741" spans="1:2">
      <c r="A741" s="4" t="s">
        <v>287</v>
      </c>
      <c r="B741" s="4">
        <v>5.3159999999999998</v>
      </c>
    </row>
    <row r="742" spans="1:2">
      <c r="A742" s="4" t="s">
        <v>288</v>
      </c>
      <c r="B742" s="4">
        <v>0</v>
      </c>
    </row>
    <row r="743" spans="1:2">
      <c r="A743" s="4" t="s">
        <v>289</v>
      </c>
      <c r="B743" s="4">
        <v>0</v>
      </c>
    </row>
    <row r="744" spans="1:2">
      <c r="A744" s="4" t="s">
        <v>290</v>
      </c>
      <c r="B744" s="4">
        <v>0</v>
      </c>
    </row>
    <row r="746" spans="1:2">
      <c r="A746" s="4" t="s">
        <v>291</v>
      </c>
    </row>
    <row r="747" spans="1:2">
      <c r="A747" s="4" t="s">
        <v>292</v>
      </c>
      <c r="B747" s="4">
        <v>0</v>
      </c>
    </row>
    <row r="748" spans="1:2">
      <c r="A748" s="4" t="s">
        <v>293</v>
      </c>
      <c r="B748" s="4">
        <v>0</v>
      </c>
    </row>
    <row r="749" spans="1:2">
      <c r="A749" s="4" t="s">
        <v>294</v>
      </c>
      <c r="B749" s="4">
        <v>0</v>
      </c>
    </row>
    <row r="750" spans="1:2">
      <c r="A750" s="4" t="s">
        <v>295</v>
      </c>
      <c r="B750" s="4">
        <v>0</v>
      </c>
    </row>
    <row r="751" spans="1:2">
      <c r="A751" s="4" t="s">
        <v>296</v>
      </c>
      <c r="B751" s="4">
        <v>0</v>
      </c>
    </row>
    <row r="752" spans="1:2">
      <c r="A752" s="4" t="s">
        <v>297</v>
      </c>
      <c r="B752" s="4">
        <v>0</v>
      </c>
    </row>
    <row r="753" spans="1:2">
      <c r="A753" s="4" t="s">
        <v>298</v>
      </c>
      <c r="B753" s="4">
        <v>0</v>
      </c>
    </row>
    <row r="754" spans="1:2">
      <c r="A754" s="4" t="s">
        <v>299</v>
      </c>
      <c r="B754" s="4">
        <v>0</v>
      </c>
    </row>
    <row r="756" spans="1:2">
      <c r="A756" s="4" t="s">
        <v>300</v>
      </c>
    </row>
    <row r="757" spans="1:2">
      <c r="A757" s="4" t="s">
        <v>301</v>
      </c>
      <c r="B757" s="4">
        <v>0</v>
      </c>
    </row>
    <row r="758" spans="1:2">
      <c r="A758" s="4" t="s">
        <v>302</v>
      </c>
      <c r="B758" s="4">
        <v>0</v>
      </c>
    </row>
    <row r="759" spans="1:2">
      <c r="A759" s="4" t="s">
        <v>303</v>
      </c>
      <c r="B759" s="4">
        <v>0</v>
      </c>
    </row>
    <row r="760" spans="1:2">
      <c r="A760" s="4" t="s">
        <v>304</v>
      </c>
      <c r="B760" s="4">
        <v>0</v>
      </c>
    </row>
    <row r="761" spans="1:2">
      <c r="A761" s="4" t="s">
        <v>305</v>
      </c>
      <c r="B761" s="4">
        <v>0</v>
      </c>
    </row>
    <row r="762" spans="1:2">
      <c r="A762" s="4" t="s">
        <v>306</v>
      </c>
      <c r="B762" s="4">
        <v>0</v>
      </c>
    </row>
    <row r="763" spans="1:2">
      <c r="A763" s="4" t="s">
        <v>307</v>
      </c>
      <c r="B763" s="4">
        <v>0</v>
      </c>
    </row>
    <row r="764" spans="1:2">
      <c r="A764" s="4" t="s">
        <v>308</v>
      </c>
      <c r="B764" s="4">
        <v>0</v>
      </c>
    </row>
    <row r="766" spans="1:2">
      <c r="A766" s="4" t="s">
        <v>309</v>
      </c>
    </row>
    <row r="767" spans="1:2">
      <c r="A767" s="4" t="s">
        <v>310</v>
      </c>
      <c r="B767" s="4">
        <v>0</v>
      </c>
    </row>
    <row r="768" spans="1:2">
      <c r="A768" s="4" t="s">
        <v>311</v>
      </c>
      <c r="B768" s="4">
        <v>0</v>
      </c>
    </row>
    <row r="769" spans="1:7">
      <c r="A769" s="4" t="s">
        <v>312</v>
      </c>
      <c r="B769" s="4">
        <v>0</v>
      </c>
    </row>
    <row r="770" spans="1:7">
      <c r="A770" s="4" t="s">
        <v>313</v>
      </c>
      <c r="B770" s="4">
        <v>0</v>
      </c>
    </row>
    <row r="771" spans="1:7">
      <c r="A771" s="4" t="s">
        <v>314</v>
      </c>
      <c r="B771" s="4">
        <v>0</v>
      </c>
    </row>
    <row r="772" spans="1:7">
      <c r="A772" s="4" t="s">
        <v>315</v>
      </c>
      <c r="B772" s="4">
        <v>0</v>
      </c>
    </row>
    <row r="773" spans="1:7">
      <c r="A773" s="4" t="s">
        <v>316</v>
      </c>
      <c r="B773" s="4">
        <v>0</v>
      </c>
    </row>
    <row r="774" spans="1:7">
      <c r="A774" s="4" t="s">
        <v>317</v>
      </c>
      <c r="B774" s="4">
        <v>0</v>
      </c>
    </row>
    <row r="775" spans="1:7">
      <c r="A775" s="4" t="s">
        <v>318</v>
      </c>
      <c r="B775" s="4">
        <v>0</v>
      </c>
    </row>
    <row r="777" spans="1:7">
      <c r="A777" s="4" t="s">
        <v>319</v>
      </c>
      <c r="B777" s="4" t="s">
        <v>389</v>
      </c>
    </row>
    <row r="778" spans="1:7">
      <c r="A778" s="4" t="s">
        <v>320</v>
      </c>
      <c r="B778" s="4">
        <v>0.747</v>
      </c>
      <c r="C778" s="4">
        <v>1</v>
      </c>
      <c r="D778" s="4">
        <v>1.998</v>
      </c>
      <c r="E778" s="4">
        <v>3.3000000000000002E-2</v>
      </c>
      <c r="F778" s="4">
        <v>0</v>
      </c>
      <c r="G778" s="4">
        <v>0</v>
      </c>
    </row>
    <row r="780" spans="1:7">
      <c r="A780" s="4" t="s">
        <v>321</v>
      </c>
    </row>
    <row r="781" spans="1:7">
      <c r="A781" s="4" t="s">
        <v>322</v>
      </c>
      <c r="B781" s="4">
        <v>0</v>
      </c>
    </row>
    <row r="782" spans="1:7">
      <c r="A782" s="4" t="s">
        <v>323</v>
      </c>
      <c r="B782" s="4">
        <v>0</v>
      </c>
    </row>
    <row r="783" spans="1:7">
      <c r="A783" s="4" t="s">
        <v>324</v>
      </c>
      <c r="B783" s="4">
        <v>0</v>
      </c>
    </row>
    <row r="784" spans="1:7">
      <c r="A784" s="4" t="s">
        <v>325</v>
      </c>
      <c r="B784" s="4">
        <v>0</v>
      </c>
    </row>
    <row r="785" spans="1:2">
      <c r="A785" s="4" t="s">
        <v>326</v>
      </c>
      <c r="B785" s="4">
        <v>0</v>
      </c>
    </row>
    <row r="786" spans="1:2">
      <c r="A786" s="4" t="s">
        <v>327</v>
      </c>
      <c r="B786" s="4">
        <v>0</v>
      </c>
    </row>
    <row r="787" spans="1:2">
      <c r="A787" s="4" t="s">
        <v>328</v>
      </c>
      <c r="B787" s="4">
        <v>0</v>
      </c>
    </row>
    <row r="788" spans="1:2">
      <c r="A788" s="4" t="s">
        <v>329</v>
      </c>
      <c r="B788" s="4">
        <v>0</v>
      </c>
    </row>
    <row r="789" spans="1:2">
      <c r="A789" s="4" t="s">
        <v>330</v>
      </c>
      <c r="B789" s="4">
        <v>0</v>
      </c>
    </row>
    <row r="791" spans="1:2">
      <c r="A791" s="4" t="s">
        <v>331</v>
      </c>
    </row>
    <row r="792" spans="1:2">
      <c r="A792" s="4" t="s">
        <v>443</v>
      </c>
    </row>
    <row r="793" spans="1:2">
      <c r="A793" s="4" t="s">
        <v>444</v>
      </c>
    </row>
    <row r="794" spans="1:2">
      <c r="A794" s="4" t="s">
        <v>445</v>
      </c>
    </row>
    <row r="795" spans="1:2">
      <c r="A795" s="4" t="s">
        <v>446</v>
      </c>
    </row>
    <row r="798" spans="1:2">
      <c r="A798" s="4" t="s">
        <v>332</v>
      </c>
    </row>
    <row r="799" spans="1:2">
      <c r="A799" s="4" t="s">
        <v>443</v>
      </c>
    </row>
    <row r="800" spans="1:2">
      <c r="A800" s="4" t="s">
        <v>444</v>
      </c>
    </row>
    <row r="801" spans="1:3">
      <c r="A801" s="4" t="s">
        <v>445</v>
      </c>
    </row>
    <row r="802" spans="1:3">
      <c r="A802" s="4" t="s">
        <v>446</v>
      </c>
    </row>
    <row r="803" spans="1:3">
      <c r="A803" s="4" t="s">
        <v>419</v>
      </c>
      <c r="B803" s="3">
        <v>0.5187278125</v>
      </c>
      <c r="C803" s="4" t="s">
        <v>447</v>
      </c>
    </row>
    <row r="804" spans="1:3">
      <c r="A804" s="4" t="s">
        <v>419</v>
      </c>
      <c r="B804" s="3">
        <v>0.51961899305555559</v>
      </c>
      <c r="C804" s="4" t="s">
        <v>448</v>
      </c>
    </row>
    <row r="807" spans="1:3">
      <c r="A807" s="4" t="s">
        <v>333</v>
      </c>
    </row>
    <row r="808" spans="1:3">
      <c r="A808" s="4" t="s">
        <v>334</v>
      </c>
      <c r="B808" s="4">
        <v>1000</v>
      </c>
    </row>
    <row r="809" spans="1:3">
      <c r="A809" s="4" t="s">
        <v>335</v>
      </c>
      <c r="B809" s="4">
        <v>21</v>
      </c>
    </row>
    <row r="810" spans="1:3">
      <c r="A810" s="4" t="s">
        <v>336</v>
      </c>
      <c r="B810" s="4">
        <v>0.05</v>
      </c>
    </row>
    <row r="811" spans="1:3">
      <c r="A811" s="4" t="s">
        <v>337</v>
      </c>
      <c r="B811" s="4">
        <v>10000</v>
      </c>
    </row>
    <row r="812" spans="1:3">
      <c r="A812" s="4" t="s">
        <v>338</v>
      </c>
      <c r="B812" s="4">
        <v>0.5</v>
      </c>
    </row>
    <row r="813" spans="1:3">
      <c r="A813" s="4" t="s">
        <v>339</v>
      </c>
      <c r="B813" s="4">
        <v>5.0000000000000001E-3</v>
      </c>
    </row>
    <row r="814" spans="1:3">
      <c r="A814" s="4" t="s">
        <v>340</v>
      </c>
      <c r="B814" s="4">
        <v>4</v>
      </c>
    </row>
    <row r="816" spans="1:3">
      <c r="A816" s="4" t="s">
        <v>341</v>
      </c>
    </row>
    <row r="817" spans="1:15">
      <c r="A817" s="4" t="s">
        <v>342</v>
      </c>
      <c r="B817" s="4">
        <v>0</v>
      </c>
    </row>
    <row r="818" spans="1:15">
      <c r="A818" s="4" t="s">
        <v>343</v>
      </c>
      <c r="B818" s="4">
        <v>0</v>
      </c>
    </row>
    <row r="819" spans="1:15">
      <c r="A819" s="4" t="s">
        <v>344</v>
      </c>
      <c r="B819" s="4">
        <v>0</v>
      </c>
    </row>
    <row r="820" spans="1:15">
      <c r="A820" s="4" t="s">
        <v>345</v>
      </c>
      <c r="B820" s="4">
        <v>0</v>
      </c>
    </row>
    <row r="821" spans="1:15">
      <c r="A821" s="4" t="s">
        <v>346</v>
      </c>
      <c r="B821" s="4">
        <v>0</v>
      </c>
    </row>
    <row r="822" spans="1:15">
      <c r="A822" s="4" t="s">
        <v>347</v>
      </c>
      <c r="B822" s="4">
        <v>0</v>
      </c>
    </row>
    <row r="823" spans="1:15">
      <c r="A823" s="4" t="s">
        <v>348</v>
      </c>
      <c r="B823" s="4">
        <v>632</v>
      </c>
    </row>
    <row r="824" spans="1:15">
      <c r="A824" s="4" t="s">
        <v>349</v>
      </c>
      <c r="B824" s="4">
        <v>0</v>
      </c>
    </row>
    <row r="826" spans="1:15">
      <c r="A826" s="4" t="s">
        <v>350</v>
      </c>
    </row>
    <row r="827" spans="1:15">
      <c r="B827" s="4" t="s">
        <v>351</v>
      </c>
      <c r="C827" s="4" t="s">
        <v>352</v>
      </c>
      <c r="D827" s="4" t="s">
        <v>163</v>
      </c>
      <c r="E827" s="4" t="s">
        <v>353</v>
      </c>
      <c r="F827" s="4" t="s">
        <v>354</v>
      </c>
      <c r="G827" s="4" t="s">
        <v>355</v>
      </c>
      <c r="H827" s="4" t="s">
        <v>356</v>
      </c>
      <c r="I827" s="4" t="s">
        <v>357</v>
      </c>
      <c r="J827" s="4" t="s">
        <v>358</v>
      </c>
      <c r="K827" s="4" t="s">
        <v>359</v>
      </c>
      <c r="L827" s="4" t="s">
        <v>360</v>
      </c>
      <c r="M827" s="4" t="s">
        <v>361</v>
      </c>
      <c r="N827" s="4" t="s">
        <v>362</v>
      </c>
      <c r="O827" s="4" t="s">
        <v>363</v>
      </c>
    </row>
    <row r="828" spans="1:15">
      <c r="A828" s="4" t="s">
        <v>364</v>
      </c>
      <c r="B828" s="4" t="s">
        <v>143</v>
      </c>
      <c r="C828" s="4" t="s">
        <v>70</v>
      </c>
      <c r="D828" s="4" t="s">
        <v>162</v>
      </c>
      <c r="E828" s="4">
        <v>1</v>
      </c>
      <c r="F828" s="4">
        <v>0</v>
      </c>
      <c r="G828" s="4">
        <v>24.4375</v>
      </c>
    </row>
    <row r="829" spans="1:15">
      <c r="A829" s="4" t="s">
        <v>365</v>
      </c>
      <c r="E829" s="4">
        <v>-1</v>
      </c>
    </row>
    <row r="830" spans="1:15">
      <c r="A830" s="4" t="s">
        <v>366</v>
      </c>
      <c r="B830" s="4" t="s">
        <v>144</v>
      </c>
      <c r="C830" s="4" t="s">
        <v>71</v>
      </c>
      <c r="D830" s="4" t="s">
        <v>154</v>
      </c>
      <c r="E830" s="4">
        <v>1</v>
      </c>
      <c r="F830" s="4">
        <v>0</v>
      </c>
      <c r="G830" s="4">
        <v>20.2</v>
      </c>
    </row>
    <row r="832" spans="1:15">
      <c r="A832" s="4" t="s">
        <v>367</v>
      </c>
    </row>
    <row r="833" spans="1:4">
      <c r="A833" s="4" t="s">
        <v>390</v>
      </c>
    </row>
    <row r="834" spans="1:4">
      <c r="A834" s="4" t="s">
        <v>391</v>
      </c>
      <c r="B834" s="4">
        <v>1</v>
      </c>
    </row>
    <row r="835" spans="1:4">
      <c r="A835" s="4" t="s">
        <v>392</v>
      </c>
      <c r="B835" s="2">
        <v>42440</v>
      </c>
    </row>
    <row r="836" spans="1:4">
      <c r="A836" s="4" t="s">
        <v>39</v>
      </c>
      <c r="B836" s="5">
        <v>0.50377314814814811</v>
      </c>
    </row>
    <row r="837" spans="1:4">
      <c r="A837" s="4" t="s">
        <v>393</v>
      </c>
      <c r="B837" s="4">
        <v>30</v>
      </c>
    </row>
    <row r="838" spans="1:4">
      <c r="A838" s="4" t="s">
        <v>373</v>
      </c>
      <c r="B838" s="4" t="s">
        <v>394</v>
      </c>
    </row>
    <row r="840" spans="1:4">
      <c r="A840" s="4" t="s">
        <v>395</v>
      </c>
      <c r="B840" s="4" t="s">
        <v>396</v>
      </c>
      <c r="C840" s="4" t="s">
        <v>397</v>
      </c>
      <c r="D840" s="4" t="s">
        <v>398</v>
      </c>
    </row>
    <row r="841" spans="1:4">
      <c r="A841" s="4" t="s">
        <v>417</v>
      </c>
      <c r="B841" s="4">
        <v>0</v>
      </c>
      <c r="C841" s="4">
        <v>-10</v>
      </c>
      <c r="D841" s="4">
        <v>10</v>
      </c>
    </row>
    <row r="842" spans="1:4">
      <c r="A842" s="4" t="s">
        <v>399</v>
      </c>
      <c r="B842" s="4">
        <v>0</v>
      </c>
      <c r="C842" s="4">
        <v>-0.01</v>
      </c>
      <c r="D842" s="4">
        <v>0.01</v>
      </c>
    </row>
    <row r="843" spans="1:4">
      <c r="A843" s="4" t="s">
        <v>400</v>
      </c>
      <c r="B843" s="4">
        <v>-1.1312500000000001</v>
      </c>
      <c r="C843" s="4">
        <v>-0.54</v>
      </c>
      <c r="D843" s="4">
        <v>-0.59125000000000005</v>
      </c>
    </row>
    <row r="844" spans="1:4">
      <c r="A844" s="4" t="s">
        <v>401</v>
      </c>
      <c r="B844" s="4">
        <v>9.1062499999999993</v>
      </c>
      <c r="C844" s="4">
        <v>-1.44</v>
      </c>
      <c r="D844" s="4">
        <v>10.546250000000001</v>
      </c>
    </row>
    <row r="845" spans="1:4">
      <c r="A845" s="4" t="s">
        <v>402</v>
      </c>
      <c r="B845" s="4">
        <v>1.4</v>
      </c>
      <c r="C845" s="4">
        <v>0</v>
      </c>
      <c r="D845" s="4">
        <v>1.4</v>
      </c>
    </row>
    <row r="846" spans="1:4">
      <c r="A846" s="4" t="s">
        <v>403</v>
      </c>
      <c r="B846" s="4">
        <v>4.625</v>
      </c>
      <c r="C846" s="4">
        <v>2.1333329999999999</v>
      </c>
      <c r="D846" s="4">
        <v>2.4916670000000001</v>
      </c>
    </row>
    <row r="848" spans="1:4">
      <c r="A848" s="4" t="s">
        <v>404</v>
      </c>
    </row>
    <row r="849" spans="1:10">
      <c r="A849" s="4" t="s">
        <v>391</v>
      </c>
      <c r="B849" s="4">
        <v>1</v>
      </c>
    </row>
    <row r="850" spans="1:10">
      <c r="A850" s="4" t="s">
        <v>392</v>
      </c>
      <c r="B850" s="2">
        <v>42440</v>
      </c>
    </row>
    <row r="851" spans="1:10">
      <c r="A851" s="4" t="s">
        <v>39</v>
      </c>
      <c r="B851" s="5">
        <v>0.50641203703703697</v>
      </c>
    </row>
    <row r="852" spans="1:10">
      <c r="A852" s="4" t="s">
        <v>393</v>
      </c>
      <c r="B852" s="4">
        <v>30</v>
      </c>
    </row>
    <row r="853" spans="1:10">
      <c r="A853" s="4" t="s">
        <v>373</v>
      </c>
      <c r="B853" s="4" t="s">
        <v>404</v>
      </c>
    </row>
    <row r="854" spans="1:10">
      <c r="A854" s="4" t="s">
        <v>156</v>
      </c>
      <c r="B854" s="4" t="s">
        <v>3</v>
      </c>
      <c r="C854" s="4" t="s">
        <v>2</v>
      </c>
      <c r="D854" s="4" t="s">
        <v>7</v>
      </c>
      <c r="E854" s="4" t="s">
        <v>405</v>
      </c>
      <c r="F854" s="4" t="s">
        <v>4</v>
      </c>
      <c r="G854" s="4" t="s">
        <v>5</v>
      </c>
      <c r="H854" s="4" t="s">
        <v>406</v>
      </c>
      <c r="I854" s="4" t="s">
        <v>6</v>
      </c>
      <c r="J854" s="4" t="s">
        <v>407</v>
      </c>
    </row>
    <row r="855" spans="1:10">
      <c r="A855" s="4" t="s">
        <v>408</v>
      </c>
      <c r="B855" s="4">
        <v>60000</v>
      </c>
      <c r="C855" s="4">
        <v>15.7</v>
      </c>
      <c r="D855" s="4">
        <v>20.9</v>
      </c>
      <c r="E855" s="4">
        <v>3030</v>
      </c>
      <c r="F855" s="4">
        <v>2055</v>
      </c>
      <c r="G855" s="4">
        <v>495.1</v>
      </c>
      <c r="H855" s="4">
        <v>0</v>
      </c>
      <c r="I855" s="4">
        <v>3030</v>
      </c>
      <c r="J855" s="4">
        <v>0</v>
      </c>
    </row>
    <row r="857" spans="1:10">
      <c r="A857" s="4" t="s">
        <v>395</v>
      </c>
      <c r="B857" s="4" t="s">
        <v>396</v>
      </c>
      <c r="C857" s="4" t="s">
        <v>397</v>
      </c>
      <c r="D857" s="4" t="s">
        <v>398</v>
      </c>
    </row>
    <row r="858" spans="1:10">
      <c r="A858" s="4" t="s">
        <v>417</v>
      </c>
      <c r="B858" s="4">
        <v>60592.5</v>
      </c>
      <c r="C858" s="4">
        <v>59996</v>
      </c>
      <c r="D858" s="4">
        <v>596.5</v>
      </c>
    </row>
    <row r="859" spans="1:10">
      <c r="A859" s="4" t="s">
        <v>399</v>
      </c>
      <c r="B859" s="4">
        <v>15.623749999999999</v>
      </c>
      <c r="C859" s="4">
        <v>15.721333</v>
      </c>
      <c r="D859" s="4">
        <v>-9.7583000000000003E-2</v>
      </c>
    </row>
    <row r="860" spans="1:10">
      <c r="A860" s="4" t="s">
        <v>400</v>
      </c>
      <c r="B860" s="4">
        <v>3035.4375</v>
      </c>
      <c r="C860" s="4">
        <v>3025.4666670000001</v>
      </c>
      <c r="D860" s="4">
        <v>9.9708330000000007</v>
      </c>
    </row>
    <row r="861" spans="1:10">
      <c r="A861" s="4" t="s">
        <v>401</v>
      </c>
      <c r="B861" s="4">
        <v>2028.0250000000001</v>
      </c>
      <c r="C861" s="4">
        <v>2053.893333</v>
      </c>
      <c r="D861" s="4">
        <v>-25.868333</v>
      </c>
    </row>
    <row r="862" spans="1:10">
      <c r="A862" s="4" t="s">
        <v>403</v>
      </c>
      <c r="B862" s="4">
        <v>2991.3708329999999</v>
      </c>
      <c r="C862" s="4">
        <v>3022.4111109999999</v>
      </c>
      <c r="D862" s="4">
        <v>-31.040278000000001</v>
      </c>
    </row>
    <row r="864" spans="1:10">
      <c r="A864" s="4" t="s">
        <v>390</v>
      </c>
    </row>
    <row r="865" spans="1:4">
      <c r="A865" s="4" t="s">
        <v>391</v>
      </c>
      <c r="B865" s="4">
        <v>1</v>
      </c>
    </row>
    <row r="866" spans="1:4">
      <c r="A866" s="4" t="s">
        <v>392</v>
      </c>
      <c r="B866" s="2">
        <v>42440</v>
      </c>
    </row>
    <row r="867" spans="1:4">
      <c r="A867" s="4" t="s">
        <v>39</v>
      </c>
      <c r="B867" s="5">
        <v>0.51778935185185182</v>
      </c>
    </row>
    <row r="868" spans="1:4">
      <c r="A868" s="4" t="s">
        <v>393</v>
      </c>
      <c r="B868" s="4">
        <v>30</v>
      </c>
    </row>
    <row r="869" spans="1:4">
      <c r="A869" s="4" t="s">
        <v>373</v>
      </c>
      <c r="B869" s="4" t="s">
        <v>394</v>
      </c>
    </row>
    <row r="871" spans="1:4">
      <c r="A871" s="4" t="s">
        <v>395</v>
      </c>
      <c r="B871" s="4" t="s">
        <v>396</v>
      </c>
      <c r="C871" s="4" t="s">
        <v>397</v>
      </c>
      <c r="D871" s="4" t="s">
        <v>398</v>
      </c>
    </row>
    <row r="872" spans="1:4">
      <c r="A872" s="4" t="s">
        <v>417</v>
      </c>
      <c r="B872" s="4">
        <v>-10</v>
      </c>
      <c r="C872" s="4">
        <v>0</v>
      </c>
      <c r="D872" s="4">
        <v>-10</v>
      </c>
    </row>
    <row r="873" spans="1:4">
      <c r="A873" s="4" t="s">
        <v>399</v>
      </c>
      <c r="B873" s="4">
        <v>-0.01</v>
      </c>
      <c r="C873" s="4">
        <v>0</v>
      </c>
      <c r="D873" s="4">
        <v>-0.01</v>
      </c>
    </row>
    <row r="874" spans="1:4">
      <c r="A874" s="4" t="s">
        <v>400</v>
      </c>
      <c r="B874" s="4">
        <v>-1.28125</v>
      </c>
      <c r="C874" s="4">
        <v>6.6670000000000002E-3</v>
      </c>
      <c r="D874" s="4">
        <v>-1.287917</v>
      </c>
    </row>
    <row r="875" spans="1:4">
      <c r="A875" s="4" t="s">
        <v>401</v>
      </c>
      <c r="B875" s="4">
        <v>-6.1937499999999996</v>
      </c>
      <c r="C875" s="4">
        <v>-7.3332999999999995E-2</v>
      </c>
      <c r="D875" s="4">
        <v>-6.1204169999999998</v>
      </c>
    </row>
    <row r="876" spans="1:4">
      <c r="A876" s="4" t="s">
        <v>402</v>
      </c>
      <c r="B876" s="4">
        <v>0.4</v>
      </c>
      <c r="C876" s="4">
        <v>0</v>
      </c>
      <c r="D876" s="4">
        <v>0.4</v>
      </c>
    </row>
    <row r="880" spans="1:4">
      <c r="A880" s="4" t="s">
        <v>368</v>
      </c>
    </row>
    <row r="881" spans="1:4">
      <c r="A881" s="4" t="s">
        <v>369</v>
      </c>
      <c r="B881" s="2">
        <v>42440</v>
      </c>
      <c r="C881" s="3">
        <v>0.50364820601851845</v>
      </c>
      <c r="D881" s="4" t="s">
        <v>409</v>
      </c>
    </row>
    <row r="882" spans="1:4">
      <c r="A882" s="4" t="s">
        <v>420</v>
      </c>
    </row>
  </sheetData>
  <customSheetViews>
    <customSheetView guid="{2B424CCC-7244-4294-A128-8AE125D4F682}">
      <pane ySplit="4" topLeftCell="A5" activePane="bottomLeft" state="frozen"/>
      <selection pane="bottomLeft"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N24"/>
  <sheetViews>
    <sheetView showGridLines="0" tabSelected="1" workbookViewId="0">
      <selection activeCell="I7" sqref="I7"/>
    </sheetView>
  </sheetViews>
  <sheetFormatPr defaultRowHeight="14.4"/>
  <cols>
    <col min="3" max="3" width="27.109375" bestFit="1" customWidth="1"/>
    <col min="4" max="4" width="8" bestFit="1" customWidth="1"/>
    <col min="5" max="8" width="8.5546875" bestFit="1" customWidth="1"/>
    <col min="9" max="9" width="22.109375" bestFit="1" customWidth="1"/>
    <col min="10" max="10" width="21.6640625" bestFit="1" customWidth="1"/>
  </cols>
  <sheetData>
    <row r="4" spans="3:14">
      <c r="C4" s="9" t="s">
        <v>176</v>
      </c>
      <c r="D4" s="9" t="s">
        <v>163</v>
      </c>
      <c r="E4" s="9" t="s">
        <v>164</v>
      </c>
      <c r="F4" s="9" t="s">
        <v>165</v>
      </c>
      <c r="G4" s="9" t="s">
        <v>166</v>
      </c>
      <c r="H4" s="9" t="s">
        <v>167</v>
      </c>
      <c r="I4" s="18" t="s">
        <v>370</v>
      </c>
      <c r="J4" s="18" t="s">
        <v>457</v>
      </c>
    </row>
    <row r="5" spans="3:14">
      <c r="C5" s="10" t="s">
        <v>177</v>
      </c>
      <c r="D5" s="10" t="s">
        <v>178</v>
      </c>
      <c r="E5" s="13">
        <f>'Lap 1 data'!$B$8</f>
        <v>1.6435185185185164E-3</v>
      </c>
      <c r="F5" s="11">
        <f>'Lap 2 data'!$B$8</f>
        <v>1.6087962962962887E-3</v>
      </c>
      <c r="G5" s="11">
        <f>'Lap 3 data'!$B$8</f>
        <v>1.6203703703704386E-3</v>
      </c>
      <c r="H5" s="11">
        <f>'Lap 4 data'!$B$8</f>
        <v>1.6319444444443665E-3</v>
      </c>
      <c r="I5" s="11">
        <f>AVERAGE(F5,G5,H5)</f>
        <v>1.6203703703703647E-3</v>
      </c>
      <c r="J5" s="39">
        <f>STDEV(F5,G5,H5)</f>
        <v>1.1574074074038876E-5</v>
      </c>
    </row>
    <row r="6" spans="3:14">
      <c r="C6" s="10" t="s">
        <v>179</v>
      </c>
      <c r="D6" s="10" t="s">
        <v>180</v>
      </c>
      <c r="E6" s="12">
        <f>'Lap 1 data'!$AY8</f>
        <v>1.2970277777777779</v>
      </c>
      <c r="F6" s="12">
        <f>'Lap 2 data'!$AY8</f>
        <v>1.3114722222222226</v>
      </c>
      <c r="G6" s="12">
        <f>'Lap 3 data'!$AY8</f>
        <v>1.3162222222222224</v>
      </c>
      <c r="H6" s="12">
        <f>'Lap 4 data'!$AY8</f>
        <v>1.3096666666666668</v>
      </c>
      <c r="I6" s="38">
        <f>AVERAGE(F6,G6,H6)</f>
        <v>1.3124537037037038</v>
      </c>
      <c r="J6" s="39">
        <f t="shared" ref="J6:J24" si="0">STDEV(F6,G6,H6)</f>
        <v>3.3861935243518215E-3</v>
      </c>
    </row>
    <row r="7" spans="3:14">
      <c r="C7" s="10" t="s">
        <v>181</v>
      </c>
      <c r="D7" s="10" t="s">
        <v>182</v>
      </c>
      <c r="E7" s="19">
        <f>'Lap 1 data'!$CC8</f>
        <v>9.9418066268611105E-2</v>
      </c>
      <c r="F7" s="19">
        <f>'Lap 2 data'!$CC8</f>
        <v>8.3902374668166649E-2</v>
      </c>
      <c r="G7" s="19">
        <f>'Lap 3 data'!$CC8</f>
        <v>7.7727285238111121E-2</v>
      </c>
      <c r="H7" s="19">
        <f>'Lap 4 data'!$CC8</f>
        <v>7.3573986087888885E-2</v>
      </c>
      <c r="I7" s="40">
        <f t="shared" ref="I7:I24" si="1">AVERAGE(F7,G7,H7)</f>
        <v>7.8401215331388885E-2</v>
      </c>
      <c r="J7" s="39">
        <f t="shared" si="0"/>
        <v>5.1970702318009966E-3</v>
      </c>
    </row>
    <row r="8" spans="3:14">
      <c r="C8" s="10" t="s">
        <v>183</v>
      </c>
      <c r="D8" s="10" t="s">
        <v>184</v>
      </c>
      <c r="E8" s="12">
        <f>'Lap 1 data'!$CC9</f>
        <v>13.046198004630508</v>
      </c>
      <c r="F8" s="12">
        <f>'Lap 2 data'!$CC9</f>
        <v>15.630930917141342</v>
      </c>
      <c r="G8" s="12">
        <f>'Lap 3 data'!$CC9</f>
        <v>16.933850425755697</v>
      </c>
      <c r="H8" s="12">
        <f>'Lap 4 data'!$CC9</f>
        <v>17.800675704890928</v>
      </c>
      <c r="I8" s="12">
        <f t="shared" si="1"/>
        <v>16.788485682595987</v>
      </c>
      <c r="J8" s="39">
        <f t="shared" si="0"/>
        <v>1.0921521379400772</v>
      </c>
    </row>
    <row r="9" spans="3:14">
      <c r="C9" s="10" t="s">
        <v>2</v>
      </c>
      <c r="D9" s="10" t="s">
        <v>189</v>
      </c>
      <c r="E9" s="12">
        <f>'Lap 1 data'!CE5</f>
        <v>18719.845051423665</v>
      </c>
      <c r="F9" s="12">
        <f>'Lap 2 data'!CE5</f>
        <v>18007.86161899495</v>
      </c>
      <c r="G9" s="12">
        <f>'Lap 3 data'!CE5</f>
        <v>16661.148204844369</v>
      </c>
      <c r="H9" s="12">
        <f>'Lap 4 data'!CE5</f>
        <v>15684.060022773376</v>
      </c>
      <c r="I9" s="12">
        <f t="shared" si="1"/>
        <v>16784.356615537563</v>
      </c>
      <c r="J9" s="39">
        <f t="shared" si="0"/>
        <v>1166.7899121091862</v>
      </c>
      <c r="N9" s="37"/>
    </row>
    <row r="10" spans="3:14">
      <c r="C10" s="10" t="s">
        <v>3</v>
      </c>
      <c r="D10" s="10" t="s">
        <v>189</v>
      </c>
      <c r="E10" s="12">
        <f>'Lap 1 data'!CF5</f>
        <v>389.3668582423519</v>
      </c>
      <c r="F10" s="12">
        <f>'Lap 2 data'!CF5</f>
        <v>76.133622570191349</v>
      </c>
      <c r="G10" s="12">
        <f>'Lap 3 data'!CF5</f>
        <v>73.707640762543491</v>
      </c>
      <c r="H10" s="12">
        <f>'Lap 4 data'!CF5</f>
        <v>68.880485976947895</v>
      </c>
      <c r="I10" s="12">
        <f t="shared" si="1"/>
        <v>72.90724976989425</v>
      </c>
      <c r="J10" s="39">
        <f t="shared" si="0"/>
        <v>3.6922170732359221</v>
      </c>
    </row>
    <row r="11" spans="3:14">
      <c r="C11" s="10" t="s">
        <v>414</v>
      </c>
      <c r="D11" s="10" t="s">
        <v>189</v>
      </c>
      <c r="E11" s="12">
        <f>'Lap 1 data'!CG5</f>
        <v>97.173473357555608</v>
      </c>
      <c r="F11" s="12">
        <f>'Lap 2 data'!CG5</f>
        <v>81.316140884362355</v>
      </c>
      <c r="G11" s="12">
        <f>'Lap 3 data'!CG5</f>
        <v>73.89391479579055</v>
      </c>
      <c r="H11" s="12">
        <f>'Lap 4 data'!CG5</f>
        <v>67.298756293094058</v>
      </c>
      <c r="I11" s="12">
        <f t="shared" si="1"/>
        <v>74.169603991082326</v>
      </c>
      <c r="J11" s="39">
        <f t="shared" si="0"/>
        <v>7.0127577381641224</v>
      </c>
    </row>
    <row r="12" spans="3:14">
      <c r="C12" s="10" t="s">
        <v>6</v>
      </c>
      <c r="D12" s="10" t="s">
        <v>189</v>
      </c>
      <c r="E12" s="12">
        <f>'Lap 1 data'!CH5</f>
        <v>714.06478830085359</v>
      </c>
      <c r="F12" s="12">
        <f>'Lap 2 data'!CH5</f>
        <v>130.04827708593066</v>
      </c>
      <c r="G12" s="12">
        <f>'Lap 3 data'!CH5</f>
        <v>85.452123361634989</v>
      </c>
      <c r="H12" s="12">
        <f>'Lap 4 data'!CH5</f>
        <v>72.84225814379549</v>
      </c>
      <c r="I12" s="12">
        <f t="shared" si="1"/>
        <v>96.114219530453724</v>
      </c>
      <c r="J12" s="39">
        <f t="shared" si="0"/>
        <v>30.056486352147601</v>
      </c>
    </row>
    <row r="13" spans="3:14">
      <c r="C13" s="10" t="s">
        <v>2</v>
      </c>
      <c r="D13" s="10" t="s">
        <v>185</v>
      </c>
      <c r="E13" s="22">
        <f>'Lap 1 data'!CK5</f>
        <v>573.30602924497975</v>
      </c>
      <c r="F13" s="22">
        <f>'Lap 2 data'!CK5</f>
        <v>533.9844167198213</v>
      </c>
      <c r="G13" s="22">
        <f>'Lap 3 data'!CK5</f>
        <v>495.78378711865946</v>
      </c>
      <c r="H13" s="22">
        <f>'Lap 4 data'!CK5</f>
        <v>472.37136744587667</v>
      </c>
      <c r="I13" s="12">
        <f t="shared" si="1"/>
        <v>500.71319042811911</v>
      </c>
      <c r="J13" s="39">
        <f t="shared" si="0"/>
        <v>31.100903892796509</v>
      </c>
    </row>
    <row r="14" spans="3:14">
      <c r="C14" s="10" t="s">
        <v>3</v>
      </c>
      <c r="D14" s="10" t="s">
        <v>185</v>
      </c>
      <c r="E14" s="22">
        <f>'Lap 1 data'!CL5</f>
        <v>11.924584140804042</v>
      </c>
      <c r="F14" s="22">
        <f>'Lap 2 data'!CL5</f>
        <v>2.2575788786619757</v>
      </c>
      <c r="G14" s="22">
        <f>'Lap 3 data'!CL5</f>
        <v>2.1933094182674808</v>
      </c>
      <c r="H14" s="22">
        <f>'Lap 4 data'!CL5</f>
        <v>2.0745374159511751</v>
      </c>
      <c r="I14" s="12">
        <f t="shared" si="1"/>
        <v>2.1751419042935436</v>
      </c>
      <c r="J14" s="39">
        <f t="shared" si="0"/>
        <v>9.2863276868858757E-2</v>
      </c>
    </row>
    <row r="15" spans="3:14">
      <c r="C15" s="10" t="s">
        <v>414</v>
      </c>
      <c r="D15" s="10" t="s">
        <v>185</v>
      </c>
      <c r="E15" s="22">
        <f>'Lap 1 data'!CM5</f>
        <v>2.9759935515238798</v>
      </c>
      <c r="F15" s="22">
        <f>'Lap 2 data'!CM5</f>
        <v>2.4112553160804708</v>
      </c>
      <c r="G15" s="22">
        <f>'Lap 3 data'!CM5</f>
        <v>2.1988523523143817</v>
      </c>
      <c r="H15" s="22">
        <f>'Lap 4 data'!CM5</f>
        <v>2.0268989975437672</v>
      </c>
      <c r="I15" s="12">
        <f t="shared" si="1"/>
        <v>2.212335555312873</v>
      </c>
      <c r="J15" s="39">
        <f t="shared" si="0"/>
        <v>0.19253257509340432</v>
      </c>
    </row>
    <row r="16" spans="3:14">
      <c r="C16" s="10" t="s">
        <v>6</v>
      </c>
      <c r="D16" s="10" t="s">
        <v>185</v>
      </c>
      <c r="E16" s="22">
        <f>'Lap 1 data'!CN5</f>
        <v>21.868645134607341</v>
      </c>
      <c r="F16" s="22">
        <f>'Lap 2 data'!CN5</f>
        <v>3.8563020337683027</v>
      </c>
      <c r="G16" s="22">
        <f>'Lap 3 data'!CN5</f>
        <v>2.5427885771548477</v>
      </c>
      <c r="H16" s="22">
        <f>'Lap 4 data'!CN5</f>
        <v>2.1938577789978275</v>
      </c>
      <c r="I16" s="12">
        <f t="shared" si="1"/>
        <v>2.864316129973659</v>
      </c>
      <c r="J16" s="39">
        <f t="shared" si="0"/>
        <v>0.87662146931904561</v>
      </c>
    </row>
    <row r="17" spans="3:10">
      <c r="C17" s="10" t="s">
        <v>2</v>
      </c>
      <c r="D17" s="10" t="s">
        <v>412</v>
      </c>
      <c r="E17" s="22">
        <f>'Lap 1 data'!CE8</f>
        <v>743.5938450982178</v>
      </c>
      <c r="F17" s="22">
        <f>'Lap 2 data'!CE8</f>
        <v>700.3057296275814</v>
      </c>
      <c r="G17" s="22">
        <f>'Lap 3 data'!CE8</f>
        <v>652.56163802307117</v>
      </c>
      <c r="H17" s="22">
        <f>'Lap 4 data'!CE8</f>
        <v>618.6490342316165</v>
      </c>
      <c r="I17" s="12">
        <f t="shared" si="1"/>
        <v>657.17213396075636</v>
      </c>
      <c r="J17" s="39">
        <f t="shared" si="0"/>
        <v>41.023121289596872</v>
      </c>
    </row>
    <row r="18" spans="3:10">
      <c r="C18" s="10" t="s">
        <v>3</v>
      </c>
      <c r="D18" s="10" t="s">
        <v>412</v>
      </c>
      <c r="E18" s="22">
        <f>'Lap 1 data'!CF8</f>
        <v>15.466516869071199</v>
      </c>
      <c r="F18" s="22">
        <f>'Lap 2 data'!CF8</f>
        <v>2.9607519888407747</v>
      </c>
      <c r="G18" s="22">
        <f>'Lap 3 data'!CF8</f>
        <v>2.8868825965329532</v>
      </c>
      <c r="H18" s="22">
        <f>'Lap 4 data'!CF8</f>
        <v>2.7169525024240557</v>
      </c>
      <c r="I18" s="12">
        <f t="shared" si="1"/>
        <v>2.8548623625992611</v>
      </c>
      <c r="J18" s="39">
        <f t="shared" si="0"/>
        <v>0.12501407492816402</v>
      </c>
    </row>
    <row r="19" spans="3:10">
      <c r="C19" s="10" t="s">
        <v>414</v>
      </c>
      <c r="D19" s="10" t="s">
        <v>412</v>
      </c>
      <c r="E19" s="22">
        <f>'Lap 1 data'!CG8</f>
        <v>3.8599463028140146</v>
      </c>
      <c r="F19" s="22">
        <f>'Lap 2 data'!CG8</f>
        <v>3.1622943677252029</v>
      </c>
      <c r="G19" s="22">
        <f>'Lap 3 data'!CG8</f>
        <v>2.8941783295017967</v>
      </c>
      <c r="H19" s="22">
        <f>'Lap 4 data'!CG8</f>
        <v>2.6545620537831542</v>
      </c>
      <c r="I19" s="12">
        <f t="shared" si="1"/>
        <v>2.9036782503367178</v>
      </c>
      <c r="J19" s="39">
        <f t="shared" si="0"/>
        <v>0.25399943312365791</v>
      </c>
    </row>
    <row r="20" spans="3:10">
      <c r="C20" s="10" t="s">
        <v>6</v>
      </c>
      <c r="D20" s="10" t="s">
        <v>412</v>
      </c>
      <c r="E20" s="22">
        <f>'Lap 1 data'!CH8</f>
        <v>28.364240201950572</v>
      </c>
      <c r="F20" s="22">
        <f>'Lap 2 data'!CH8</f>
        <v>5.0574329977861927</v>
      </c>
      <c r="G20" s="22">
        <f>'Lap 3 data'!CH8</f>
        <v>3.3468748316640369</v>
      </c>
      <c r="H20" s="22">
        <f>'Lap 4 data'!CH8</f>
        <v>2.8732224045608219</v>
      </c>
      <c r="I20" s="12">
        <f t="shared" si="1"/>
        <v>3.7591767446703503</v>
      </c>
      <c r="J20" s="39">
        <f t="shared" si="0"/>
        <v>1.1489946168241965</v>
      </c>
    </row>
    <row r="21" spans="3:10">
      <c r="C21" s="10" t="s">
        <v>413</v>
      </c>
      <c r="D21" s="10" t="s">
        <v>189</v>
      </c>
      <c r="E21" s="12">
        <f>'Lap 1 data'!CI5</f>
        <v>1209.060085533865</v>
      </c>
      <c r="F21" s="12">
        <f>'Lap 2 data'!CI5</f>
        <v>289.56637176739429</v>
      </c>
      <c r="G21" s="12">
        <f>'Lap 3 data'!CI5</f>
        <v>234.71834805511165</v>
      </c>
      <c r="H21" s="12">
        <f>'Lap 4 data'!CI5</f>
        <v>210.50392240258805</v>
      </c>
      <c r="I21" s="12">
        <f t="shared" si="1"/>
        <v>244.92954740836467</v>
      </c>
      <c r="J21" s="39">
        <f t="shared" si="0"/>
        <v>40.508260504056928</v>
      </c>
    </row>
    <row r="22" spans="3:10">
      <c r="C22" s="10" t="s">
        <v>413</v>
      </c>
      <c r="D22" s="10" t="s">
        <v>185</v>
      </c>
      <c r="E22" s="22">
        <f>'Lap 1 data'!$CO5</f>
        <v>36.769222826935263</v>
      </c>
      <c r="F22" s="22">
        <f>'Lap 2 data'!$CO5</f>
        <v>8.5251362285107479</v>
      </c>
      <c r="G22" s="22">
        <f>'Lap 3 data'!$CO5</f>
        <v>6.9349503477367103</v>
      </c>
      <c r="H22" s="22">
        <f>'Lap 4 data'!$CO5</f>
        <v>6.2952941924927703</v>
      </c>
      <c r="I22" s="38">
        <f t="shared" si="1"/>
        <v>7.2517935895800774</v>
      </c>
      <c r="J22" s="39">
        <f t="shared" si="0"/>
        <v>1.1481903615361604</v>
      </c>
    </row>
    <row r="23" spans="3:10">
      <c r="C23" s="10" t="s">
        <v>413</v>
      </c>
      <c r="D23" s="10" t="s">
        <v>412</v>
      </c>
      <c r="E23" s="22">
        <f>'Lap 1 data'!$CI8</f>
        <v>47.690703373835788</v>
      </c>
      <c r="F23" s="22">
        <f>'Lap 2 data'!$CI8</f>
        <v>11.180479354352169</v>
      </c>
      <c r="G23" s="22">
        <f>'Lap 3 data'!$CI8</f>
        <v>9.1279357576987863</v>
      </c>
      <c r="H23" s="22">
        <f>'Lap 4 data'!$CI8</f>
        <v>8.2447369607680319</v>
      </c>
      <c r="I23" s="12">
        <f t="shared" si="1"/>
        <v>9.5177173576063296</v>
      </c>
      <c r="J23" s="39">
        <f t="shared" si="0"/>
        <v>1.5061849561364165</v>
      </c>
    </row>
    <row r="24" spans="3:10">
      <c r="C24" s="20" t="s">
        <v>52</v>
      </c>
      <c r="D24" s="20" t="s">
        <v>186</v>
      </c>
      <c r="E24" s="12">
        <f>'Lap 1 data'!BH5</f>
        <v>1.499370629370629</v>
      </c>
      <c r="F24" s="12">
        <f>'Lap 2 data'!BH5</f>
        <v>1.3990714285714283</v>
      </c>
      <c r="G24" s="12">
        <f>'Lap 3 data'!BH5</f>
        <v>1.3797163120567379</v>
      </c>
      <c r="H24" s="12">
        <f>'Lap 4 data'!BH5</f>
        <v>1.3944366197183096</v>
      </c>
      <c r="I24" s="12">
        <f t="shared" si="1"/>
        <v>1.3910747867821585</v>
      </c>
      <c r="J24" s="39">
        <f t="shared" si="0"/>
        <v>1.0106016739658205E-2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6"/>
  <sheetViews>
    <sheetView workbookViewId="0">
      <selection activeCell="D17" sqref="D17"/>
    </sheetView>
  </sheetViews>
  <sheetFormatPr defaultRowHeight="14.4"/>
  <cols>
    <col min="1" max="1" width="13.5546875" bestFit="1" customWidth="1"/>
    <col min="2" max="2" width="14.5546875" bestFit="1" customWidth="1"/>
    <col min="3" max="4" width="15.5546875" bestFit="1" customWidth="1"/>
  </cols>
  <sheetData>
    <row r="1" spans="1:4">
      <c r="A1" s="6" t="s">
        <v>164</v>
      </c>
      <c r="B1" s="6" t="s">
        <v>165</v>
      </c>
      <c r="C1" s="6" t="s">
        <v>166</v>
      </c>
      <c r="D1" s="6" t="s">
        <v>167</v>
      </c>
    </row>
    <row r="2" spans="1:4">
      <c r="A2" s="6" t="s">
        <v>449</v>
      </c>
      <c r="B2" s="6" t="s">
        <v>450</v>
      </c>
      <c r="C2" s="21" t="s">
        <v>452</v>
      </c>
      <c r="D2" s="21" t="s">
        <v>453</v>
      </c>
    </row>
    <row r="3" spans="1:4">
      <c r="A3" s="6" t="s">
        <v>168</v>
      </c>
      <c r="B3" s="6" t="s">
        <v>168</v>
      </c>
      <c r="C3" s="6" t="s">
        <v>168</v>
      </c>
      <c r="D3" s="6" t="s">
        <v>168</v>
      </c>
    </row>
    <row r="4" spans="1:4">
      <c r="A4">
        <f>'Raw Data'!$AY24</f>
        <v>0.4</v>
      </c>
      <c r="B4">
        <f>'Raw Data'!$AY166</f>
        <v>35.799999999999997</v>
      </c>
      <c r="C4">
        <f>'Raw Data'!$AY305</f>
        <v>35.9</v>
      </c>
      <c r="D4">
        <f>'Raw Data'!$AY445</f>
        <v>35.700000000000003</v>
      </c>
    </row>
    <row r="5" spans="1:4">
      <c r="A5">
        <f>'Raw Data'!$AY25</f>
        <v>3.2</v>
      </c>
      <c r="B5">
        <f>'Raw Data'!$AY167</f>
        <v>35.6</v>
      </c>
      <c r="C5">
        <f>'Raw Data'!$AY306</f>
        <v>35.4</v>
      </c>
      <c r="D5">
        <f>'Raw Data'!$AY446</f>
        <v>35.299999999999997</v>
      </c>
    </row>
    <row r="6" spans="1:4">
      <c r="A6">
        <f>'Raw Data'!$AY26</f>
        <v>9</v>
      </c>
      <c r="B6">
        <f>'Raw Data'!$AY168</f>
        <v>35.6</v>
      </c>
      <c r="C6">
        <f>'Raw Data'!$AY307</f>
        <v>35.299999999999997</v>
      </c>
      <c r="D6">
        <f>'Raw Data'!$AY447</f>
        <v>35.200000000000003</v>
      </c>
    </row>
    <row r="7" spans="1:4">
      <c r="A7">
        <f>'Raw Data'!$AY27</f>
        <v>15.7</v>
      </c>
      <c r="B7">
        <f>'Raw Data'!$AY169</f>
        <v>35.799999999999997</v>
      </c>
      <c r="C7">
        <f>'Raw Data'!$AY308</f>
        <v>35.700000000000003</v>
      </c>
      <c r="D7">
        <f>'Raw Data'!$AY448</f>
        <v>35.1</v>
      </c>
    </row>
    <row r="8" spans="1:4">
      <c r="A8">
        <f>'Raw Data'!$AY28</f>
        <v>22.5</v>
      </c>
      <c r="B8">
        <f>'Raw Data'!$AY170</f>
        <v>37.1</v>
      </c>
      <c r="C8">
        <f>'Raw Data'!$AY309</f>
        <v>36.200000000000003</v>
      </c>
      <c r="D8">
        <f>'Raw Data'!$AY449</f>
        <v>35.799999999999997</v>
      </c>
    </row>
    <row r="9" spans="1:4">
      <c r="A9">
        <f>'Raw Data'!$AY29</f>
        <v>28.7</v>
      </c>
      <c r="B9">
        <f>'Raw Data'!$AY171</f>
        <v>39.4</v>
      </c>
      <c r="C9">
        <f>'Raw Data'!$AY310</f>
        <v>37.5</v>
      </c>
      <c r="D9">
        <f>'Raw Data'!$AY450</f>
        <v>36.6</v>
      </c>
    </row>
    <row r="10" spans="1:4">
      <c r="A10">
        <f>'Raw Data'!$AY30</f>
        <v>33.1</v>
      </c>
      <c r="B10">
        <f>'Raw Data'!$AY172</f>
        <v>40.4</v>
      </c>
      <c r="C10">
        <f>'Raw Data'!$AY311</f>
        <v>39</v>
      </c>
      <c r="D10">
        <f>'Raw Data'!$AY451</f>
        <v>38.1</v>
      </c>
    </row>
    <row r="11" spans="1:4">
      <c r="A11">
        <f>'Raw Data'!$AY31</f>
        <v>36.799999999999997</v>
      </c>
      <c r="B11">
        <f>'Raw Data'!$AY173</f>
        <v>41.3</v>
      </c>
      <c r="C11">
        <f>'Raw Data'!$AY312</f>
        <v>40.1</v>
      </c>
      <c r="D11">
        <f>'Raw Data'!$AY452</f>
        <v>40.5</v>
      </c>
    </row>
    <row r="12" spans="1:4">
      <c r="A12">
        <f>'Raw Data'!$AY32</f>
        <v>40.1</v>
      </c>
      <c r="B12">
        <f>'Raw Data'!$AY174</f>
        <v>42.4</v>
      </c>
      <c r="C12">
        <f>'Raw Data'!$AY313</f>
        <v>41.8</v>
      </c>
      <c r="D12">
        <f>'Raw Data'!$AY453</f>
        <v>41</v>
      </c>
    </row>
    <row r="13" spans="1:4">
      <c r="A13">
        <f>'Raw Data'!$AY33</f>
        <v>42.7</v>
      </c>
      <c r="B13">
        <f>'Raw Data'!$AY175</f>
        <v>43</v>
      </c>
      <c r="C13">
        <f>'Raw Data'!$AY314</f>
        <v>42.8</v>
      </c>
      <c r="D13">
        <f>'Raw Data'!$AY454</f>
        <v>41.1</v>
      </c>
    </row>
    <row r="14" spans="1:4">
      <c r="A14">
        <f>'Raw Data'!$AY34</f>
        <v>45.1</v>
      </c>
      <c r="B14">
        <f>'Raw Data'!$AY176</f>
        <v>43.9</v>
      </c>
      <c r="C14">
        <f>'Raw Data'!$AY315</f>
        <v>43.1</v>
      </c>
      <c r="D14">
        <f>'Raw Data'!$AY455</f>
        <v>42.1</v>
      </c>
    </row>
    <row r="15" spans="1:4">
      <c r="A15">
        <f>'Raw Data'!$AY35</f>
        <v>45.5</v>
      </c>
      <c r="B15">
        <f>'Raw Data'!$AY177</f>
        <v>44.4</v>
      </c>
      <c r="C15">
        <f>'Raw Data'!$AY316</f>
        <v>43.5</v>
      </c>
      <c r="D15">
        <f>'Raw Data'!$AY456</f>
        <v>43.1</v>
      </c>
    </row>
    <row r="16" spans="1:4">
      <c r="A16">
        <f>'Raw Data'!$AY36</f>
        <v>44.4</v>
      </c>
      <c r="B16">
        <f>'Raw Data'!$AY178</f>
        <v>44.8</v>
      </c>
      <c r="C16">
        <f>'Raw Data'!$AY317</f>
        <v>44</v>
      </c>
      <c r="D16">
        <f>'Raw Data'!$AY457</f>
        <v>44.6</v>
      </c>
    </row>
    <row r="17" spans="1:4">
      <c r="A17">
        <f>'Raw Data'!$AY37</f>
        <v>42.8</v>
      </c>
      <c r="B17">
        <f>'Raw Data'!$AY179</f>
        <v>43.8</v>
      </c>
      <c r="C17">
        <f>'Raw Data'!$AY318</f>
        <v>44.2</v>
      </c>
      <c r="D17">
        <f>'Raw Data'!$AY458</f>
        <v>45</v>
      </c>
    </row>
    <row r="18" spans="1:4">
      <c r="A18">
        <f>'Raw Data'!$AY38</f>
        <v>41.1</v>
      </c>
      <c r="B18">
        <f>'Raw Data'!$AY180</f>
        <v>41.9</v>
      </c>
      <c r="C18">
        <f>'Raw Data'!$AY319</f>
        <v>43.6</v>
      </c>
      <c r="D18">
        <f>'Raw Data'!$AY459</f>
        <v>44.3</v>
      </c>
    </row>
    <row r="19" spans="1:4">
      <c r="A19">
        <f>'Raw Data'!$AY39</f>
        <v>40.200000000000003</v>
      </c>
      <c r="B19">
        <f>'Raw Data'!$AY181</f>
        <v>40.200000000000003</v>
      </c>
      <c r="C19">
        <f>'Raw Data'!$AY320</f>
        <v>41.5</v>
      </c>
      <c r="D19">
        <f>'Raw Data'!$AY460</f>
        <v>41.5</v>
      </c>
    </row>
    <row r="20" spans="1:4">
      <c r="A20">
        <f>'Raw Data'!$AY40</f>
        <v>38.9</v>
      </c>
      <c r="B20">
        <f>'Raw Data'!$AY182</f>
        <v>38</v>
      </c>
      <c r="C20">
        <f>'Raw Data'!$AY321</f>
        <v>38.700000000000003</v>
      </c>
      <c r="D20">
        <f>'Raw Data'!$AY461</f>
        <v>39.4</v>
      </c>
    </row>
    <row r="21" spans="1:4">
      <c r="A21">
        <f>'Raw Data'!$AY41</f>
        <v>40.200000000000003</v>
      </c>
      <c r="B21">
        <f>'Raw Data'!$AY183</f>
        <v>35.5</v>
      </c>
      <c r="C21">
        <f>'Raw Data'!$AY322</f>
        <v>35.700000000000003</v>
      </c>
      <c r="D21">
        <f>'Raw Data'!$AY462</f>
        <v>36.299999999999997</v>
      </c>
    </row>
    <row r="22" spans="1:4">
      <c r="A22">
        <f>'Raw Data'!$AY42</f>
        <v>43.1</v>
      </c>
      <c r="B22">
        <f>'Raw Data'!$AY184</f>
        <v>33.200000000000003</v>
      </c>
      <c r="C22">
        <f>'Raw Data'!$AY323</f>
        <v>34</v>
      </c>
      <c r="D22">
        <f>'Raw Data'!$AY463</f>
        <v>33.700000000000003</v>
      </c>
    </row>
    <row r="23" spans="1:4">
      <c r="A23">
        <f>'Raw Data'!$AY43</f>
        <v>32.4</v>
      </c>
      <c r="B23">
        <f>'Raw Data'!$AY185</f>
        <v>31.7</v>
      </c>
      <c r="C23">
        <f>'Raw Data'!$AY324</f>
        <v>32</v>
      </c>
      <c r="D23">
        <f>'Raw Data'!$AY464</f>
        <v>31.2</v>
      </c>
    </row>
    <row r="24" spans="1:4">
      <c r="A24">
        <f>'Raw Data'!$AY44</f>
        <v>31.5</v>
      </c>
      <c r="B24">
        <f>'Raw Data'!$AY186</f>
        <v>29.6</v>
      </c>
      <c r="C24">
        <f>'Raw Data'!$AY325</f>
        <v>29.9</v>
      </c>
      <c r="D24">
        <f>'Raw Data'!$AY465</f>
        <v>29.6</v>
      </c>
    </row>
    <row r="25" spans="1:4">
      <c r="A25">
        <f>'Raw Data'!$AY45</f>
        <v>30</v>
      </c>
      <c r="B25">
        <f>'Raw Data'!$AY187</f>
        <v>28.3</v>
      </c>
      <c r="C25">
        <f>'Raw Data'!$AY326</f>
        <v>28.3</v>
      </c>
      <c r="D25">
        <f>'Raw Data'!$AY466</f>
        <v>28.6</v>
      </c>
    </row>
    <row r="26" spans="1:4">
      <c r="A26">
        <f>'Raw Data'!$AY46</f>
        <v>28.5</v>
      </c>
      <c r="B26">
        <f>'Raw Data'!$AY188</f>
        <v>27.3</v>
      </c>
      <c r="C26">
        <f>'Raw Data'!$AY327</f>
        <v>27.4</v>
      </c>
      <c r="D26">
        <f>'Raw Data'!$AY467</f>
        <v>27.9</v>
      </c>
    </row>
    <row r="27" spans="1:4">
      <c r="A27">
        <f>'Raw Data'!$AY47</f>
        <v>27.1</v>
      </c>
      <c r="B27">
        <f>'Raw Data'!$AY189</f>
        <v>26.6</v>
      </c>
      <c r="C27">
        <f>'Raw Data'!$AY328</f>
        <v>26.7</v>
      </c>
      <c r="D27">
        <f>'Raw Data'!$AY468</f>
        <v>27.5</v>
      </c>
    </row>
    <row r="28" spans="1:4">
      <c r="A28">
        <f>'Raw Data'!$AY48</f>
        <v>26</v>
      </c>
      <c r="B28">
        <f>'Raw Data'!$AY190</f>
        <v>25.8</v>
      </c>
      <c r="C28">
        <f>'Raw Data'!$AY329</f>
        <v>25.7</v>
      </c>
      <c r="D28">
        <f>'Raw Data'!$AY469</f>
        <v>26.8</v>
      </c>
    </row>
    <row r="29" spans="1:4">
      <c r="A29">
        <f>'Raw Data'!$AY49</f>
        <v>25.2</v>
      </c>
      <c r="B29">
        <f>'Raw Data'!$AY191</f>
        <v>25</v>
      </c>
      <c r="C29">
        <f>'Raw Data'!$AY330</f>
        <v>24.8</v>
      </c>
      <c r="D29">
        <f>'Raw Data'!$AY470</f>
        <v>25.6</v>
      </c>
    </row>
    <row r="30" spans="1:4">
      <c r="A30">
        <f>'Raw Data'!$AY50</f>
        <v>24.3</v>
      </c>
      <c r="B30">
        <f>'Raw Data'!$AY192</f>
        <v>23.9</v>
      </c>
      <c r="C30">
        <f>'Raw Data'!$AY331</f>
        <v>24.1</v>
      </c>
      <c r="D30">
        <f>'Raw Data'!$AY471</f>
        <v>23.6</v>
      </c>
    </row>
    <row r="31" spans="1:4">
      <c r="A31">
        <f>'Raw Data'!$AY51</f>
        <v>23.6</v>
      </c>
      <c r="B31">
        <f>'Raw Data'!$AY193</f>
        <v>22.4</v>
      </c>
      <c r="C31">
        <f>'Raw Data'!$AY332</f>
        <v>22.9</v>
      </c>
      <c r="D31">
        <f>'Raw Data'!$AY472</f>
        <v>21.8</v>
      </c>
    </row>
    <row r="32" spans="1:4">
      <c r="A32">
        <f>'Raw Data'!$AY52</f>
        <v>23.4</v>
      </c>
      <c r="B32">
        <f>'Raw Data'!$AY194</f>
        <v>21</v>
      </c>
      <c r="C32">
        <f>'Raw Data'!$AY333</f>
        <v>22.1</v>
      </c>
      <c r="D32">
        <f>'Raw Data'!$AY473</f>
        <v>20.7</v>
      </c>
    </row>
    <row r="33" spans="1:4">
      <c r="A33">
        <f>'Raw Data'!$AY53</f>
        <v>23</v>
      </c>
      <c r="B33">
        <f>'Raw Data'!$AY195</f>
        <v>20.399999999999999</v>
      </c>
      <c r="C33">
        <f>'Raw Data'!$AY334</f>
        <v>21.6</v>
      </c>
      <c r="D33">
        <f>'Raw Data'!$AY474</f>
        <v>20.2</v>
      </c>
    </row>
    <row r="34" spans="1:4">
      <c r="A34">
        <f>'Raw Data'!$AY54</f>
        <v>22.4</v>
      </c>
      <c r="B34">
        <f>'Raw Data'!$AY196</f>
        <v>20.2</v>
      </c>
      <c r="C34">
        <f>'Raw Data'!$AY335</f>
        <v>20.5</v>
      </c>
      <c r="D34">
        <f>'Raw Data'!$AY475</f>
        <v>20.100000000000001</v>
      </c>
    </row>
    <row r="35" spans="1:4">
      <c r="A35">
        <f>'Raw Data'!$AY55</f>
        <v>22.3</v>
      </c>
      <c r="B35">
        <f>'Raw Data'!$AY197</f>
        <v>20.5</v>
      </c>
      <c r="C35">
        <f>'Raw Data'!$AY336</f>
        <v>20.3</v>
      </c>
      <c r="D35">
        <f>'Raw Data'!$AY476</f>
        <v>20.9</v>
      </c>
    </row>
    <row r="36" spans="1:4">
      <c r="A36">
        <f>'Raw Data'!$AY56</f>
        <v>22.2</v>
      </c>
      <c r="B36">
        <f>'Raw Data'!$AY198</f>
        <v>23.6</v>
      </c>
      <c r="C36">
        <f>'Raw Data'!$AY337</f>
        <v>20.399999999999999</v>
      </c>
      <c r="D36">
        <f>'Raw Data'!$AY477</f>
        <v>22.1</v>
      </c>
    </row>
    <row r="37" spans="1:4">
      <c r="A37">
        <f>'Raw Data'!$AY57</f>
        <v>22.7</v>
      </c>
      <c r="B37">
        <f>'Raw Data'!$AY199</f>
        <v>24</v>
      </c>
      <c r="C37">
        <f>'Raw Data'!$AY338</f>
        <v>21.8</v>
      </c>
      <c r="D37">
        <f>'Raw Data'!$AY478</f>
        <v>22.6</v>
      </c>
    </row>
    <row r="38" spans="1:4">
      <c r="A38">
        <f>'Raw Data'!$AY58</f>
        <v>23.9</v>
      </c>
      <c r="B38">
        <f>'Raw Data'!$AY200</f>
        <v>23.9</v>
      </c>
      <c r="C38">
        <f>'Raw Data'!$AY339</f>
        <v>23.1</v>
      </c>
      <c r="D38">
        <f>'Raw Data'!$AY479</f>
        <v>23.1</v>
      </c>
    </row>
    <row r="39" spans="1:4">
      <c r="A39">
        <f>'Raw Data'!$AY59</f>
        <v>24.2</v>
      </c>
      <c r="B39">
        <f>'Raw Data'!$AY201</f>
        <v>25.5</v>
      </c>
      <c r="C39">
        <f>'Raw Data'!$AY340</f>
        <v>24.1</v>
      </c>
      <c r="D39">
        <f>'Raw Data'!$AY480</f>
        <v>25.6</v>
      </c>
    </row>
    <row r="40" spans="1:4">
      <c r="A40">
        <f>'Raw Data'!$AY60</f>
        <v>24.9</v>
      </c>
      <c r="B40">
        <f>'Raw Data'!$AY202</f>
        <v>26.9</v>
      </c>
      <c r="C40">
        <f>'Raw Data'!$AY341</f>
        <v>26.2</v>
      </c>
      <c r="D40">
        <f>'Raw Data'!$AY481</f>
        <v>27.1</v>
      </c>
    </row>
    <row r="41" spans="1:4">
      <c r="A41">
        <f>'Raw Data'!$AY61</f>
        <v>25.7</v>
      </c>
      <c r="B41">
        <f>'Raw Data'!$AY203</f>
        <v>27.8</v>
      </c>
      <c r="C41">
        <f>'Raw Data'!$AY342</f>
        <v>27.5</v>
      </c>
      <c r="D41">
        <f>'Raw Data'!$AY482</f>
        <v>28.6</v>
      </c>
    </row>
    <row r="42" spans="1:4">
      <c r="A42">
        <f>'Raw Data'!$AY62</f>
        <v>26.4</v>
      </c>
      <c r="B42">
        <f>'Raw Data'!$AY204</f>
        <v>28.3</v>
      </c>
      <c r="C42">
        <f>'Raw Data'!$AY343</f>
        <v>28.5</v>
      </c>
      <c r="D42">
        <f>'Raw Data'!$AY483</f>
        <v>29.7</v>
      </c>
    </row>
    <row r="43" spans="1:4">
      <c r="A43">
        <f>'Raw Data'!$AY63</f>
        <v>28.6</v>
      </c>
      <c r="B43">
        <f>'Raw Data'!$AY205</f>
        <v>29</v>
      </c>
      <c r="C43">
        <f>'Raw Data'!$AY344</f>
        <v>30.1</v>
      </c>
      <c r="D43">
        <f>'Raw Data'!$AY484</f>
        <v>30.7</v>
      </c>
    </row>
    <row r="44" spans="1:4">
      <c r="A44">
        <f>'Raw Data'!$AY64</f>
        <v>29.7</v>
      </c>
      <c r="B44">
        <f>'Raw Data'!$AY206</f>
        <v>30.3</v>
      </c>
      <c r="C44">
        <f>'Raw Data'!$AY345</f>
        <v>31.2</v>
      </c>
      <c r="D44">
        <f>'Raw Data'!$AY485</f>
        <v>31.6</v>
      </c>
    </row>
    <row r="45" spans="1:4">
      <c r="A45">
        <f>'Raw Data'!$AY65</f>
        <v>31.4</v>
      </c>
      <c r="B45">
        <f>'Raw Data'!$AY207</f>
        <v>32.4</v>
      </c>
      <c r="C45">
        <f>'Raw Data'!$AY346</f>
        <v>31.2</v>
      </c>
      <c r="D45">
        <f>'Raw Data'!$AY486</f>
        <v>32.4</v>
      </c>
    </row>
    <row r="46" spans="1:4">
      <c r="A46">
        <f>'Raw Data'!$AY66</f>
        <v>32.299999999999997</v>
      </c>
      <c r="B46">
        <f>'Raw Data'!$AY208</f>
        <v>33.6</v>
      </c>
      <c r="C46">
        <f>'Raw Data'!$AY347</f>
        <v>32</v>
      </c>
      <c r="D46">
        <f>'Raw Data'!$AY487</f>
        <v>33.4</v>
      </c>
    </row>
    <row r="47" spans="1:4">
      <c r="A47">
        <f>'Raw Data'!$AY67</f>
        <v>32.799999999999997</v>
      </c>
      <c r="B47">
        <f>'Raw Data'!$AY209</f>
        <v>33.799999999999997</v>
      </c>
      <c r="C47">
        <f>'Raw Data'!$AY348</f>
        <v>35</v>
      </c>
      <c r="D47">
        <f>'Raw Data'!$AY488</f>
        <v>34.9</v>
      </c>
    </row>
    <row r="48" spans="1:4">
      <c r="A48">
        <f>'Raw Data'!$AY68</f>
        <v>32.9</v>
      </c>
      <c r="B48">
        <f>'Raw Data'!$AY210</f>
        <v>34.5</v>
      </c>
      <c r="C48">
        <f>'Raw Data'!$AY349</f>
        <v>36.200000000000003</v>
      </c>
      <c r="D48">
        <f>'Raw Data'!$AY489</f>
        <v>34.9</v>
      </c>
    </row>
    <row r="49" spans="1:4">
      <c r="A49">
        <f>'Raw Data'!$AY69</f>
        <v>33.799999999999997</v>
      </c>
      <c r="B49">
        <f>'Raw Data'!$AY211</f>
        <v>34.799999999999997</v>
      </c>
      <c r="C49">
        <f>'Raw Data'!$AY350</f>
        <v>36</v>
      </c>
      <c r="D49">
        <f>'Raw Data'!$AY490</f>
        <v>35.299999999999997</v>
      </c>
    </row>
    <row r="50" spans="1:4">
      <c r="A50">
        <f>'Raw Data'!$AY70</f>
        <v>35.200000000000003</v>
      </c>
      <c r="B50">
        <f>'Raw Data'!$AY212</f>
        <v>34.6</v>
      </c>
      <c r="C50">
        <f>'Raw Data'!$AY351</f>
        <v>35.200000000000003</v>
      </c>
      <c r="D50">
        <f>'Raw Data'!$AY491</f>
        <v>35.9</v>
      </c>
    </row>
    <row r="51" spans="1:4">
      <c r="A51">
        <f>'Raw Data'!$AY71</f>
        <v>35.6</v>
      </c>
      <c r="B51">
        <f>'Raw Data'!$AY213</f>
        <v>34.799999999999997</v>
      </c>
      <c r="C51">
        <f>'Raw Data'!$AY352</f>
        <v>34.9</v>
      </c>
      <c r="D51">
        <f>'Raw Data'!$AY492</f>
        <v>36.200000000000003</v>
      </c>
    </row>
    <row r="52" spans="1:4">
      <c r="A52">
        <f>'Raw Data'!$AY72</f>
        <v>35.5</v>
      </c>
      <c r="B52">
        <f>'Raw Data'!$AY214</f>
        <v>34.6</v>
      </c>
      <c r="C52">
        <f>'Raw Data'!$AY353</f>
        <v>34.799999999999997</v>
      </c>
      <c r="D52">
        <f>'Raw Data'!$AY493</f>
        <v>36.5</v>
      </c>
    </row>
    <row r="53" spans="1:4">
      <c r="A53">
        <f>'Raw Data'!$AY73</f>
        <v>36</v>
      </c>
      <c r="B53">
        <f>'Raw Data'!$AY215</f>
        <v>34.9</v>
      </c>
      <c r="C53">
        <f>'Raw Data'!$AY354</f>
        <v>34.6</v>
      </c>
      <c r="D53">
        <f>'Raw Data'!$AY494</f>
        <v>36.5</v>
      </c>
    </row>
    <row r="54" spans="1:4">
      <c r="A54">
        <f>'Raw Data'!$AY74</f>
        <v>36.5</v>
      </c>
      <c r="B54">
        <f>'Raw Data'!$AY216</f>
        <v>35.1</v>
      </c>
      <c r="C54">
        <f>'Raw Data'!$AY355</f>
        <v>34.9</v>
      </c>
      <c r="D54">
        <f>'Raw Data'!$AY495</f>
        <v>35.9</v>
      </c>
    </row>
    <row r="55" spans="1:4">
      <c r="A55">
        <f>'Raw Data'!$AY75</f>
        <v>37.5</v>
      </c>
      <c r="B55">
        <f>'Raw Data'!$AY217</f>
        <v>35.299999999999997</v>
      </c>
      <c r="C55">
        <f>'Raw Data'!$AY356</f>
        <v>35.299999999999997</v>
      </c>
      <c r="D55">
        <f>'Raw Data'!$AY496</f>
        <v>35.6</v>
      </c>
    </row>
    <row r="56" spans="1:4">
      <c r="A56">
        <f>'Raw Data'!$AY76</f>
        <v>37.799999999999997</v>
      </c>
      <c r="B56">
        <f>'Raw Data'!$AY218</f>
        <v>35.700000000000003</v>
      </c>
      <c r="C56">
        <f>'Raw Data'!$AY357</f>
        <v>35.6</v>
      </c>
      <c r="D56">
        <f>'Raw Data'!$AY497</f>
        <v>35.299999999999997</v>
      </c>
    </row>
    <row r="57" spans="1:4">
      <c r="A57">
        <f>'Raw Data'!$AY77</f>
        <v>38.200000000000003</v>
      </c>
      <c r="B57">
        <f>'Raw Data'!$AY219</f>
        <v>35.4</v>
      </c>
      <c r="C57">
        <f>'Raw Data'!$AY358</f>
        <v>35.4</v>
      </c>
      <c r="D57">
        <f>'Raw Data'!$AY498</f>
        <v>35.200000000000003</v>
      </c>
    </row>
    <row r="58" spans="1:4">
      <c r="A58">
        <f>'Raw Data'!$AY78</f>
        <v>38.299999999999997</v>
      </c>
      <c r="B58">
        <f>'Raw Data'!$AY220</f>
        <v>35.200000000000003</v>
      </c>
      <c r="C58">
        <f>'Raw Data'!$AY359</f>
        <v>35.700000000000003</v>
      </c>
      <c r="D58">
        <f>'Raw Data'!$AY499</f>
        <v>35.5</v>
      </c>
    </row>
    <row r="59" spans="1:4">
      <c r="A59">
        <f>'Raw Data'!$AY79</f>
        <v>37.700000000000003</v>
      </c>
      <c r="B59">
        <f>'Raw Data'!$AY221</f>
        <v>35.1</v>
      </c>
      <c r="C59">
        <f>'Raw Data'!$AY360</f>
        <v>35.9</v>
      </c>
      <c r="D59">
        <f>'Raw Data'!$AY500</f>
        <v>35.799999999999997</v>
      </c>
    </row>
    <row r="60" spans="1:4">
      <c r="A60">
        <f>'Raw Data'!$AY80</f>
        <v>37.200000000000003</v>
      </c>
      <c r="B60">
        <f>'Raw Data'!$AY222</f>
        <v>35.1</v>
      </c>
      <c r="C60">
        <f>'Raw Data'!$AY361</f>
        <v>35.799999999999997</v>
      </c>
      <c r="D60">
        <f>'Raw Data'!$AY501</f>
        <v>35.6</v>
      </c>
    </row>
    <row r="61" spans="1:4">
      <c r="A61">
        <f>'Raw Data'!$AY81</f>
        <v>37.200000000000003</v>
      </c>
      <c r="B61">
        <f>'Raw Data'!$AY223</f>
        <v>35.6</v>
      </c>
      <c r="C61">
        <f>'Raw Data'!$AY362</f>
        <v>36.200000000000003</v>
      </c>
      <c r="D61">
        <f>'Raw Data'!$AY502</f>
        <v>36.5</v>
      </c>
    </row>
    <row r="62" spans="1:4">
      <c r="A62">
        <f>'Raw Data'!$AY82</f>
        <v>37.4</v>
      </c>
      <c r="B62">
        <f>'Raw Data'!$AY224</f>
        <v>37.1</v>
      </c>
      <c r="C62">
        <f>'Raw Data'!$AY363</f>
        <v>36.9</v>
      </c>
      <c r="D62">
        <f>'Raw Data'!$AY503</f>
        <v>36.9</v>
      </c>
    </row>
    <row r="63" spans="1:4">
      <c r="A63">
        <f>'Raw Data'!$AY83</f>
        <v>37.200000000000003</v>
      </c>
      <c r="B63">
        <f>'Raw Data'!$AY225</f>
        <v>38.700000000000003</v>
      </c>
      <c r="C63">
        <f>'Raw Data'!$AY364</f>
        <v>37.200000000000003</v>
      </c>
      <c r="D63">
        <f>'Raw Data'!$AY504</f>
        <v>37.5</v>
      </c>
    </row>
    <row r="64" spans="1:4">
      <c r="A64">
        <f>'Raw Data'!$AY84</f>
        <v>37.6</v>
      </c>
      <c r="B64">
        <f>'Raw Data'!$AY226</f>
        <v>40.6</v>
      </c>
      <c r="C64">
        <f>'Raw Data'!$AY365</f>
        <v>38.799999999999997</v>
      </c>
      <c r="D64">
        <f>'Raw Data'!$AY505</f>
        <v>39.5</v>
      </c>
    </row>
    <row r="65" spans="1:4">
      <c r="A65">
        <f>'Raw Data'!$AY85</f>
        <v>39.200000000000003</v>
      </c>
      <c r="B65">
        <f>'Raw Data'!$AY227</f>
        <v>41.3</v>
      </c>
      <c r="C65">
        <f>'Raw Data'!$AY366</f>
        <v>41</v>
      </c>
      <c r="D65">
        <f>'Raw Data'!$AY506</f>
        <v>39.700000000000003</v>
      </c>
    </row>
    <row r="66" spans="1:4">
      <c r="A66">
        <f>'Raw Data'!$AY86</f>
        <v>41.2</v>
      </c>
      <c r="B66">
        <f>'Raw Data'!$AY228</f>
        <v>41.6</v>
      </c>
      <c r="C66">
        <f>'Raw Data'!$AY367</f>
        <v>42.1</v>
      </c>
      <c r="D66">
        <f>'Raw Data'!$AY507</f>
        <v>40.299999999999997</v>
      </c>
    </row>
    <row r="67" spans="1:4">
      <c r="A67">
        <f>'Raw Data'!$AY87</f>
        <v>42.3</v>
      </c>
      <c r="B67">
        <f>'Raw Data'!$AY229</f>
        <v>42.3</v>
      </c>
      <c r="C67">
        <f>'Raw Data'!$AY368</f>
        <v>42.7</v>
      </c>
      <c r="D67">
        <f>'Raw Data'!$AY508</f>
        <v>42</v>
      </c>
    </row>
    <row r="68" spans="1:4">
      <c r="A68">
        <f>'Raw Data'!$AY88</f>
        <v>43.2</v>
      </c>
      <c r="B68">
        <f>'Raw Data'!$AY230</f>
        <v>43</v>
      </c>
      <c r="C68">
        <f>'Raw Data'!$AY369</f>
        <v>43</v>
      </c>
      <c r="D68">
        <f>'Raw Data'!$AY509</f>
        <v>41.6</v>
      </c>
    </row>
    <row r="69" spans="1:4">
      <c r="A69">
        <f>'Raw Data'!$AY89</f>
        <v>43.2</v>
      </c>
      <c r="B69">
        <f>'Raw Data'!$AY231</f>
        <v>43.9</v>
      </c>
      <c r="C69">
        <f>'Raw Data'!$AY370</f>
        <v>43.8</v>
      </c>
      <c r="D69">
        <f>'Raw Data'!$AY510</f>
        <v>42.4</v>
      </c>
    </row>
    <row r="70" spans="1:4">
      <c r="A70">
        <f>'Raw Data'!$AY90</f>
        <v>43.6</v>
      </c>
      <c r="B70">
        <f>'Raw Data'!$AY232</f>
        <v>44.8</v>
      </c>
      <c r="C70">
        <f>'Raw Data'!$AY371</f>
        <v>44.8</v>
      </c>
      <c r="D70">
        <f>'Raw Data'!$AY511</f>
        <v>43.8</v>
      </c>
    </row>
    <row r="71" spans="1:4">
      <c r="A71">
        <f>'Raw Data'!$AY91</f>
        <v>44.5</v>
      </c>
      <c r="B71">
        <f>'Raw Data'!$AY233</f>
        <v>45.2</v>
      </c>
      <c r="C71">
        <f>'Raw Data'!$AY372</f>
        <v>45.2</v>
      </c>
      <c r="D71">
        <f>'Raw Data'!$AY512</f>
        <v>45.2</v>
      </c>
    </row>
    <row r="72" spans="1:4">
      <c r="A72">
        <f>'Raw Data'!$AY92</f>
        <v>45.2</v>
      </c>
      <c r="B72">
        <f>'Raw Data'!$AY234</f>
        <v>45.1</v>
      </c>
      <c r="C72">
        <f>'Raw Data'!$AY373</f>
        <v>45.3</v>
      </c>
      <c r="D72">
        <f>'Raw Data'!$AY513</f>
        <v>46</v>
      </c>
    </row>
    <row r="73" spans="1:4">
      <c r="A73">
        <f>'Raw Data'!$AY93</f>
        <v>45.9</v>
      </c>
      <c r="B73">
        <f>'Raw Data'!$AY235</f>
        <v>44.8</v>
      </c>
      <c r="C73">
        <f>'Raw Data'!$AY374</f>
        <v>45.5</v>
      </c>
      <c r="D73">
        <f>'Raw Data'!$AY514</f>
        <v>45.9</v>
      </c>
    </row>
    <row r="74" spans="1:4">
      <c r="A74">
        <f>'Raw Data'!$AY94</f>
        <v>46.1</v>
      </c>
      <c r="B74">
        <f>'Raw Data'!$AY236</f>
        <v>44.4</v>
      </c>
      <c r="C74">
        <f>'Raw Data'!$AY375</f>
        <v>45.5</v>
      </c>
      <c r="D74">
        <f>'Raw Data'!$AY515</f>
        <v>45.6</v>
      </c>
    </row>
    <row r="75" spans="1:4">
      <c r="A75">
        <f>'Raw Data'!$AY95</f>
        <v>45.7</v>
      </c>
      <c r="B75">
        <f>'Raw Data'!$AY237</f>
        <v>43.8</v>
      </c>
      <c r="C75">
        <f>'Raw Data'!$AY376</f>
        <v>45.2</v>
      </c>
      <c r="D75">
        <f>'Raw Data'!$AY516</f>
        <v>45.4</v>
      </c>
    </row>
    <row r="76" spans="1:4">
      <c r="A76">
        <f>'Raw Data'!$AY96</f>
        <v>44.2</v>
      </c>
      <c r="B76">
        <f>'Raw Data'!$AY238</f>
        <v>42.8</v>
      </c>
      <c r="C76">
        <f>'Raw Data'!$AY377</f>
        <v>44.1</v>
      </c>
      <c r="D76">
        <f>'Raw Data'!$AY517</f>
        <v>44.1</v>
      </c>
    </row>
    <row r="77" spans="1:4">
      <c r="A77">
        <f>'Raw Data'!$AY97</f>
        <v>43.4</v>
      </c>
      <c r="B77">
        <f>'Raw Data'!$AY239</f>
        <v>41.4</v>
      </c>
      <c r="C77">
        <f>'Raw Data'!$AY378</f>
        <v>41.9</v>
      </c>
      <c r="D77">
        <f>'Raw Data'!$AY518</f>
        <v>41.4</v>
      </c>
    </row>
    <row r="78" spans="1:4">
      <c r="A78">
        <f>'Raw Data'!$AY98</f>
        <v>42.1</v>
      </c>
      <c r="B78">
        <f>'Raw Data'!$AY240</f>
        <v>40</v>
      </c>
      <c r="C78">
        <f>'Raw Data'!$AY379</f>
        <v>40.1</v>
      </c>
      <c r="D78">
        <f>'Raw Data'!$AY519</f>
        <v>39.299999999999997</v>
      </c>
    </row>
    <row r="79" spans="1:4">
      <c r="A79">
        <f>'Raw Data'!$AY99</f>
        <v>40.9</v>
      </c>
      <c r="B79">
        <f>'Raw Data'!$AY241</f>
        <v>38.700000000000003</v>
      </c>
      <c r="C79">
        <f>'Raw Data'!$AY380</f>
        <v>38.5</v>
      </c>
      <c r="D79">
        <f>'Raw Data'!$AY520</f>
        <v>37.700000000000003</v>
      </c>
    </row>
    <row r="80" spans="1:4">
      <c r="A80">
        <f>'Raw Data'!$AY100</f>
        <v>39.4</v>
      </c>
      <c r="B80">
        <f>'Raw Data'!$AY242</f>
        <v>37.799999999999997</v>
      </c>
      <c r="C80">
        <f>'Raw Data'!$AY381</f>
        <v>37.1</v>
      </c>
      <c r="D80">
        <f>'Raw Data'!$AY521</f>
        <v>36.299999999999997</v>
      </c>
    </row>
    <row r="81" spans="1:4">
      <c r="A81">
        <f>'Raw Data'!$AY101</f>
        <v>38.299999999999997</v>
      </c>
      <c r="B81">
        <f>'Raw Data'!$AY243</f>
        <v>36.6</v>
      </c>
      <c r="C81">
        <f>'Raw Data'!$AY382</f>
        <v>35.799999999999997</v>
      </c>
      <c r="D81">
        <f>'Raw Data'!$AY522</f>
        <v>35</v>
      </c>
    </row>
    <row r="82" spans="1:4">
      <c r="A82">
        <f>'Raw Data'!$AY102</f>
        <v>37.799999999999997</v>
      </c>
      <c r="B82">
        <f>'Raw Data'!$AY244</f>
        <v>34.9</v>
      </c>
      <c r="C82">
        <f>'Raw Data'!$AY383</f>
        <v>34.799999999999997</v>
      </c>
      <c r="D82">
        <f>'Raw Data'!$AY523</f>
        <v>33.6</v>
      </c>
    </row>
    <row r="83" spans="1:4">
      <c r="A83">
        <f>'Raw Data'!$AY103</f>
        <v>35.700000000000003</v>
      </c>
      <c r="B83">
        <f>'Raw Data'!$AY245</f>
        <v>33.799999999999997</v>
      </c>
      <c r="C83">
        <f>'Raw Data'!$AY384</f>
        <v>34</v>
      </c>
      <c r="D83">
        <f>'Raw Data'!$AY524</f>
        <v>32.6</v>
      </c>
    </row>
    <row r="84" spans="1:4">
      <c r="A84">
        <f>'Raw Data'!$AY104</f>
        <v>33.9</v>
      </c>
      <c r="B84">
        <f>'Raw Data'!$AY246</f>
        <v>33.299999999999997</v>
      </c>
      <c r="C84">
        <f>'Raw Data'!$AY385</f>
        <v>33.200000000000003</v>
      </c>
      <c r="D84">
        <f>'Raw Data'!$AY525</f>
        <v>31.9</v>
      </c>
    </row>
    <row r="85" spans="1:4">
      <c r="A85">
        <f>'Raw Data'!$AY105</f>
        <v>33.200000000000003</v>
      </c>
      <c r="B85">
        <f>'Raw Data'!$AY247</f>
        <v>32.4</v>
      </c>
      <c r="C85">
        <f>'Raw Data'!$AY386</f>
        <v>32.4</v>
      </c>
      <c r="D85">
        <f>'Raw Data'!$AY526</f>
        <v>30.8</v>
      </c>
    </row>
    <row r="86" spans="1:4">
      <c r="A86">
        <f>'Raw Data'!$AY106</f>
        <v>32.6</v>
      </c>
      <c r="B86">
        <f>'Raw Data'!$AY248</f>
        <v>31.3</v>
      </c>
      <c r="C86">
        <f>'Raw Data'!$AY387</f>
        <v>31.3</v>
      </c>
      <c r="D86">
        <f>'Raw Data'!$AY527</f>
        <v>29.7</v>
      </c>
    </row>
    <row r="87" spans="1:4">
      <c r="A87">
        <f>'Raw Data'!$AY107</f>
        <v>31.8</v>
      </c>
      <c r="B87">
        <f>'Raw Data'!$AY249</f>
        <v>30.4</v>
      </c>
      <c r="C87">
        <f>'Raw Data'!$AY388</f>
        <v>30.3</v>
      </c>
      <c r="D87">
        <f>'Raw Data'!$AY528</f>
        <v>28.4</v>
      </c>
    </row>
    <row r="88" spans="1:4">
      <c r="A88">
        <f>'Raw Data'!$AY108</f>
        <v>30.9</v>
      </c>
      <c r="B88">
        <f>'Raw Data'!$AY250</f>
        <v>29.3</v>
      </c>
      <c r="C88">
        <f>'Raw Data'!$AY389</f>
        <v>29.3</v>
      </c>
      <c r="D88">
        <f>'Raw Data'!$AY529</f>
        <v>26.2</v>
      </c>
    </row>
    <row r="89" spans="1:4">
      <c r="A89">
        <f>'Raw Data'!$AY109</f>
        <v>29.2</v>
      </c>
      <c r="B89">
        <f>'Raw Data'!$AY251</f>
        <v>25.2</v>
      </c>
      <c r="C89">
        <f>'Raw Data'!$AY390</f>
        <v>27.7</v>
      </c>
      <c r="D89">
        <f>'Raw Data'!$AY530</f>
        <v>23.8</v>
      </c>
    </row>
    <row r="90" spans="1:4">
      <c r="A90">
        <f>'Raw Data'!$AY110</f>
        <v>26.9</v>
      </c>
      <c r="B90">
        <f>'Raw Data'!$AY252</f>
        <v>23.6</v>
      </c>
      <c r="C90">
        <f>'Raw Data'!$AY391</f>
        <v>26.5</v>
      </c>
      <c r="D90">
        <f>'Raw Data'!$AY531</f>
        <v>23.6</v>
      </c>
    </row>
    <row r="91" spans="1:4">
      <c r="A91">
        <f>'Raw Data'!$AY111</f>
        <v>25.8</v>
      </c>
      <c r="B91">
        <f>'Raw Data'!$AY253</f>
        <v>22.7</v>
      </c>
      <c r="C91">
        <f>'Raw Data'!$AY392</f>
        <v>24.9</v>
      </c>
      <c r="D91">
        <f>'Raw Data'!$AY532</f>
        <v>23.2</v>
      </c>
    </row>
    <row r="92" spans="1:4">
      <c r="A92">
        <f>'Raw Data'!$AY112</f>
        <v>25.2</v>
      </c>
      <c r="B92">
        <f>'Raw Data'!$AY254</f>
        <v>21.8</v>
      </c>
      <c r="C92">
        <f>'Raw Data'!$AY393</f>
        <v>23.8</v>
      </c>
      <c r="D92">
        <f>'Raw Data'!$AY533</f>
        <v>21.7</v>
      </c>
    </row>
    <row r="93" spans="1:4">
      <c r="A93">
        <f>'Raw Data'!$AY113</f>
        <v>24.7</v>
      </c>
      <c r="B93">
        <f>'Raw Data'!$AY255</f>
        <v>21.3</v>
      </c>
      <c r="C93">
        <f>'Raw Data'!$AY394</f>
        <v>22.8</v>
      </c>
      <c r="D93">
        <f>'Raw Data'!$AY534</f>
        <v>21</v>
      </c>
    </row>
    <row r="94" spans="1:4">
      <c r="A94">
        <f>'Raw Data'!$AY114</f>
        <v>24.6</v>
      </c>
      <c r="B94">
        <f>'Raw Data'!$AY256</f>
        <v>21.2</v>
      </c>
      <c r="C94">
        <f>'Raw Data'!$AY395</f>
        <v>22.5</v>
      </c>
      <c r="D94">
        <f>'Raw Data'!$AY535</f>
        <v>20.399999999999999</v>
      </c>
    </row>
    <row r="95" spans="1:4">
      <c r="A95">
        <f>'Raw Data'!$AY115</f>
        <v>24.2</v>
      </c>
      <c r="B95">
        <f>'Raw Data'!$AY257</f>
        <v>20.7</v>
      </c>
      <c r="C95">
        <f>'Raw Data'!$AY396</f>
        <v>21.5</v>
      </c>
      <c r="D95">
        <f>'Raw Data'!$AY536</f>
        <v>20.5</v>
      </c>
    </row>
    <row r="96" spans="1:4">
      <c r="A96">
        <f>'Raw Data'!$AY116</f>
        <v>23.7</v>
      </c>
      <c r="B96">
        <f>'Raw Data'!$AY258</f>
        <v>20.9</v>
      </c>
      <c r="C96">
        <f>'Raw Data'!$AY397</f>
        <v>20.9</v>
      </c>
      <c r="D96">
        <f>'Raw Data'!$AY537</f>
        <v>20.5</v>
      </c>
    </row>
    <row r="97" spans="1:4">
      <c r="A97">
        <f>'Raw Data'!$AY117</f>
        <v>23.7</v>
      </c>
      <c r="B97">
        <f>'Raw Data'!$AY259</f>
        <v>21.4</v>
      </c>
      <c r="C97">
        <f>'Raw Data'!$AY398</f>
        <v>21.1</v>
      </c>
      <c r="D97">
        <f>'Raw Data'!$AY538</f>
        <v>20.100000000000001</v>
      </c>
    </row>
    <row r="98" spans="1:4">
      <c r="A98">
        <f>'Raw Data'!$AY118</f>
        <v>23.7</v>
      </c>
      <c r="B98">
        <f>'Raw Data'!$AY260</f>
        <v>21.4</v>
      </c>
      <c r="C98">
        <f>'Raw Data'!$AY399</f>
        <v>21.9</v>
      </c>
      <c r="D98">
        <f>'Raw Data'!$AY539</f>
        <v>20.9</v>
      </c>
    </row>
    <row r="99" spans="1:4">
      <c r="A99">
        <f>'Raw Data'!$AY119</f>
        <v>23.7</v>
      </c>
      <c r="B99">
        <f>'Raw Data'!$AY261</f>
        <v>21.3</v>
      </c>
      <c r="C99">
        <f>'Raw Data'!$AY400</f>
        <v>22.2</v>
      </c>
      <c r="D99">
        <f>'Raw Data'!$AY540</f>
        <v>22.2</v>
      </c>
    </row>
    <row r="100" spans="1:4">
      <c r="A100">
        <f>'Raw Data'!$AY120</f>
        <v>23.3</v>
      </c>
      <c r="B100">
        <f>'Raw Data'!$AY262</f>
        <v>22.6</v>
      </c>
      <c r="C100">
        <f>'Raw Data'!$AY401</f>
        <v>22.9</v>
      </c>
      <c r="D100">
        <f>'Raw Data'!$AY541</f>
        <v>22.7</v>
      </c>
    </row>
    <row r="101" spans="1:4">
      <c r="A101">
        <f>'Raw Data'!$AY121</f>
        <v>22.1</v>
      </c>
      <c r="B101">
        <f>'Raw Data'!$AY263</f>
        <v>26.8</v>
      </c>
      <c r="C101">
        <f>'Raw Data'!$AY402</f>
        <v>23.5</v>
      </c>
      <c r="D101">
        <f>'Raw Data'!$AY542</f>
        <v>24.2</v>
      </c>
    </row>
    <row r="102" spans="1:4">
      <c r="A102">
        <f>'Raw Data'!$AY122</f>
        <v>22.1</v>
      </c>
      <c r="B102">
        <f>'Raw Data'!$AY264</f>
        <v>27.7</v>
      </c>
      <c r="C102">
        <f>'Raw Data'!$AY403</f>
        <v>25.5</v>
      </c>
      <c r="D102">
        <f>'Raw Data'!$AY543</f>
        <v>24.9</v>
      </c>
    </row>
    <row r="103" spans="1:4">
      <c r="A103">
        <f>'Raw Data'!$AY123</f>
        <v>22.5</v>
      </c>
      <c r="B103">
        <f>'Raw Data'!$AY265</f>
        <v>29.1</v>
      </c>
      <c r="C103">
        <f>'Raw Data'!$AY404</f>
        <v>26.1</v>
      </c>
      <c r="D103">
        <f>'Raw Data'!$AY544</f>
        <v>27.2</v>
      </c>
    </row>
    <row r="104" spans="1:4">
      <c r="A104">
        <f>'Raw Data'!$AY124</f>
        <v>23.4</v>
      </c>
      <c r="B104">
        <f>'Raw Data'!$AY266</f>
        <v>30.2</v>
      </c>
      <c r="C104">
        <f>'Raw Data'!$AY405</f>
        <v>26.9</v>
      </c>
      <c r="D104">
        <f>'Raw Data'!$AY545</f>
        <v>28</v>
      </c>
    </row>
    <row r="105" spans="1:4">
      <c r="A105">
        <f>'Raw Data'!$AY125</f>
        <v>24.6</v>
      </c>
      <c r="B105">
        <f>'Raw Data'!$AY267</f>
        <v>31</v>
      </c>
      <c r="C105">
        <f>'Raw Data'!$AY406</f>
        <v>27.8</v>
      </c>
      <c r="D105">
        <f>'Raw Data'!$AY546</f>
        <v>28.9</v>
      </c>
    </row>
    <row r="106" spans="1:4">
      <c r="A106">
        <f>'Raw Data'!$AY126</f>
        <v>25.2</v>
      </c>
      <c r="B106">
        <f>'Raw Data'!$AY268</f>
        <v>31.2</v>
      </c>
      <c r="C106">
        <f>'Raw Data'!$AY407</f>
        <v>28.4</v>
      </c>
      <c r="D106">
        <f>'Raw Data'!$AY547</f>
        <v>29.7</v>
      </c>
    </row>
    <row r="107" spans="1:4">
      <c r="A107">
        <f>'Raw Data'!$AY127</f>
        <v>25.6</v>
      </c>
      <c r="B107">
        <f>'Raw Data'!$AY269</f>
        <v>31.4</v>
      </c>
      <c r="C107">
        <f>'Raw Data'!$AY408</f>
        <v>28.8</v>
      </c>
      <c r="D107">
        <f>'Raw Data'!$AY548</f>
        <v>30.5</v>
      </c>
    </row>
    <row r="108" spans="1:4">
      <c r="A108">
        <f>'Raw Data'!$AY128</f>
        <v>26.3</v>
      </c>
      <c r="B108">
        <f>'Raw Data'!$AY270</f>
        <v>31.6</v>
      </c>
      <c r="C108">
        <f>'Raw Data'!$AY409</f>
        <v>29.2</v>
      </c>
      <c r="D108">
        <f>'Raw Data'!$AY549</f>
        <v>31.2</v>
      </c>
    </row>
    <row r="109" spans="1:4">
      <c r="A109">
        <f>'Raw Data'!$AY129</f>
        <v>27.1</v>
      </c>
      <c r="B109">
        <f>'Raw Data'!$AY271</f>
        <v>31.7</v>
      </c>
      <c r="C109">
        <f>'Raw Data'!$AY410</f>
        <v>30.1</v>
      </c>
      <c r="D109">
        <f>'Raw Data'!$AY550</f>
        <v>32</v>
      </c>
    </row>
    <row r="110" spans="1:4">
      <c r="A110">
        <f>'Raw Data'!$AY130</f>
        <v>27.3</v>
      </c>
      <c r="B110">
        <f>'Raw Data'!$AY272</f>
        <v>32.299999999999997</v>
      </c>
      <c r="C110">
        <f>'Raw Data'!$AY411</f>
        <v>30.5</v>
      </c>
      <c r="D110">
        <f>'Raw Data'!$AY551</f>
        <v>32.5</v>
      </c>
    </row>
    <row r="111" spans="1:4">
      <c r="A111">
        <f>'Raw Data'!$AY131</f>
        <v>27.5</v>
      </c>
      <c r="B111">
        <f>'Raw Data'!$AY273</f>
        <v>32.700000000000003</v>
      </c>
      <c r="C111">
        <f>'Raw Data'!$AY412</f>
        <v>31.1</v>
      </c>
      <c r="D111">
        <f>'Raw Data'!$AY552</f>
        <v>32.6</v>
      </c>
    </row>
    <row r="112" spans="1:4">
      <c r="A112">
        <f>'Raw Data'!$AY132</f>
        <v>28.3</v>
      </c>
      <c r="B112">
        <f>'Raw Data'!$AY274</f>
        <v>32.700000000000003</v>
      </c>
      <c r="C112">
        <f>'Raw Data'!$AY413</f>
        <v>31.3</v>
      </c>
      <c r="D112">
        <f>'Raw Data'!$AY553</f>
        <v>33.299999999999997</v>
      </c>
    </row>
    <row r="113" spans="1:4">
      <c r="A113">
        <f>'Raw Data'!$AY133</f>
        <v>29.1</v>
      </c>
      <c r="B113">
        <f>'Raw Data'!$AY275</f>
        <v>33.200000000000003</v>
      </c>
      <c r="C113">
        <f>'Raw Data'!$AY414</f>
        <v>31.6</v>
      </c>
      <c r="D113">
        <f>'Raw Data'!$AY554</f>
        <v>33.799999999999997</v>
      </c>
    </row>
    <row r="114" spans="1:4">
      <c r="A114">
        <f>'Raw Data'!$AY134</f>
        <v>29.7</v>
      </c>
      <c r="B114">
        <f>'Raw Data'!$AY276</f>
        <v>32.700000000000003</v>
      </c>
      <c r="C114">
        <f>'Raw Data'!$AY415</f>
        <v>32.5</v>
      </c>
      <c r="D114">
        <f>'Raw Data'!$AY555</f>
        <v>32.9</v>
      </c>
    </row>
    <row r="115" spans="1:4">
      <c r="A115">
        <f>'Raw Data'!$AY135</f>
        <v>30.3</v>
      </c>
      <c r="B115">
        <f>'Raw Data'!$AY277</f>
        <v>33.200000000000003</v>
      </c>
      <c r="C115">
        <f>'Raw Data'!$AY416</f>
        <v>33.5</v>
      </c>
      <c r="D115">
        <f>'Raw Data'!$AY556</f>
        <v>32.9</v>
      </c>
    </row>
    <row r="116" spans="1:4">
      <c r="A116">
        <f>'Raw Data'!$AY136</f>
        <v>31.1</v>
      </c>
      <c r="B116">
        <f>'Raw Data'!$AY278</f>
        <v>34.4</v>
      </c>
      <c r="C116">
        <f>'Raw Data'!$AY417</f>
        <v>33.700000000000003</v>
      </c>
      <c r="D116">
        <f>'Raw Data'!$AY557</f>
        <v>32.9</v>
      </c>
    </row>
    <row r="117" spans="1:4">
      <c r="A117">
        <f>'Raw Data'!$AY137</f>
        <v>31.5</v>
      </c>
      <c r="B117">
        <f>'Raw Data'!$AY279</f>
        <v>35.200000000000003</v>
      </c>
      <c r="C117">
        <f>'Raw Data'!$AY418</f>
        <v>34.5</v>
      </c>
      <c r="D117">
        <f>'Raw Data'!$AY558</f>
        <v>33</v>
      </c>
    </row>
    <row r="118" spans="1:4">
      <c r="A118">
        <f>'Raw Data'!$AY138</f>
        <v>32.1</v>
      </c>
      <c r="B118">
        <f>'Raw Data'!$AY280</f>
        <v>35.299999999999997</v>
      </c>
      <c r="C118">
        <f>'Raw Data'!$AY419</f>
        <v>34.299999999999997</v>
      </c>
      <c r="D118">
        <f>'Raw Data'!$AY559</f>
        <v>33.5</v>
      </c>
    </row>
    <row r="119" spans="1:4">
      <c r="A119">
        <f>'Raw Data'!$AY139</f>
        <v>32.799999999999997</v>
      </c>
      <c r="B119">
        <f>'Raw Data'!$AY281</f>
        <v>36.299999999999997</v>
      </c>
      <c r="C119">
        <f>'Raw Data'!$AY420</f>
        <v>34.9</v>
      </c>
      <c r="D119">
        <f>'Raw Data'!$AY560</f>
        <v>34.6</v>
      </c>
    </row>
    <row r="120" spans="1:4">
      <c r="A120">
        <f>'Raw Data'!$AY140</f>
        <v>33.6</v>
      </c>
      <c r="B120">
        <f>'Raw Data'!$AY282</f>
        <v>38.6</v>
      </c>
      <c r="C120">
        <f>'Raw Data'!$AY421</f>
        <v>37.299999999999997</v>
      </c>
      <c r="D120">
        <f>'Raw Data'!$AY561</f>
        <v>36.1</v>
      </c>
    </row>
    <row r="121" spans="1:4">
      <c r="A121">
        <f>'Raw Data'!$AY141</f>
        <v>34.5</v>
      </c>
      <c r="B121">
        <f>'Raw Data'!$AY283</f>
        <v>40.9</v>
      </c>
      <c r="C121">
        <f>'Raw Data'!$AY422</f>
        <v>39</v>
      </c>
      <c r="D121">
        <f>'Raw Data'!$AY562</f>
        <v>38</v>
      </c>
    </row>
    <row r="122" spans="1:4">
      <c r="A122">
        <f>'Raw Data'!$AY142</f>
        <v>35.799999999999997</v>
      </c>
      <c r="B122">
        <f>'Raw Data'!$AY284</f>
        <v>42.6</v>
      </c>
      <c r="C122">
        <f>'Raw Data'!$AY423</f>
        <v>41.3</v>
      </c>
      <c r="D122">
        <f>'Raw Data'!$AY563</f>
        <v>40.200000000000003</v>
      </c>
    </row>
    <row r="123" spans="1:4">
      <c r="A123">
        <f>'Raw Data'!$AY143</f>
        <v>38.1</v>
      </c>
      <c r="B123">
        <f>'Raw Data'!$AY285</f>
        <v>43.8</v>
      </c>
      <c r="C123">
        <f>'Raw Data'!$AY424</f>
        <v>42.9</v>
      </c>
      <c r="D123">
        <f>'Raw Data'!$AY564</f>
        <v>42.4</v>
      </c>
    </row>
    <row r="124" spans="1:4">
      <c r="A124">
        <f>'Raw Data'!$AY144</f>
        <v>40.200000000000003</v>
      </c>
      <c r="B124">
        <f>'Raw Data'!$AY286</f>
        <v>44.3</v>
      </c>
      <c r="C124">
        <f>'Raw Data'!$AY425</f>
        <v>44</v>
      </c>
      <c r="D124">
        <f>'Raw Data'!$AY565</f>
        <v>44.3</v>
      </c>
    </row>
    <row r="125" spans="1:4">
      <c r="A125">
        <f>'Raw Data'!$AY145</f>
        <v>41.3</v>
      </c>
      <c r="B125">
        <f>'Raw Data'!$AY287</f>
        <v>44.8</v>
      </c>
      <c r="C125">
        <f>'Raw Data'!$AY426</f>
        <v>45</v>
      </c>
      <c r="D125">
        <f>'Raw Data'!$AY566</f>
        <v>45.9</v>
      </c>
    </row>
    <row r="126" spans="1:4">
      <c r="A126">
        <f>'Raw Data'!$AY146</f>
        <v>41.7</v>
      </c>
      <c r="B126">
        <f>'Raw Data'!$AY288</f>
        <v>44.9</v>
      </c>
      <c r="C126">
        <f>'Raw Data'!$AY427</f>
        <v>46.7</v>
      </c>
      <c r="D126">
        <f>'Raw Data'!$AY567</f>
        <v>46.4</v>
      </c>
    </row>
    <row r="127" spans="1:4">
      <c r="A127">
        <f>'Raw Data'!$AY147</f>
        <v>41.4</v>
      </c>
      <c r="B127">
        <f>'Raw Data'!$AY289</f>
        <v>44.5</v>
      </c>
      <c r="C127">
        <f>'Raw Data'!$AY428</f>
        <v>48</v>
      </c>
      <c r="D127">
        <f>'Raw Data'!$AY568</f>
        <v>46.3</v>
      </c>
    </row>
    <row r="128" spans="1:4">
      <c r="A128">
        <f>'Raw Data'!$AY148</f>
        <v>41</v>
      </c>
      <c r="B128">
        <f>'Raw Data'!$AY290</f>
        <v>42.8</v>
      </c>
      <c r="C128">
        <f>'Raw Data'!$AY429</f>
        <v>44.4</v>
      </c>
      <c r="D128">
        <f>'Raw Data'!$AY569</f>
        <v>44.7</v>
      </c>
    </row>
    <row r="129" spans="1:4">
      <c r="A129">
        <f>'Raw Data'!$AY149</f>
        <v>41.3</v>
      </c>
      <c r="B129">
        <f>'Raw Data'!$AY291</f>
        <v>40.200000000000003</v>
      </c>
      <c r="C129">
        <f>'Raw Data'!$AY430</f>
        <v>42.4</v>
      </c>
      <c r="D129">
        <f>'Raw Data'!$AY570</f>
        <v>40.9</v>
      </c>
    </row>
    <row r="130" spans="1:4">
      <c r="A130">
        <f>'Raw Data'!$AY150</f>
        <v>42.2</v>
      </c>
      <c r="B130">
        <f>'Raw Data'!$AY292</f>
        <v>36.799999999999997</v>
      </c>
      <c r="C130">
        <f>'Raw Data'!$AY431</f>
        <v>39.9</v>
      </c>
      <c r="D130">
        <f>'Raw Data'!$AY571</f>
        <v>39.700000000000003</v>
      </c>
    </row>
    <row r="131" spans="1:4">
      <c r="A131">
        <f>'Raw Data'!$AY151</f>
        <v>42.5</v>
      </c>
      <c r="B131">
        <f>'Raw Data'!$AY293</f>
        <v>32.700000000000003</v>
      </c>
      <c r="C131">
        <f>'Raw Data'!$AY432</f>
        <v>36.9</v>
      </c>
      <c r="D131">
        <f>'Raw Data'!$AY572</f>
        <v>34.9</v>
      </c>
    </row>
    <row r="132" spans="1:4">
      <c r="A132">
        <f>'Raw Data'!$AY152</f>
        <v>42.3</v>
      </c>
      <c r="B132">
        <f>'Raw Data'!$AY294</f>
        <v>31.6</v>
      </c>
      <c r="C132">
        <f>'Raw Data'!$AY433</f>
        <v>34.799999999999997</v>
      </c>
      <c r="D132">
        <f>'Raw Data'!$AY573</f>
        <v>31.6</v>
      </c>
    </row>
    <row r="133" spans="1:4">
      <c r="A133">
        <f>'Raw Data'!$AY153</f>
        <v>38.799999999999997</v>
      </c>
      <c r="B133">
        <f>'Raw Data'!$AY295</f>
        <v>31.2</v>
      </c>
      <c r="C133">
        <f>'Raw Data'!$AY434</f>
        <v>32.799999999999997</v>
      </c>
      <c r="D133">
        <f>'Raw Data'!$AY574</f>
        <v>29.6</v>
      </c>
    </row>
    <row r="134" spans="1:4">
      <c r="A134">
        <f>'Raw Data'!$AY154</f>
        <v>37.700000000000003</v>
      </c>
      <c r="B134">
        <f>'Raw Data'!$AY296</f>
        <v>30.6</v>
      </c>
      <c r="C134">
        <f>'Raw Data'!$AY435</f>
        <v>32.200000000000003</v>
      </c>
      <c r="D134">
        <f>'Raw Data'!$AY575</f>
        <v>29.2</v>
      </c>
    </row>
    <row r="135" spans="1:4">
      <c r="A135">
        <f>'Raw Data'!$AY155</f>
        <v>34.1</v>
      </c>
      <c r="B135">
        <f>'Raw Data'!$AY297</f>
        <v>30.3</v>
      </c>
      <c r="C135">
        <f>'Raw Data'!$AY436</f>
        <v>30.2</v>
      </c>
      <c r="D135">
        <f>'Raw Data'!$AY576</f>
        <v>28.7</v>
      </c>
    </row>
    <row r="136" spans="1:4">
      <c r="A136">
        <f>'Raw Data'!$AY156</f>
        <v>33.299999999999997</v>
      </c>
      <c r="B136">
        <f>'Raw Data'!$AY298</f>
        <v>29.9</v>
      </c>
      <c r="C136">
        <f>'Raw Data'!$AY437</f>
        <v>29.1</v>
      </c>
      <c r="D136">
        <f>'Raw Data'!$AY577</f>
        <v>28.5</v>
      </c>
    </row>
    <row r="137" spans="1:4">
      <c r="A137">
        <f>'Raw Data'!$AY157</f>
        <v>31.8</v>
      </c>
      <c r="B137">
        <f>'Raw Data'!$AY299</f>
        <v>30.6</v>
      </c>
      <c r="C137">
        <f>'Raw Data'!$AY438</f>
        <v>29.1</v>
      </c>
      <c r="D137">
        <f>'Raw Data'!$AY578</f>
        <v>27.8</v>
      </c>
    </row>
    <row r="138" spans="1:4">
      <c r="A138">
        <f>'Raw Data'!$AY158</f>
        <v>30.3</v>
      </c>
      <c r="B138">
        <f>'Raw Data'!$AY300</f>
        <v>31.8</v>
      </c>
      <c r="C138">
        <f>'Raw Data'!$AY439</f>
        <v>29.5</v>
      </c>
      <c r="D138">
        <f>'Raw Data'!$AY579</f>
        <v>28</v>
      </c>
    </row>
    <row r="139" spans="1:4">
      <c r="A139">
        <f>'Raw Data'!$AY159</f>
        <v>29.7</v>
      </c>
      <c r="B139">
        <f>'Raw Data'!$AY301</f>
        <v>32.200000000000003</v>
      </c>
      <c r="C139">
        <f>'Raw Data'!$AY440</f>
        <v>30.4</v>
      </c>
      <c r="D139">
        <f>'Raw Data'!$AY580</f>
        <v>27.8</v>
      </c>
    </row>
    <row r="140" spans="1:4">
      <c r="A140">
        <f>'Raw Data'!$AY160</f>
        <v>30.5</v>
      </c>
      <c r="B140">
        <f>'Raw Data'!$AY302</f>
        <v>33.4</v>
      </c>
      <c r="C140">
        <f>'Raw Data'!$AY441</f>
        <v>30.8</v>
      </c>
      <c r="D140">
        <f>'Raw Data'!$AY581</f>
        <v>28</v>
      </c>
    </row>
    <row r="141" spans="1:4">
      <c r="A141">
        <f>'Raw Data'!$AY161</f>
        <v>31.4</v>
      </c>
      <c r="B141">
        <f>'Raw Data'!$AY303</f>
        <v>34.1</v>
      </c>
      <c r="C141">
        <f>'Raw Data'!$AY442</f>
        <v>31.9</v>
      </c>
      <c r="D141">
        <f>'Raw Data'!$AY582</f>
        <v>28.1</v>
      </c>
    </row>
    <row r="142" spans="1:4">
      <c r="A142">
        <f>'Raw Data'!$AY162</f>
        <v>32.299999999999997</v>
      </c>
      <c r="B142">
        <f>'Raw Data'!$AY304</f>
        <v>36.1</v>
      </c>
      <c r="C142">
        <f>'Raw Data'!$AY443</f>
        <v>33.1</v>
      </c>
      <c r="D142">
        <f>'Raw Data'!$AY583</f>
        <v>29.3</v>
      </c>
    </row>
    <row r="143" spans="1:4">
      <c r="A143">
        <f>'Raw Data'!$AY163</f>
        <v>34.9</v>
      </c>
      <c r="B143">
        <f>'Raw Data'!$AY305</f>
        <v>35.9</v>
      </c>
      <c r="C143">
        <f>'Raw Data'!$AY444</f>
        <v>36.4</v>
      </c>
      <c r="D143">
        <f>'Raw Data'!$AY584</f>
        <v>31.8</v>
      </c>
    </row>
    <row r="144" spans="1:4">
      <c r="A144">
        <f>'Raw Data'!$AY164</f>
        <v>35.799999999999997</v>
      </c>
      <c r="C144">
        <f>'Raw Data'!$AY445</f>
        <v>35.700000000000003</v>
      </c>
      <c r="D144">
        <f>'Raw Data'!$AY585</f>
        <v>32.5</v>
      </c>
    </row>
    <row r="145" spans="1:4">
      <c r="A145">
        <f>'Raw Data'!$AY165</f>
        <v>35.799999999999997</v>
      </c>
      <c r="D145">
        <f>'Raw Data'!$AY586</f>
        <v>34.700000000000003</v>
      </c>
    </row>
    <row r="146" spans="1:4">
      <c r="A146">
        <f>'Raw Data'!$AY166</f>
        <v>35.799999999999997</v>
      </c>
    </row>
  </sheetData>
  <customSheetViews>
    <customSheetView guid="{2B424CCC-7244-4294-A128-8AE125D4F682}">
      <selection activeCell="D14" sqref="D14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O152"/>
  <sheetViews>
    <sheetView zoomScaleNormal="100" workbookViewId="0">
      <pane xSplit="2" ySplit="9" topLeftCell="C145" activePane="bottomRight" state="frozen"/>
      <selection pane="topRight" activeCell="C1" sqref="C1"/>
      <selection pane="bottomLeft" activeCell="A10" sqref="A10"/>
      <selection pane="bottomRight" activeCell="A4" sqref="A4"/>
    </sheetView>
  </sheetViews>
  <sheetFormatPr defaultColWidth="9.109375" defaultRowHeight="14.4"/>
  <cols>
    <col min="1" max="1" width="13.88671875" style="4" bestFit="1" customWidth="1"/>
    <col min="2" max="2" width="13.33203125" style="4" bestFit="1" customWidth="1"/>
    <col min="3" max="4" width="12" style="4" bestFit="1" customWidth="1"/>
    <col min="5" max="5" width="10.6640625" style="4" bestFit="1" customWidth="1"/>
    <col min="6" max="6" width="14.88671875" style="4" bestFit="1" customWidth="1"/>
    <col min="7" max="7" width="12" style="4" bestFit="1" customWidth="1"/>
    <col min="8" max="8" width="11.88671875" style="4" bestFit="1" customWidth="1"/>
    <col min="9" max="9" width="12" style="4" bestFit="1" customWidth="1"/>
    <col min="10" max="10" width="9.88671875" style="4" bestFit="1" customWidth="1"/>
    <col min="11" max="11" width="12" style="4" bestFit="1" customWidth="1"/>
    <col min="12" max="12" width="13.6640625" style="4" bestFit="1" customWidth="1"/>
    <col min="13" max="13" width="27.33203125" style="4" bestFit="1" customWidth="1"/>
    <col min="14" max="16" width="12" style="4" bestFit="1" customWidth="1"/>
    <col min="17" max="17" width="11" style="4" bestFit="1" customWidth="1"/>
    <col min="18" max="22" width="12" style="4" bestFit="1" customWidth="1"/>
    <col min="23" max="23" width="8.6640625" style="4" bestFit="1" customWidth="1"/>
    <col min="24" max="24" width="11" style="4" bestFit="1" customWidth="1"/>
    <col min="25" max="25" width="12" style="4" bestFit="1" customWidth="1"/>
    <col min="26" max="26" width="13.109375" style="4" bestFit="1" customWidth="1"/>
    <col min="27" max="27" width="12" style="4" bestFit="1" customWidth="1"/>
    <col min="28" max="28" width="14.44140625" style="4" bestFit="1" customWidth="1"/>
    <col min="29" max="29" width="19.109375" style="4" bestFit="1" customWidth="1"/>
    <col min="30" max="30" width="20.6640625" style="4" bestFit="1" customWidth="1"/>
    <col min="31" max="31" width="21.6640625" style="4" bestFit="1" customWidth="1"/>
    <col min="32" max="33" width="21.109375" style="4" bestFit="1" customWidth="1"/>
    <col min="34" max="34" width="17" style="4" bestFit="1" customWidth="1"/>
    <col min="35" max="35" width="17.88671875" style="4" bestFit="1" customWidth="1"/>
    <col min="36" max="36" width="16.6640625" style="4" bestFit="1" customWidth="1"/>
    <col min="37" max="37" width="22.109375" style="4" bestFit="1" customWidth="1"/>
    <col min="38" max="38" width="26.109375" style="4" bestFit="1" customWidth="1"/>
    <col min="39" max="39" width="21.109375" style="4" bestFit="1" customWidth="1"/>
    <col min="40" max="40" width="16.109375" style="4" bestFit="1" customWidth="1"/>
    <col min="41" max="41" width="25" style="4" bestFit="1" customWidth="1"/>
    <col min="42" max="42" width="24.88671875" style="4" bestFit="1" customWidth="1"/>
    <col min="43" max="43" width="19.109375" style="4" bestFit="1" customWidth="1"/>
    <col min="44" max="44" width="22" style="4" bestFit="1" customWidth="1"/>
    <col min="45" max="45" width="13.109375" style="4" bestFit="1" customWidth="1"/>
    <col min="46" max="48" width="12" style="4" bestFit="1" customWidth="1"/>
    <col min="49" max="49" width="12.6640625" style="4" bestFit="1" customWidth="1"/>
    <col min="50" max="50" width="12" style="4" bestFit="1" customWidth="1"/>
    <col min="51" max="51" width="21" style="4" bestFit="1" customWidth="1"/>
    <col min="52" max="52" width="26.5546875" style="4" bestFit="1" customWidth="1"/>
    <col min="53" max="53" width="25.33203125" style="4" bestFit="1" customWidth="1"/>
    <col min="54" max="54" width="18.44140625" style="4" bestFit="1" customWidth="1"/>
    <col min="55" max="55" width="14.33203125" style="4" bestFit="1" customWidth="1"/>
    <col min="56" max="56" width="12" style="4" bestFit="1" customWidth="1"/>
    <col min="57" max="57" width="12.33203125" style="4" bestFit="1" customWidth="1"/>
    <col min="58" max="58" width="28.6640625" style="4" bestFit="1" customWidth="1"/>
    <col min="59" max="59" width="23" style="4" bestFit="1" customWidth="1"/>
    <col min="60" max="60" width="12" style="4" bestFit="1" customWidth="1"/>
    <col min="61" max="61" width="19" style="4" bestFit="1" customWidth="1"/>
    <col min="62" max="62" width="29.88671875" style="4" bestFit="1" customWidth="1"/>
    <col min="63" max="63" width="28.6640625" style="4" bestFit="1" customWidth="1"/>
    <col min="64" max="64" width="29" style="4" bestFit="1" customWidth="1"/>
    <col min="65" max="66" width="30.109375" style="4" bestFit="1" customWidth="1"/>
    <col min="67" max="67" width="38.5546875" style="4" bestFit="1" customWidth="1"/>
    <col min="68" max="69" width="39.5546875" style="4" bestFit="1" customWidth="1"/>
    <col min="70" max="70" width="28.5546875" style="4" bestFit="1" customWidth="1"/>
    <col min="71" max="71" width="29.6640625" style="4" bestFit="1" customWidth="1"/>
    <col min="72" max="72" width="32" style="4" bestFit="1" customWidth="1"/>
    <col min="73" max="73" width="31.6640625" style="4" bestFit="1" customWidth="1"/>
    <col min="74" max="74" width="34.109375" style="4" bestFit="1" customWidth="1"/>
    <col min="75" max="75" width="28.5546875" style="4" bestFit="1" customWidth="1"/>
    <col min="76" max="78" width="21.88671875" style="4" bestFit="1" customWidth="1"/>
    <col min="79" max="79" width="13.109375" style="4" bestFit="1" customWidth="1"/>
    <col min="80" max="80" width="12" style="4" customWidth="1"/>
    <col min="81" max="81" width="11" style="4" bestFit="1" customWidth="1"/>
    <col min="82" max="82" width="6.5546875" style="4" bestFit="1" customWidth="1"/>
    <col min="83" max="86" width="7.6640625" style="4" bestFit="1" customWidth="1"/>
    <col min="87" max="87" width="14.6640625" style="4" bestFit="1" customWidth="1"/>
    <col min="88" max="88" width="12.33203125" style="4" bestFit="1" customWidth="1"/>
    <col min="89" max="89" width="10.6640625" style="4" customWidth="1"/>
    <col min="90" max="90" width="6.88671875" style="4" bestFit="1" customWidth="1"/>
    <col min="91" max="91" width="12" style="4" bestFit="1" customWidth="1"/>
    <col min="92" max="92" width="6.88671875" style="4" bestFit="1" customWidth="1"/>
    <col min="93" max="93" width="14.6640625" style="4" bestFit="1" customWidth="1"/>
    <col min="94" max="16384" width="9.109375" style="4"/>
  </cols>
  <sheetData>
    <row r="1" spans="1:9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3</v>
      </c>
      <c r="G1" s="1" t="s">
        <v>4</v>
      </c>
      <c r="H1" s="1" t="s">
        <v>5</v>
      </c>
      <c r="I1" s="1" t="s">
        <v>6</v>
      </c>
      <c r="J1" s="1"/>
      <c r="K1" s="1" t="s">
        <v>7</v>
      </c>
      <c r="L1" s="1" t="s">
        <v>371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372</v>
      </c>
      <c r="Z1" s="1" t="s">
        <v>20</v>
      </c>
      <c r="AA1" s="1" t="s">
        <v>21</v>
      </c>
      <c r="AB1" s="1" t="s">
        <v>373</v>
      </c>
      <c r="AC1" s="1" t="s">
        <v>374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44</v>
      </c>
      <c r="BA1" s="1" t="s">
        <v>45</v>
      </c>
      <c r="BB1" s="1" t="s">
        <v>46</v>
      </c>
      <c r="BC1" s="1" t="s">
        <v>47</v>
      </c>
      <c r="BD1" s="1" t="s">
        <v>48</v>
      </c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53</v>
      </c>
      <c r="BJ1" s="1" t="s">
        <v>54</v>
      </c>
      <c r="BK1" s="1" t="s">
        <v>55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375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  <c r="CC1" s="1" t="s">
        <v>173</v>
      </c>
      <c r="CD1" s="1"/>
      <c r="CE1" s="1" t="s">
        <v>2</v>
      </c>
      <c r="CF1" s="1" t="s">
        <v>3</v>
      </c>
      <c r="CG1" s="1" t="s">
        <v>411</v>
      </c>
      <c r="CH1" s="1" t="s">
        <v>6</v>
      </c>
      <c r="CI1" s="1" t="s">
        <v>188</v>
      </c>
      <c r="CJ1" s="1"/>
      <c r="CK1" s="1" t="s">
        <v>2</v>
      </c>
      <c r="CL1" s="1" t="s">
        <v>3</v>
      </c>
      <c r="CM1" s="1" t="s">
        <v>411</v>
      </c>
      <c r="CN1" s="1" t="s">
        <v>6</v>
      </c>
      <c r="CO1" s="1" t="s">
        <v>188</v>
      </c>
    </row>
    <row r="2" spans="1:93">
      <c r="A2" s="1" t="s">
        <v>72</v>
      </c>
      <c r="B2" s="1" t="s">
        <v>73</v>
      </c>
      <c r="C2" s="1" t="s">
        <v>74</v>
      </c>
      <c r="D2" s="1" t="s">
        <v>75</v>
      </c>
      <c r="E2" s="1" t="s">
        <v>376</v>
      </c>
      <c r="F2" s="1" t="s">
        <v>76</v>
      </c>
      <c r="G2" s="1" t="s">
        <v>77</v>
      </c>
      <c r="H2" s="1" t="s">
        <v>78</v>
      </c>
      <c r="I2" s="1" t="s">
        <v>79</v>
      </c>
      <c r="J2" s="1" t="s">
        <v>80</v>
      </c>
      <c r="K2" s="1" t="s">
        <v>81</v>
      </c>
      <c r="L2" s="1" t="s">
        <v>377</v>
      </c>
      <c r="M2" s="1" t="s">
        <v>82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 t="s">
        <v>89</v>
      </c>
      <c r="U2" s="1" t="s">
        <v>90</v>
      </c>
      <c r="V2" s="1" t="s">
        <v>91</v>
      </c>
      <c r="W2" s="1" t="s">
        <v>92</v>
      </c>
      <c r="X2" s="1" t="s">
        <v>93</v>
      </c>
      <c r="Y2" s="1" t="s">
        <v>378</v>
      </c>
      <c r="Z2" s="1" t="s">
        <v>94</v>
      </c>
      <c r="AA2" s="1" t="s">
        <v>95</v>
      </c>
      <c r="AB2" s="1" t="s">
        <v>379</v>
      </c>
      <c r="AC2" s="1" t="s">
        <v>380</v>
      </c>
      <c r="AD2" s="1" t="s">
        <v>96</v>
      </c>
      <c r="AE2" s="1" t="s">
        <v>97</v>
      </c>
      <c r="AF2" s="1" t="s">
        <v>98</v>
      </c>
      <c r="AG2" s="1" t="s">
        <v>99</v>
      </c>
      <c r="AH2" s="1" t="s">
        <v>100</v>
      </c>
      <c r="AI2" s="1" t="s">
        <v>101</v>
      </c>
      <c r="AJ2" s="1" t="s">
        <v>102</v>
      </c>
      <c r="AK2" s="1" t="s">
        <v>103</v>
      </c>
      <c r="AL2" s="1" t="s">
        <v>104</v>
      </c>
      <c r="AM2" s="1" t="s">
        <v>105</v>
      </c>
      <c r="AN2" s="1" t="s">
        <v>106</v>
      </c>
      <c r="AO2" s="1" t="s">
        <v>107</v>
      </c>
      <c r="AP2" s="1" t="s">
        <v>108</v>
      </c>
      <c r="AQ2" s="1" t="s">
        <v>109</v>
      </c>
      <c r="AR2" s="1" t="s">
        <v>110</v>
      </c>
      <c r="AS2" s="1" t="s">
        <v>111</v>
      </c>
      <c r="AT2" s="1" t="s">
        <v>112</v>
      </c>
      <c r="AU2" s="1" t="s">
        <v>113</v>
      </c>
      <c r="AV2" s="1" t="s">
        <v>114</v>
      </c>
      <c r="AW2" s="1" t="s">
        <v>115</v>
      </c>
      <c r="AX2" s="1" t="s">
        <v>116</v>
      </c>
      <c r="AY2" s="1" t="s">
        <v>117</v>
      </c>
      <c r="AZ2" s="1" t="s">
        <v>118</v>
      </c>
      <c r="BA2" s="1" t="s">
        <v>119</v>
      </c>
      <c r="BB2" s="1" t="s">
        <v>120</v>
      </c>
      <c r="BC2" s="1" t="s">
        <v>121</v>
      </c>
      <c r="BD2" s="1" t="s">
        <v>122</v>
      </c>
      <c r="BE2" s="1" t="s">
        <v>123</v>
      </c>
      <c r="BF2" s="1" t="s">
        <v>124</v>
      </c>
      <c r="BG2" s="1" t="s">
        <v>125</v>
      </c>
      <c r="BH2" s="1" t="s">
        <v>52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131</v>
      </c>
      <c r="BO2" s="1" t="s">
        <v>132</v>
      </c>
      <c r="BP2" s="1" t="s">
        <v>133</v>
      </c>
      <c r="BQ2" s="1" t="s">
        <v>134</v>
      </c>
      <c r="BR2" s="1" t="s">
        <v>135</v>
      </c>
      <c r="BS2" s="1" t="s">
        <v>136</v>
      </c>
      <c r="BT2" s="1" t="s">
        <v>137</v>
      </c>
      <c r="BU2" s="1" t="s">
        <v>381</v>
      </c>
      <c r="BV2" s="1" t="s">
        <v>138</v>
      </c>
      <c r="BW2" s="1" t="s">
        <v>139</v>
      </c>
      <c r="BX2" s="1" t="s">
        <v>140</v>
      </c>
      <c r="BY2" s="1" t="s">
        <v>141</v>
      </c>
      <c r="BZ2" s="1" t="s">
        <v>142</v>
      </c>
      <c r="CA2" s="1" t="s">
        <v>143</v>
      </c>
      <c r="CB2" s="1" t="s">
        <v>144</v>
      </c>
      <c r="CC2" s="1"/>
      <c r="CD2" s="1"/>
      <c r="CE2" s="1"/>
      <c r="CF2" s="1"/>
      <c r="CG2" s="1"/>
      <c r="CH2" s="1"/>
      <c r="CI2" s="1" t="s">
        <v>192</v>
      </c>
      <c r="CJ2" s="1"/>
      <c r="CK2" s="1"/>
      <c r="CL2" s="1"/>
      <c r="CM2" s="1"/>
      <c r="CN2" s="1"/>
      <c r="CO2" s="1" t="s">
        <v>192</v>
      </c>
    </row>
    <row r="3" spans="1:93">
      <c r="A3" s="1" t="s">
        <v>145</v>
      </c>
      <c r="B3" s="1" t="s">
        <v>146</v>
      </c>
      <c r="C3" s="1" t="s">
        <v>147</v>
      </c>
      <c r="D3" s="1" t="s">
        <v>147</v>
      </c>
      <c r="E3" s="1"/>
      <c r="F3" s="1" t="s">
        <v>148</v>
      </c>
      <c r="G3" s="1" t="s">
        <v>148</v>
      </c>
      <c r="H3" s="1" t="s">
        <v>148</v>
      </c>
      <c r="I3" s="1" t="s">
        <v>149</v>
      </c>
      <c r="J3" s="1"/>
      <c r="K3" s="1" t="s">
        <v>147</v>
      </c>
      <c r="L3" s="1" t="s">
        <v>382</v>
      </c>
      <c r="M3" s="1"/>
      <c r="N3" s="1" t="s">
        <v>147</v>
      </c>
      <c r="O3" s="1" t="s">
        <v>147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  <c r="V3" s="1" t="s">
        <v>149</v>
      </c>
      <c r="W3" s="1" t="s">
        <v>149</v>
      </c>
      <c r="X3" s="1" t="s">
        <v>149</v>
      </c>
      <c r="Y3" s="1" t="s">
        <v>148</v>
      </c>
      <c r="Z3" s="1" t="s">
        <v>150</v>
      </c>
      <c r="AA3" s="1" t="s">
        <v>147</v>
      </c>
      <c r="AB3" s="1" t="s">
        <v>156</v>
      </c>
      <c r="AC3" s="1" t="s">
        <v>383</v>
      </c>
      <c r="AD3" s="1" t="s">
        <v>151</v>
      </c>
      <c r="AE3" s="1" t="s">
        <v>152</v>
      </c>
      <c r="AF3" s="1" t="s">
        <v>152</v>
      </c>
      <c r="AG3" s="1" t="s">
        <v>152</v>
      </c>
      <c r="AH3" s="1" t="s">
        <v>147</v>
      </c>
      <c r="AI3" s="1" t="s">
        <v>153</v>
      </c>
      <c r="AJ3" s="1" t="s">
        <v>147</v>
      </c>
      <c r="AK3" s="1" t="s">
        <v>152</v>
      </c>
      <c r="AL3" s="1" t="s">
        <v>154</v>
      </c>
      <c r="AM3" s="1" t="s">
        <v>154</v>
      </c>
      <c r="AN3" s="1" t="s">
        <v>154</v>
      </c>
      <c r="AO3" s="1" t="s">
        <v>154</v>
      </c>
      <c r="AP3" s="1" t="s">
        <v>154</v>
      </c>
      <c r="AQ3" s="1" t="s">
        <v>154</v>
      </c>
      <c r="AR3" s="1" t="s">
        <v>154</v>
      </c>
      <c r="AS3" s="1" t="s">
        <v>155</v>
      </c>
      <c r="AT3" s="1" t="s">
        <v>156</v>
      </c>
      <c r="AU3" s="1" t="s">
        <v>157</v>
      </c>
      <c r="AV3" s="1" t="s">
        <v>158</v>
      </c>
      <c r="AW3" s="1" t="s">
        <v>158</v>
      </c>
      <c r="AX3" s="1" t="s">
        <v>159</v>
      </c>
      <c r="AY3" s="1" t="s">
        <v>160</v>
      </c>
      <c r="AZ3" s="1" t="s">
        <v>156</v>
      </c>
      <c r="BA3" s="1" t="s">
        <v>156</v>
      </c>
      <c r="BB3" s="1" t="s">
        <v>156</v>
      </c>
      <c r="BC3" s="1" t="s">
        <v>156</v>
      </c>
      <c r="BD3" s="1" t="s">
        <v>156</v>
      </c>
      <c r="BE3" s="1" t="s">
        <v>156</v>
      </c>
      <c r="BF3" s="1"/>
      <c r="BG3" s="1"/>
      <c r="BH3" s="1"/>
      <c r="BI3" s="1" t="s">
        <v>147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161</v>
      </c>
      <c r="BS3" s="1" t="s">
        <v>161</v>
      </c>
      <c r="BT3" s="1" t="s">
        <v>161</v>
      </c>
      <c r="BU3" s="1" t="s">
        <v>161</v>
      </c>
      <c r="BV3" s="1" t="s">
        <v>161</v>
      </c>
      <c r="BW3" s="1" t="s">
        <v>161</v>
      </c>
      <c r="BX3" s="1" t="s">
        <v>151</v>
      </c>
      <c r="BY3" s="1" t="s">
        <v>151</v>
      </c>
      <c r="BZ3" s="1" t="s">
        <v>151</v>
      </c>
      <c r="CA3" s="1" t="s">
        <v>162</v>
      </c>
      <c r="CB3" s="1" t="s">
        <v>154</v>
      </c>
      <c r="CC3" s="1" t="s">
        <v>174</v>
      </c>
      <c r="CD3" s="1"/>
      <c r="CE3" s="1" t="s">
        <v>187</v>
      </c>
      <c r="CF3" s="1" t="s">
        <v>187</v>
      </c>
      <c r="CG3" s="1" t="s">
        <v>187</v>
      </c>
      <c r="CH3" s="1" t="s">
        <v>187</v>
      </c>
      <c r="CI3" s="1" t="s">
        <v>187</v>
      </c>
      <c r="CJ3" s="1"/>
      <c r="CK3" s="1" t="s">
        <v>175</v>
      </c>
      <c r="CL3" s="1" t="s">
        <v>175</v>
      </c>
      <c r="CM3" s="1" t="s">
        <v>175</v>
      </c>
      <c r="CN3" s="1" t="s">
        <v>175</v>
      </c>
      <c r="CO3" s="1" t="s">
        <v>175</v>
      </c>
    </row>
    <row r="4" spans="1:93" s="15" customFormat="1">
      <c r="A4" s="7" t="s">
        <v>451</v>
      </c>
    </row>
    <row r="5" spans="1:93" s="15" customFormat="1">
      <c r="A5" s="30" t="s">
        <v>169</v>
      </c>
      <c r="C5" s="15">
        <f t="shared" ref="C5:AH5" si="0">AVERAGE(C10:C488)</f>
        <v>8.7397832167832163</v>
      </c>
      <c r="D5" s="15">
        <f t="shared" si="0"/>
        <v>0.24691258741258743</v>
      </c>
      <c r="E5" s="15" t="e">
        <f t="shared" si="0"/>
        <v>#DIV/0!</v>
      </c>
      <c r="F5" s="15">
        <f t="shared" si="0"/>
        <v>2469.1069835944045</v>
      </c>
      <c r="G5" s="15">
        <f t="shared" si="0"/>
        <v>422.13776223776244</v>
      </c>
      <c r="H5" s="15">
        <f t="shared" si="0"/>
        <v>44.41748251748254</v>
      </c>
      <c r="I5" s="15">
        <f t="shared" si="0"/>
        <v>8523.5300699300751</v>
      </c>
      <c r="J5" s="15" t="e">
        <f t="shared" si="0"/>
        <v>#DIV/0!</v>
      </c>
      <c r="K5" s="15">
        <f t="shared" si="0"/>
        <v>7.8987412587412598</v>
      </c>
      <c r="L5" s="15">
        <f t="shared" si="0"/>
        <v>1006.4685314685315</v>
      </c>
      <c r="M5" s="15">
        <f t="shared" si="0"/>
        <v>0.91106853146853151</v>
      </c>
      <c r="N5" s="15">
        <f t="shared" si="0"/>
        <v>7.9534104895104898</v>
      </c>
      <c r="O5" s="15">
        <f t="shared" si="0"/>
        <v>0.22524195804195815</v>
      </c>
      <c r="P5" s="15">
        <f t="shared" si="0"/>
        <v>383.42096783216795</v>
      </c>
      <c r="Q5" s="15">
        <f t="shared" si="0"/>
        <v>40.56786013986013</v>
      </c>
      <c r="R5" s="15">
        <f t="shared" si="0"/>
        <v>423.99020979020992</v>
      </c>
      <c r="S5" s="15">
        <f t="shared" si="0"/>
        <v>309.22228601398604</v>
      </c>
      <c r="T5" s="15">
        <f t="shared" si="0"/>
        <v>32.690461538461527</v>
      </c>
      <c r="U5" s="15">
        <f t="shared" si="0"/>
        <v>341.91398601398612</v>
      </c>
      <c r="V5" s="15">
        <f t="shared" si="0"/>
        <v>8523.5303895104844</v>
      </c>
      <c r="W5" s="15" t="e">
        <f t="shared" si="0"/>
        <v>#DIV/0!</v>
      </c>
      <c r="X5" s="15" t="e">
        <f t="shared" si="0"/>
        <v>#DIV/0!</v>
      </c>
      <c r="Y5" s="15">
        <f t="shared" si="0"/>
        <v>918.8090839160833</v>
      </c>
      <c r="Z5" s="15">
        <f t="shared" si="0"/>
        <v>0</v>
      </c>
      <c r="AA5" s="15">
        <f t="shared" si="0"/>
        <v>7.2069489510489522</v>
      </c>
      <c r="AB5" s="15" t="e">
        <f t="shared" si="0"/>
        <v>#DIV/0!</v>
      </c>
      <c r="AC5" s="15">
        <f t="shared" si="0"/>
        <v>0</v>
      </c>
      <c r="AD5" s="15">
        <f t="shared" si="0"/>
        <v>12.00000000000002</v>
      </c>
      <c r="AE5" s="15">
        <f t="shared" si="0"/>
        <v>856.44755244755243</v>
      </c>
      <c r="AF5" s="15">
        <f t="shared" si="0"/>
        <v>880.72027972027968</v>
      </c>
      <c r="AG5" s="15">
        <f t="shared" si="0"/>
        <v>873.47552447552448</v>
      </c>
      <c r="AH5" s="15">
        <f t="shared" si="0"/>
        <v>58.398601398601372</v>
      </c>
      <c r="AI5" s="15">
        <f t="shared" ref="AI5:BN5" si="1">AVERAGE(AI10:AI488)</f>
        <v>24.117202797202797</v>
      </c>
      <c r="AJ5" s="15">
        <f t="shared" si="1"/>
        <v>0.55328671328671319</v>
      </c>
      <c r="AK5" s="15">
        <f t="shared" si="1"/>
        <v>987.58741258741259</v>
      </c>
      <c r="AL5" s="15">
        <f t="shared" si="1"/>
        <v>6.001398601398602</v>
      </c>
      <c r="AM5" s="15">
        <f t="shared" si="1"/>
        <v>0</v>
      </c>
      <c r="AN5" s="15">
        <f t="shared" si="1"/>
        <v>36</v>
      </c>
      <c r="AO5" s="15">
        <f t="shared" si="1"/>
        <v>190.35944055944057</v>
      </c>
      <c r="AP5" s="15">
        <f t="shared" si="1"/>
        <v>189.68111888111889</v>
      </c>
      <c r="AQ5" s="15">
        <f t="shared" si="1"/>
        <v>1.0545454545454547</v>
      </c>
      <c r="AR5" s="15">
        <f t="shared" si="1"/>
        <v>195</v>
      </c>
      <c r="AS5" s="15" t="e">
        <f t="shared" si="1"/>
        <v>#DIV/0!</v>
      </c>
      <c r="AT5" s="15">
        <f t="shared" si="1"/>
        <v>1.8951048951048952</v>
      </c>
      <c r="AU5" s="15">
        <f t="shared" si="1"/>
        <v>0.72789351851851858</v>
      </c>
      <c r="AV5" s="15">
        <f t="shared" si="1"/>
        <v>47.161511734265702</v>
      </c>
      <c r="AW5" s="15">
        <f t="shared" si="1"/>
        <v>-88.487552580419589</v>
      </c>
      <c r="AX5" s="15">
        <f t="shared" si="1"/>
        <v>317.96013986013992</v>
      </c>
      <c r="AY5" s="15">
        <f t="shared" si="1"/>
        <v>32.652447552447555</v>
      </c>
      <c r="AZ5" s="15">
        <f t="shared" si="1"/>
        <v>12</v>
      </c>
      <c r="BA5" s="15">
        <f t="shared" si="1"/>
        <v>10.573426573426573</v>
      </c>
      <c r="BB5" s="15" t="e">
        <f t="shared" si="1"/>
        <v>#DIV/0!</v>
      </c>
      <c r="BC5" s="15">
        <f t="shared" si="1"/>
        <v>1.263070531468532</v>
      </c>
      <c r="BD5" s="15">
        <f t="shared" si="1"/>
        <v>1.2132778951048948</v>
      </c>
      <c r="BE5" s="15">
        <f t="shared" si="1"/>
        <v>1.987539496503496</v>
      </c>
      <c r="BF5" s="15">
        <f t="shared" si="1"/>
        <v>14.063000000000045</v>
      </c>
      <c r="BG5" s="15">
        <f t="shared" si="1"/>
        <v>21.084475524475522</v>
      </c>
      <c r="BH5" s="15">
        <f t="shared" si="1"/>
        <v>1.499370629370629</v>
      </c>
      <c r="BI5" s="15">
        <f t="shared" si="1"/>
        <v>9.7698601398601372</v>
      </c>
      <c r="BJ5" s="15">
        <f t="shared" si="1"/>
        <v>2666.5645664335671</v>
      </c>
      <c r="BK5" s="15">
        <f t="shared" si="1"/>
        <v>49.238566433566426</v>
      </c>
      <c r="BL5" s="15">
        <f t="shared" si="1"/>
        <v>13.160881118881115</v>
      </c>
      <c r="BM5" s="15">
        <f t="shared" si="1"/>
        <v>1.479804195804195</v>
      </c>
      <c r="BN5" s="15">
        <f t="shared" si="1"/>
        <v>14.640699300699307</v>
      </c>
      <c r="BO5" s="15">
        <f t="shared" ref="BO5:CC5" si="2">AVERAGE(BO10:BO488)</f>
        <v>10.613559440559438</v>
      </c>
      <c r="BP5" s="15">
        <f t="shared" si="2"/>
        <v>1.192377622377623</v>
      </c>
      <c r="BQ5" s="15">
        <f t="shared" si="2"/>
        <v>11.806027972027978</v>
      </c>
      <c r="BR5" s="15">
        <f t="shared" si="2"/>
        <v>96.937746853146848</v>
      </c>
      <c r="BS5" s="15" t="e">
        <f t="shared" si="2"/>
        <v>#DIV/0!</v>
      </c>
      <c r="BT5" s="15" t="e">
        <f t="shared" si="2"/>
        <v>#DIV/0!</v>
      </c>
      <c r="BU5" s="31">
        <f t="shared" si="2"/>
        <v>63.22478321678323</v>
      </c>
      <c r="BV5" s="31" t="e">
        <f t="shared" si="2"/>
        <v>#DIV/0!</v>
      </c>
      <c r="BW5" s="31">
        <f t="shared" si="2"/>
        <v>1805.912755244756</v>
      </c>
      <c r="BX5" s="15">
        <f t="shared" si="2"/>
        <v>0.3876521468531467</v>
      </c>
      <c r="BY5" s="15">
        <f t="shared" si="2"/>
        <v>-5</v>
      </c>
      <c r="BZ5" s="15">
        <f t="shared" si="2"/>
        <v>1.3632271468531467</v>
      </c>
      <c r="CA5" s="28">
        <f t="shared" si="2"/>
        <v>9.4732491958041951</v>
      </c>
      <c r="CB5" s="28">
        <f t="shared" si="2"/>
        <v>27.537188524475528</v>
      </c>
      <c r="CC5" s="28">
        <f t="shared" si="2"/>
        <v>2.5028324375314681</v>
      </c>
      <c r="CD5" s="23"/>
      <c r="CE5" s="15">
        <f>AVERAGE(CE10:CE488)</f>
        <v>18719.845051423665</v>
      </c>
      <c r="CF5" s="15">
        <f>AVERAGE(CF10:CF488)</f>
        <v>389.3668582423519</v>
      </c>
      <c r="CG5" s="15">
        <f>AVERAGE(CG10:CG488)</f>
        <v>97.173473357555608</v>
      </c>
      <c r="CH5" s="15">
        <f>AVERAGE(CH10:CH488)</f>
        <v>714.06478830085359</v>
      </c>
      <c r="CI5" s="33">
        <f>(CF8+CH8+CG8)/(142/3600)</f>
        <v>1209.060085533865</v>
      </c>
      <c r="CK5" s="35">
        <f>CE8/$AY8</f>
        <v>573.30602924497975</v>
      </c>
      <c r="CL5" s="35">
        <f>CF8/$AY8</f>
        <v>11.924584140804042</v>
      </c>
      <c r="CM5" s="35">
        <f>CG8/$AY8</f>
        <v>2.9759935515238798</v>
      </c>
      <c r="CN5" s="35">
        <f>CH8/$AY8</f>
        <v>21.868645134607341</v>
      </c>
      <c r="CO5" s="36">
        <f>(CF8+CG8+CH8)/AY8</f>
        <v>36.769222826935263</v>
      </c>
    </row>
    <row r="6" spans="1:93" s="15" customFormat="1">
      <c r="A6" s="30" t="s">
        <v>170</v>
      </c>
      <c r="C6" s="15">
        <f t="shared" ref="C6:AH6" si="3">MIN(C10:C488)</f>
        <v>6.55</v>
      </c>
      <c r="D6" s="15">
        <f t="shared" si="3"/>
        <v>2.8000000000000001E-2</v>
      </c>
      <c r="E6" s="15">
        <f t="shared" si="3"/>
        <v>0</v>
      </c>
      <c r="F6" s="15">
        <f t="shared" si="3"/>
        <v>280</v>
      </c>
      <c r="G6" s="15">
        <f t="shared" si="3"/>
        <v>86.2</v>
      </c>
      <c r="H6" s="15">
        <f t="shared" si="3"/>
        <v>1.9</v>
      </c>
      <c r="I6" s="15">
        <f t="shared" si="3"/>
        <v>2143.6</v>
      </c>
      <c r="J6" s="15">
        <f t="shared" si="3"/>
        <v>0</v>
      </c>
      <c r="K6" s="15">
        <f t="shared" si="3"/>
        <v>4.5</v>
      </c>
      <c r="L6" s="15">
        <f t="shared" si="3"/>
        <v>300</v>
      </c>
      <c r="M6" s="15">
        <f t="shared" si="3"/>
        <v>0.89319999999999999</v>
      </c>
      <c r="N6" s="15">
        <f t="shared" si="3"/>
        <v>6.0704000000000002</v>
      </c>
      <c r="O6" s="15">
        <f t="shared" si="3"/>
        <v>2.5399999999999999E-2</v>
      </c>
      <c r="P6" s="15">
        <f t="shared" si="3"/>
        <v>77.765299999999996</v>
      </c>
      <c r="Q6" s="15">
        <f t="shared" si="3"/>
        <v>1.6973</v>
      </c>
      <c r="R6" s="15">
        <f t="shared" si="3"/>
        <v>88.7</v>
      </c>
      <c r="S6" s="15">
        <f t="shared" si="3"/>
        <v>63.036000000000001</v>
      </c>
      <c r="T6" s="15">
        <f t="shared" si="3"/>
        <v>1.3757999999999999</v>
      </c>
      <c r="U6" s="15">
        <f t="shared" si="3"/>
        <v>71.900000000000006</v>
      </c>
      <c r="V6" s="15">
        <f t="shared" si="3"/>
        <v>2143.6079</v>
      </c>
      <c r="W6" s="15">
        <f t="shared" si="3"/>
        <v>0</v>
      </c>
      <c r="X6" s="15">
        <f t="shared" si="3"/>
        <v>0</v>
      </c>
      <c r="Y6" s="15">
        <f t="shared" si="3"/>
        <v>272.685</v>
      </c>
      <c r="Z6" s="15">
        <f t="shared" si="3"/>
        <v>0</v>
      </c>
      <c r="AA6" s="15">
        <f t="shared" si="3"/>
        <v>4.0618999999999996</v>
      </c>
      <c r="AB6" s="15">
        <f t="shared" si="3"/>
        <v>0</v>
      </c>
      <c r="AC6" s="15">
        <f t="shared" si="3"/>
        <v>0</v>
      </c>
      <c r="AD6" s="15">
        <f t="shared" si="3"/>
        <v>11.8</v>
      </c>
      <c r="AE6" s="15">
        <f t="shared" si="3"/>
        <v>850</v>
      </c>
      <c r="AF6" s="15">
        <f t="shared" si="3"/>
        <v>867</v>
      </c>
      <c r="AG6" s="15">
        <f t="shared" si="3"/>
        <v>867</v>
      </c>
      <c r="AH6" s="15">
        <f t="shared" si="3"/>
        <v>53</v>
      </c>
      <c r="AI6" s="15">
        <f t="shared" ref="AI6:BN6" si="4">MIN(AI10:AI488)</f>
        <v>22.34</v>
      </c>
      <c r="AJ6" s="15">
        <f t="shared" si="4"/>
        <v>0.51</v>
      </c>
      <c r="AK6" s="15">
        <f t="shared" si="4"/>
        <v>987</v>
      </c>
      <c r="AL6" s="15">
        <f t="shared" si="4"/>
        <v>5</v>
      </c>
      <c r="AM6" s="15">
        <f t="shared" si="4"/>
        <v>0</v>
      </c>
      <c r="AN6" s="15">
        <f t="shared" si="4"/>
        <v>36</v>
      </c>
      <c r="AO6" s="15">
        <f t="shared" si="4"/>
        <v>189</v>
      </c>
      <c r="AP6" s="15">
        <f t="shared" si="4"/>
        <v>188</v>
      </c>
      <c r="AQ6" s="15">
        <f t="shared" si="4"/>
        <v>-0.2</v>
      </c>
      <c r="AR6" s="15">
        <f t="shared" si="4"/>
        <v>195</v>
      </c>
      <c r="AS6" s="15">
        <f t="shared" si="4"/>
        <v>0</v>
      </c>
      <c r="AT6" s="15">
        <f t="shared" si="4"/>
        <v>1</v>
      </c>
      <c r="AU6" s="15">
        <f t="shared" si="4"/>
        <v>0.72707175925925915</v>
      </c>
      <c r="AV6" s="15">
        <f t="shared" si="4"/>
        <v>47.158524999999997</v>
      </c>
      <c r="AW6" s="15">
        <f t="shared" si="4"/>
        <v>-88.491945999999999</v>
      </c>
      <c r="AX6" s="15">
        <f t="shared" si="4"/>
        <v>313</v>
      </c>
      <c r="AY6" s="15">
        <f t="shared" si="4"/>
        <v>0.4</v>
      </c>
      <c r="AZ6" s="15">
        <f t="shared" si="4"/>
        <v>12</v>
      </c>
      <c r="BA6" s="15">
        <f t="shared" si="4"/>
        <v>9</v>
      </c>
      <c r="BB6" s="15">
        <f t="shared" si="4"/>
        <v>0</v>
      </c>
      <c r="BC6" s="15">
        <f t="shared" si="4"/>
        <v>0.84795200000000004</v>
      </c>
      <c r="BD6" s="15">
        <f t="shared" si="4"/>
        <v>1</v>
      </c>
      <c r="BE6" s="15">
        <f t="shared" si="4"/>
        <v>1.4487509999999999</v>
      </c>
      <c r="BF6" s="15">
        <f t="shared" si="4"/>
        <v>14.063000000000001</v>
      </c>
      <c r="BG6" s="15">
        <f t="shared" si="4"/>
        <v>17.350000000000001</v>
      </c>
      <c r="BH6" s="15">
        <f t="shared" si="4"/>
        <v>1.23</v>
      </c>
      <c r="BI6" s="15">
        <f t="shared" si="4"/>
        <v>7.8680000000000003</v>
      </c>
      <c r="BJ6" s="15">
        <f t="shared" si="4"/>
        <v>2404.1790000000001</v>
      </c>
      <c r="BK6" s="15">
        <f t="shared" si="4"/>
        <v>5.1970000000000001</v>
      </c>
      <c r="BL6" s="15">
        <f t="shared" si="4"/>
        <v>2.407</v>
      </c>
      <c r="BM6" s="15">
        <f t="shared" si="4"/>
        <v>6.2E-2</v>
      </c>
      <c r="BN6" s="15">
        <f t="shared" si="4"/>
        <v>2.7320000000000002</v>
      </c>
      <c r="BO6" s="15">
        <f t="shared" ref="BO6:CC6" si="5">MIN(BO10:BO488)</f>
        <v>1.9510000000000001</v>
      </c>
      <c r="BP6" s="15">
        <f t="shared" si="5"/>
        <v>0.05</v>
      </c>
      <c r="BQ6" s="15">
        <f t="shared" si="5"/>
        <v>2.2149999999999999</v>
      </c>
      <c r="BR6" s="15">
        <f t="shared" si="5"/>
        <v>23.2788</v>
      </c>
      <c r="BS6" s="15">
        <f t="shared" si="5"/>
        <v>0</v>
      </c>
      <c r="BT6" s="15">
        <f t="shared" si="5"/>
        <v>0</v>
      </c>
      <c r="BU6" s="31">
        <f t="shared" si="5"/>
        <v>17.628</v>
      </c>
      <c r="BV6" s="31">
        <f t="shared" si="5"/>
        <v>0</v>
      </c>
      <c r="BW6" s="31">
        <f t="shared" si="5"/>
        <v>855.60699999999997</v>
      </c>
      <c r="BX6" s="15">
        <f t="shared" si="5"/>
        <v>0.15331</v>
      </c>
      <c r="BY6" s="15">
        <f t="shared" si="5"/>
        <v>-5</v>
      </c>
      <c r="BZ6" s="15">
        <f t="shared" si="5"/>
        <v>1.317569</v>
      </c>
      <c r="CA6" s="28">
        <f t="shared" si="5"/>
        <v>3.7465139999999999</v>
      </c>
      <c r="CB6" s="28">
        <f t="shared" si="5"/>
        <v>26.614894</v>
      </c>
      <c r="CC6" s="28">
        <f t="shared" si="5"/>
        <v>0.98982899879999997</v>
      </c>
      <c r="CD6" s="23"/>
      <c r="CE6" s="15">
        <f>MIN(CE10:CE488)</f>
        <v>7986.6750836859128</v>
      </c>
      <c r="CF6" s="15">
        <f>MIN(CF10:CF488)</f>
        <v>23.168647678175997</v>
      </c>
      <c r="CG6" s="15">
        <f>MIN(CG10:CG488)</f>
        <v>6.1990007969699992</v>
      </c>
      <c r="CH6" s="15">
        <f>MIN(CH10:CH488)</f>
        <v>152.25952057701841</v>
      </c>
      <c r="CI6" s="23"/>
    </row>
    <row r="7" spans="1:93" s="15" customFormat="1">
      <c r="A7" s="30" t="s">
        <v>171</v>
      </c>
      <c r="C7" s="15">
        <f t="shared" ref="C7:AH7" si="6">MAX(C10:C488)</f>
        <v>11.369</v>
      </c>
      <c r="D7" s="15">
        <f t="shared" si="6"/>
        <v>0.72740000000000005</v>
      </c>
      <c r="E7" s="15">
        <f t="shared" si="6"/>
        <v>0</v>
      </c>
      <c r="F7" s="15">
        <f t="shared" si="6"/>
        <v>7274.4132650000001</v>
      </c>
      <c r="G7" s="15">
        <f t="shared" si="6"/>
        <v>1177</v>
      </c>
      <c r="H7" s="15">
        <f t="shared" si="6"/>
        <v>93.3</v>
      </c>
      <c r="I7" s="15">
        <f t="shared" si="6"/>
        <v>11527.9</v>
      </c>
      <c r="J7" s="15">
        <f t="shared" si="6"/>
        <v>0</v>
      </c>
      <c r="K7" s="15">
        <f t="shared" si="6"/>
        <v>12.29</v>
      </c>
      <c r="L7" s="15">
        <f t="shared" si="6"/>
        <v>1945</v>
      </c>
      <c r="M7" s="15">
        <f t="shared" si="6"/>
        <v>0.92710000000000004</v>
      </c>
      <c r="N7" s="15">
        <f t="shared" si="6"/>
        <v>10.155200000000001</v>
      </c>
      <c r="O7" s="15">
        <f t="shared" si="6"/>
        <v>0.66359999999999997</v>
      </c>
      <c r="P7" s="15">
        <f t="shared" si="6"/>
        <v>1060.7527</v>
      </c>
      <c r="Q7" s="15">
        <f t="shared" si="6"/>
        <v>85.469800000000006</v>
      </c>
      <c r="R7" s="15">
        <f t="shared" si="6"/>
        <v>1107.2</v>
      </c>
      <c r="S7" s="15">
        <f t="shared" si="6"/>
        <v>851.65200000000004</v>
      </c>
      <c r="T7" s="15">
        <f t="shared" si="6"/>
        <v>68.924300000000002</v>
      </c>
      <c r="U7" s="15">
        <f t="shared" si="6"/>
        <v>889</v>
      </c>
      <c r="V7" s="15">
        <f t="shared" si="6"/>
        <v>11527.9</v>
      </c>
      <c r="W7" s="15">
        <f t="shared" si="6"/>
        <v>0</v>
      </c>
      <c r="X7" s="15">
        <f t="shared" si="6"/>
        <v>0</v>
      </c>
      <c r="Y7" s="15">
        <f t="shared" si="6"/>
        <v>1794.829</v>
      </c>
      <c r="Z7" s="15">
        <f t="shared" si="6"/>
        <v>0</v>
      </c>
      <c r="AA7" s="15">
        <f t="shared" si="6"/>
        <v>11.3459</v>
      </c>
      <c r="AB7" s="15">
        <f t="shared" si="6"/>
        <v>0</v>
      </c>
      <c r="AC7" s="15">
        <f t="shared" si="6"/>
        <v>0</v>
      </c>
      <c r="AD7" s="15">
        <f t="shared" si="6"/>
        <v>12.5</v>
      </c>
      <c r="AE7" s="15">
        <f t="shared" si="6"/>
        <v>862</v>
      </c>
      <c r="AF7" s="15">
        <f t="shared" si="6"/>
        <v>890</v>
      </c>
      <c r="AG7" s="15">
        <f t="shared" si="6"/>
        <v>878</v>
      </c>
      <c r="AH7" s="15">
        <f t="shared" si="6"/>
        <v>68</v>
      </c>
      <c r="AI7" s="15">
        <f t="shared" ref="AI7:BN7" si="7">MAX(AI10:AI488)</f>
        <v>26.27</v>
      </c>
      <c r="AJ7" s="15">
        <f t="shared" si="7"/>
        <v>0.6</v>
      </c>
      <c r="AK7" s="15">
        <f t="shared" si="7"/>
        <v>989</v>
      </c>
      <c r="AL7" s="15">
        <f t="shared" si="7"/>
        <v>7</v>
      </c>
      <c r="AM7" s="15">
        <f t="shared" si="7"/>
        <v>0</v>
      </c>
      <c r="AN7" s="15">
        <f t="shared" si="7"/>
        <v>36</v>
      </c>
      <c r="AO7" s="15">
        <f t="shared" si="7"/>
        <v>192</v>
      </c>
      <c r="AP7" s="15">
        <f t="shared" si="7"/>
        <v>192</v>
      </c>
      <c r="AQ7" s="15">
        <f t="shared" si="7"/>
        <v>2.2000000000000002</v>
      </c>
      <c r="AR7" s="15">
        <f t="shared" si="7"/>
        <v>195</v>
      </c>
      <c r="AS7" s="15">
        <f t="shared" si="7"/>
        <v>0</v>
      </c>
      <c r="AT7" s="15">
        <f t="shared" si="7"/>
        <v>2</v>
      </c>
      <c r="AU7" s="15">
        <f t="shared" si="7"/>
        <v>0.72871527777777778</v>
      </c>
      <c r="AV7" s="15">
        <f t="shared" si="7"/>
        <v>47.164512999999999</v>
      </c>
      <c r="AW7" s="15">
        <f t="shared" si="7"/>
        <v>-88.483851999999999</v>
      </c>
      <c r="AX7" s="15">
        <f t="shared" si="7"/>
        <v>324.2</v>
      </c>
      <c r="AY7" s="15">
        <f t="shared" si="7"/>
        <v>46.1</v>
      </c>
      <c r="AZ7" s="15">
        <f t="shared" si="7"/>
        <v>12</v>
      </c>
      <c r="BA7" s="15">
        <f t="shared" si="7"/>
        <v>11</v>
      </c>
      <c r="BB7" s="15">
        <f t="shared" si="7"/>
        <v>0</v>
      </c>
      <c r="BC7" s="15">
        <f t="shared" si="7"/>
        <v>2.1537459999999999</v>
      </c>
      <c r="BD7" s="15">
        <f t="shared" si="7"/>
        <v>2.127173</v>
      </c>
      <c r="BE7" s="15">
        <f t="shared" si="7"/>
        <v>2.826946</v>
      </c>
      <c r="BF7" s="15">
        <f t="shared" si="7"/>
        <v>14.063000000000001</v>
      </c>
      <c r="BG7" s="15">
        <f t="shared" si="7"/>
        <v>25.57</v>
      </c>
      <c r="BH7" s="15">
        <f t="shared" si="7"/>
        <v>1.82</v>
      </c>
      <c r="BI7" s="15">
        <f t="shared" si="7"/>
        <v>11.954000000000001</v>
      </c>
      <c r="BJ7" s="15">
        <f t="shared" si="7"/>
        <v>2932.68</v>
      </c>
      <c r="BK7" s="15">
        <f t="shared" si="7"/>
        <v>143.68</v>
      </c>
      <c r="BL7" s="15">
        <f t="shared" si="7"/>
        <v>33.661000000000001</v>
      </c>
      <c r="BM7" s="15">
        <f t="shared" si="7"/>
        <v>3.206</v>
      </c>
      <c r="BN7" s="15">
        <f t="shared" si="7"/>
        <v>35.134999999999998</v>
      </c>
      <c r="BO7" s="15">
        <f t="shared" ref="BO7:CC7" si="8">MAX(BO10:BO488)</f>
        <v>27.024999999999999</v>
      </c>
      <c r="BP7" s="15">
        <f t="shared" si="8"/>
        <v>2.5859999999999999</v>
      </c>
      <c r="BQ7" s="15">
        <f t="shared" si="8"/>
        <v>28.209</v>
      </c>
      <c r="BR7" s="15">
        <f t="shared" si="8"/>
        <v>155.58959999999999</v>
      </c>
      <c r="BS7" s="15">
        <f t="shared" si="8"/>
        <v>0</v>
      </c>
      <c r="BT7" s="15">
        <f t="shared" si="8"/>
        <v>0</v>
      </c>
      <c r="BU7" s="31">
        <f t="shared" si="8"/>
        <v>140.321</v>
      </c>
      <c r="BV7" s="31">
        <f t="shared" si="8"/>
        <v>0</v>
      </c>
      <c r="BW7" s="31">
        <f t="shared" si="8"/>
        <v>3215.5079999999998</v>
      </c>
      <c r="BX7" s="15">
        <f t="shared" si="8"/>
        <v>0.78098500000000004</v>
      </c>
      <c r="BY7" s="15">
        <f t="shared" si="8"/>
        <v>-5</v>
      </c>
      <c r="BZ7" s="15">
        <f t="shared" si="8"/>
        <v>1.4141379999999999</v>
      </c>
      <c r="CA7" s="28">
        <f t="shared" si="8"/>
        <v>19.085321</v>
      </c>
      <c r="CB7" s="28">
        <f t="shared" si="8"/>
        <v>28.565588000000002</v>
      </c>
      <c r="CC7" s="28">
        <f t="shared" si="8"/>
        <v>5.0423418081999998</v>
      </c>
      <c r="CD7" s="23"/>
      <c r="CE7" s="15">
        <f>MAX(CE10:CE488)</f>
        <v>36483.069860341719</v>
      </c>
      <c r="CF7" s="15">
        <f>MAX(CF10:CF488)</f>
        <v>1262.4130240783918</v>
      </c>
      <c r="CG7" s="15">
        <f>MAX(CG10:CG488)</f>
        <v>363.43884957137101</v>
      </c>
      <c r="CH7" s="15">
        <f>MAX(CH10:CH488)</f>
        <v>1727.3662751073452</v>
      </c>
      <c r="CI7" s="23"/>
    </row>
    <row r="8" spans="1:93" s="15" customFormat="1">
      <c r="A8" s="30" t="s">
        <v>172</v>
      </c>
      <c r="B8" s="3">
        <f>B152-B10</f>
        <v>1.6435185185185164E-3</v>
      </c>
      <c r="AT8" s="17"/>
      <c r="AY8" s="16">
        <f>SUM(AY10:AY488)/3600</f>
        <v>1.2970277777777779</v>
      </c>
      <c r="BU8" s="25"/>
      <c r="BV8" s="23"/>
      <c r="BW8" s="25"/>
      <c r="BX8" s="23"/>
      <c r="BY8" s="25"/>
      <c r="BZ8" s="25"/>
      <c r="CA8" s="24">
        <f>SUM(CA10:CA488)/3600</f>
        <v>0.37629850972222217</v>
      </c>
      <c r="CB8" s="25"/>
      <c r="CC8" s="24">
        <f>SUM(CC10:CC488)/3600</f>
        <v>9.9418066268611105E-2</v>
      </c>
      <c r="CD8" s="23"/>
      <c r="CE8" s="24">
        <f>SUM(CE10:CE488)/3600</f>
        <v>743.5938450982178</v>
      </c>
      <c r="CF8" s="24">
        <f>SUM(CF10:CF488)/3600</f>
        <v>15.466516869071199</v>
      </c>
      <c r="CG8" s="24">
        <f>SUM(CG10:CG488)/3600</f>
        <v>3.8599463028140146</v>
      </c>
      <c r="CH8" s="24">
        <f>SUM(CH10:CH488)/3600</f>
        <v>28.364240201950572</v>
      </c>
      <c r="CI8" s="34">
        <f>SUM(CF8:CH8)</f>
        <v>47.690703373835788</v>
      </c>
      <c r="CJ8" s="15" t="s">
        <v>410</v>
      </c>
    </row>
    <row r="9" spans="1:93">
      <c r="BW9" s="14"/>
      <c r="BX9" s="26"/>
      <c r="CC9" s="32">
        <f>AY8/CC8</f>
        <v>13.046198004630508</v>
      </c>
      <c r="CD9" s="4" t="s">
        <v>190</v>
      </c>
      <c r="CK9" s="27" t="s">
        <v>191</v>
      </c>
    </row>
    <row r="10" spans="1:93">
      <c r="A10" s="2">
        <v>42440</v>
      </c>
      <c r="B10" s="29">
        <v>0.51891708333333331</v>
      </c>
      <c r="C10" s="4">
        <v>6.7610000000000001</v>
      </c>
      <c r="D10" s="4">
        <v>0.43880000000000002</v>
      </c>
      <c r="E10" s="4" t="s">
        <v>155</v>
      </c>
      <c r="F10" s="4">
        <v>4387.543103</v>
      </c>
      <c r="G10" s="4">
        <v>211.9</v>
      </c>
      <c r="H10" s="4">
        <v>49.4</v>
      </c>
      <c r="I10" s="4">
        <v>11519.5</v>
      </c>
      <c r="K10" s="4">
        <v>12.29</v>
      </c>
      <c r="L10" s="4">
        <v>1945</v>
      </c>
      <c r="M10" s="4">
        <v>0.92300000000000004</v>
      </c>
      <c r="N10" s="4">
        <v>6.2401</v>
      </c>
      <c r="O10" s="4">
        <v>0.40500000000000003</v>
      </c>
      <c r="P10" s="4">
        <v>195.61269999999999</v>
      </c>
      <c r="Q10" s="4">
        <v>45.619100000000003</v>
      </c>
      <c r="R10" s="4">
        <v>241.2</v>
      </c>
      <c r="S10" s="4">
        <v>157.49369999999999</v>
      </c>
      <c r="T10" s="4">
        <v>36.729300000000002</v>
      </c>
      <c r="U10" s="4">
        <v>194.2</v>
      </c>
      <c r="V10" s="4">
        <v>11519.5</v>
      </c>
      <c r="Y10" s="4">
        <v>1794.829</v>
      </c>
      <c r="Z10" s="4">
        <v>0</v>
      </c>
      <c r="AA10" s="4">
        <v>11.3459</v>
      </c>
      <c r="AB10" s="4" t="s">
        <v>384</v>
      </c>
      <c r="AC10" s="4">
        <v>0</v>
      </c>
      <c r="AD10" s="4">
        <v>12</v>
      </c>
      <c r="AE10" s="4">
        <v>851</v>
      </c>
      <c r="AF10" s="4">
        <v>870</v>
      </c>
      <c r="AG10" s="4">
        <v>870</v>
      </c>
      <c r="AH10" s="4">
        <v>53</v>
      </c>
      <c r="AI10" s="4">
        <v>23.5</v>
      </c>
      <c r="AJ10" s="4">
        <v>0.54</v>
      </c>
      <c r="AK10" s="4">
        <v>988</v>
      </c>
      <c r="AL10" s="4">
        <v>7</v>
      </c>
      <c r="AM10" s="4">
        <v>0</v>
      </c>
      <c r="AN10" s="4">
        <v>36</v>
      </c>
      <c r="AO10" s="4">
        <v>190</v>
      </c>
      <c r="AP10" s="4">
        <v>188.6</v>
      </c>
      <c r="AQ10" s="4">
        <v>-0.1</v>
      </c>
      <c r="AR10" s="4">
        <v>195</v>
      </c>
      <c r="AS10" s="4" t="s">
        <v>155</v>
      </c>
      <c r="AT10" s="4">
        <v>2</v>
      </c>
      <c r="AU10" s="5">
        <v>0.72707175925925915</v>
      </c>
      <c r="AV10" s="4">
        <v>47.159376000000002</v>
      </c>
      <c r="AW10" s="4">
        <v>-88.489760000000004</v>
      </c>
      <c r="AX10" s="4">
        <v>324.2</v>
      </c>
      <c r="AY10" s="4">
        <v>0.4</v>
      </c>
      <c r="AZ10" s="4">
        <v>12</v>
      </c>
      <c r="BA10" s="4">
        <v>11</v>
      </c>
      <c r="BB10" s="4" t="s">
        <v>421</v>
      </c>
      <c r="BC10" s="4">
        <v>1</v>
      </c>
      <c r="BD10" s="4">
        <v>1.4</v>
      </c>
      <c r="BE10" s="4">
        <v>1.7</v>
      </c>
      <c r="BF10" s="4">
        <v>14.063000000000001</v>
      </c>
      <c r="BG10" s="4">
        <v>24.29</v>
      </c>
      <c r="BH10" s="4">
        <v>1.73</v>
      </c>
      <c r="BI10" s="4">
        <v>8.3409999999999993</v>
      </c>
      <c r="BJ10" s="4">
        <v>2432.2370000000001</v>
      </c>
      <c r="BK10" s="4">
        <v>100.46599999999999</v>
      </c>
      <c r="BL10" s="4">
        <v>7.984</v>
      </c>
      <c r="BM10" s="4">
        <v>1.8620000000000001</v>
      </c>
      <c r="BN10" s="4">
        <v>9.8469999999999995</v>
      </c>
      <c r="BO10" s="4">
        <v>6.4290000000000003</v>
      </c>
      <c r="BP10" s="4">
        <v>1.4990000000000001</v>
      </c>
      <c r="BQ10" s="4">
        <v>7.9279999999999999</v>
      </c>
      <c r="BR10" s="4">
        <v>148.47120000000001</v>
      </c>
      <c r="BU10" s="4">
        <v>138.798</v>
      </c>
      <c r="BW10" s="4">
        <v>3215.5079999999998</v>
      </c>
      <c r="BX10" s="4">
        <v>0.38046099999999999</v>
      </c>
      <c r="BY10" s="4">
        <v>-5</v>
      </c>
      <c r="BZ10" s="4">
        <v>1.4141379999999999</v>
      </c>
      <c r="CA10" s="4">
        <v>9.2975159999999999</v>
      </c>
      <c r="CB10" s="4">
        <v>28.565588000000002</v>
      </c>
      <c r="CC10" s="4">
        <f>CA10*0.2642</f>
        <v>2.4564037271999997</v>
      </c>
      <c r="CE10" s="4">
        <f>BJ10*$CA10*0.747</f>
        <v>16892.480530199122</v>
      </c>
      <c r="CF10" s="4">
        <f>BK10*$CA10*0.747</f>
        <v>697.76092911463195</v>
      </c>
      <c r="CG10" s="4">
        <f>BQ10*$CA10*0.747</f>
        <v>55.061898015456002</v>
      </c>
      <c r="CH10" s="4">
        <f>BR10*$CA10*0.747</f>
        <v>1031.1687780817824</v>
      </c>
    </row>
    <row r="11" spans="1:93">
      <c r="A11" s="2">
        <v>42440</v>
      </c>
      <c r="B11" s="29">
        <v>0.51892865740740735</v>
      </c>
      <c r="C11" s="4">
        <v>7.4870000000000001</v>
      </c>
      <c r="D11" s="4">
        <v>0.4768</v>
      </c>
      <c r="E11" s="4" t="s">
        <v>155</v>
      </c>
      <c r="F11" s="4">
        <v>4767.5605820000001</v>
      </c>
      <c r="G11" s="4">
        <v>345.9</v>
      </c>
      <c r="H11" s="4">
        <v>75.099999999999994</v>
      </c>
      <c r="I11" s="4">
        <v>11519.8</v>
      </c>
      <c r="K11" s="4">
        <v>11.17</v>
      </c>
      <c r="L11" s="4">
        <v>1776</v>
      </c>
      <c r="M11" s="4">
        <v>0.91639999999999999</v>
      </c>
      <c r="N11" s="4">
        <v>6.8612000000000002</v>
      </c>
      <c r="O11" s="4">
        <v>0.43690000000000001</v>
      </c>
      <c r="P11" s="4">
        <v>317.02269999999999</v>
      </c>
      <c r="Q11" s="4">
        <v>68.847800000000007</v>
      </c>
      <c r="R11" s="4">
        <v>385.9</v>
      </c>
      <c r="S11" s="4">
        <v>255.24449999999999</v>
      </c>
      <c r="T11" s="4">
        <v>55.431399999999996</v>
      </c>
      <c r="U11" s="4">
        <v>310.7</v>
      </c>
      <c r="V11" s="4">
        <v>11519.8</v>
      </c>
      <c r="Y11" s="4">
        <v>1627.42</v>
      </c>
      <c r="Z11" s="4">
        <v>0</v>
      </c>
      <c r="AA11" s="4">
        <v>10.239699999999999</v>
      </c>
      <c r="AB11" s="4" t="s">
        <v>384</v>
      </c>
      <c r="AC11" s="4">
        <v>0</v>
      </c>
      <c r="AD11" s="4">
        <v>11.9</v>
      </c>
      <c r="AE11" s="4">
        <v>851</v>
      </c>
      <c r="AF11" s="4">
        <v>870</v>
      </c>
      <c r="AG11" s="4">
        <v>871</v>
      </c>
      <c r="AH11" s="4">
        <v>53</v>
      </c>
      <c r="AI11" s="4">
        <v>23.5</v>
      </c>
      <c r="AJ11" s="4">
        <v>0.54</v>
      </c>
      <c r="AK11" s="4">
        <v>988</v>
      </c>
      <c r="AL11" s="4">
        <v>7</v>
      </c>
      <c r="AM11" s="4">
        <v>0</v>
      </c>
      <c r="AN11" s="4">
        <v>36</v>
      </c>
      <c r="AO11" s="4">
        <v>190</v>
      </c>
      <c r="AP11" s="4">
        <v>188</v>
      </c>
      <c r="AQ11" s="4">
        <v>-0.2</v>
      </c>
      <c r="AR11" s="4">
        <v>195</v>
      </c>
      <c r="AS11" s="4" t="s">
        <v>155</v>
      </c>
      <c r="AT11" s="4">
        <v>2</v>
      </c>
      <c r="AU11" s="5">
        <v>0.7270833333333333</v>
      </c>
      <c r="AV11" s="4">
        <v>47.159360999999997</v>
      </c>
      <c r="AW11" s="4">
        <v>-88.489733000000001</v>
      </c>
      <c r="AX11" s="4">
        <v>323.7</v>
      </c>
      <c r="AY11" s="4">
        <v>3.2</v>
      </c>
      <c r="AZ11" s="4">
        <v>12</v>
      </c>
      <c r="BA11" s="4">
        <v>11</v>
      </c>
      <c r="BB11" s="4" t="s">
        <v>421</v>
      </c>
      <c r="BC11" s="4">
        <v>1.024675</v>
      </c>
      <c r="BD11" s="4">
        <v>1.4</v>
      </c>
      <c r="BE11" s="4">
        <v>1.724675</v>
      </c>
      <c r="BF11" s="4">
        <v>14.063000000000001</v>
      </c>
      <c r="BG11" s="4">
        <v>22.32</v>
      </c>
      <c r="BH11" s="4">
        <v>1.59</v>
      </c>
      <c r="BI11" s="4">
        <v>9.1240000000000006</v>
      </c>
      <c r="BJ11" s="4">
        <v>2466.67</v>
      </c>
      <c r="BK11" s="4">
        <v>99.968000000000004</v>
      </c>
      <c r="BL11" s="4">
        <v>11.935</v>
      </c>
      <c r="BM11" s="4">
        <v>2.5920000000000001</v>
      </c>
      <c r="BN11" s="4">
        <v>14.526999999999999</v>
      </c>
      <c r="BO11" s="4">
        <v>9.61</v>
      </c>
      <c r="BP11" s="4">
        <v>2.0870000000000002</v>
      </c>
      <c r="BQ11" s="4">
        <v>11.696</v>
      </c>
      <c r="BR11" s="4">
        <v>136.946</v>
      </c>
      <c r="BU11" s="4">
        <v>116.07899999999999</v>
      </c>
      <c r="BW11" s="4">
        <v>2676.6579999999999</v>
      </c>
      <c r="BX11" s="4">
        <v>0.50284099999999998</v>
      </c>
      <c r="BY11" s="4">
        <v>-5</v>
      </c>
      <c r="BZ11" s="4">
        <v>1.413</v>
      </c>
      <c r="CA11" s="4">
        <v>12.288176999999999</v>
      </c>
      <c r="CB11" s="4">
        <v>28.5426</v>
      </c>
      <c r="CC11" s="4">
        <f t="shared" ref="CC11:CC74" si="9">CA11*0.2642</f>
        <v>3.2465363633999997</v>
      </c>
      <c r="CE11" s="4">
        <f t="shared" ref="CE11:CE74" si="10">BJ11*$CA11*0.747</f>
        <v>22642.225537760729</v>
      </c>
      <c r="CF11" s="4">
        <f t="shared" ref="CF11:CF74" si="11">BK11*$CA11*0.747</f>
        <v>917.63308531699204</v>
      </c>
      <c r="CG11" s="4">
        <f t="shared" ref="CG11:CG74" si="12">BQ11*$CA11*0.747</f>
        <v>107.36072108942399</v>
      </c>
      <c r="CH11" s="4">
        <f t="shared" ref="CH11:CH74" si="13">BR11*$CA11*0.747</f>
        <v>1257.0640655191739</v>
      </c>
    </row>
    <row r="12" spans="1:93">
      <c r="A12" s="2">
        <v>42440</v>
      </c>
      <c r="B12" s="29">
        <v>0.5189402314814815</v>
      </c>
      <c r="C12" s="4">
        <v>8.2910000000000004</v>
      </c>
      <c r="D12" s="4">
        <v>0.45760000000000001</v>
      </c>
      <c r="E12" s="4" t="s">
        <v>155</v>
      </c>
      <c r="F12" s="4">
        <v>4576.4285710000004</v>
      </c>
      <c r="G12" s="4">
        <v>480.2</v>
      </c>
      <c r="H12" s="4">
        <v>78.2</v>
      </c>
      <c r="I12" s="4">
        <v>11519.2</v>
      </c>
      <c r="K12" s="4">
        <v>10.210000000000001</v>
      </c>
      <c r="L12" s="4">
        <v>1755</v>
      </c>
      <c r="M12" s="4">
        <v>0.90980000000000005</v>
      </c>
      <c r="N12" s="4">
        <v>7.5429000000000004</v>
      </c>
      <c r="O12" s="4">
        <v>0.41639999999999999</v>
      </c>
      <c r="P12" s="4">
        <v>436.90890000000002</v>
      </c>
      <c r="Q12" s="4">
        <v>71.179900000000004</v>
      </c>
      <c r="R12" s="4">
        <v>508.1</v>
      </c>
      <c r="S12" s="4">
        <v>351.76850000000002</v>
      </c>
      <c r="T12" s="4">
        <v>57.309100000000001</v>
      </c>
      <c r="U12" s="4">
        <v>409.1</v>
      </c>
      <c r="V12" s="4">
        <v>11519.2</v>
      </c>
      <c r="Y12" s="4">
        <v>1596.635</v>
      </c>
      <c r="Z12" s="4">
        <v>0</v>
      </c>
      <c r="AA12" s="4">
        <v>9.2870000000000008</v>
      </c>
      <c r="AB12" s="4" t="s">
        <v>384</v>
      </c>
      <c r="AC12" s="4">
        <v>0</v>
      </c>
      <c r="AD12" s="4">
        <v>12</v>
      </c>
      <c r="AE12" s="4">
        <v>852</v>
      </c>
      <c r="AF12" s="4">
        <v>871</v>
      </c>
      <c r="AG12" s="4">
        <v>871</v>
      </c>
      <c r="AH12" s="4">
        <v>53</v>
      </c>
      <c r="AI12" s="4">
        <v>23.5</v>
      </c>
      <c r="AJ12" s="4">
        <v>0.54</v>
      </c>
      <c r="AK12" s="4">
        <v>988</v>
      </c>
      <c r="AL12" s="4">
        <v>7</v>
      </c>
      <c r="AM12" s="4">
        <v>0</v>
      </c>
      <c r="AN12" s="4">
        <v>36</v>
      </c>
      <c r="AO12" s="4">
        <v>190.4</v>
      </c>
      <c r="AP12" s="4">
        <v>188.4</v>
      </c>
      <c r="AQ12" s="4">
        <v>0.1</v>
      </c>
      <c r="AR12" s="4">
        <v>195</v>
      </c>
      <c r="AS12" s="4" t="s">
        <v>155</v>
      </c>
      <c r="AT12" s="4">
        <v>2</v>
      </c>
      <c r="AU12" s="5">
        <v>0.72709490740740745</v>
      </c>
      <c r="AV12" s="4">
        <v>47.159314999999999</v>
      </c>
      <c r="AW12" s="4">
        <v>-88.489644999999996</v>
      </c>
      <c r="AX12" s="4">
        <v>323.2</v>
      </c>
      <c r="AY12" s="4">
        <v>9</v>
      </c>
      <c r="AZ12" s="4">
        <v>12</v>
      </c>
      <c r="BA12" s="4">
        <v>11</v>
      </c>
      <c r="BB12" s="4" t="s">
        <v>421</v>
      </c>
      <c r="BC12" s="4">
        <v>1.1000000000000001</v>
      </c>
      <c r="BD12" s="4">
        <v>1.4245749999999999</v>
      </c>
      <c r="BE12" s="4">
        <v>1.8</v>
      </c>
      <c r="BF12" s="4">
        <v>14.063000000000001</v>
      </c>
      <c r="BG12" s="4">
        <v>20.64</v>
      </c>
      <c r="BH12" s="4">
        <v>1.47</v>
      </c>
      <c r="BI12" s="4">
        <v>9.9130000000000003</v>
      </c>
      <c r="BJ12" s="4">
        <v>2514.116</v>
      </c>
      <c r="BK12" s="4">
        <v>88.328999999999994</v>
      </c>
      <c r="BL12" s="4">
        <v>15.25</v>
      </c>
      <c r="BM12" s="4">
        <v>2.4849999999999999</v>
      </c>
      <c r="BN12" s="4">
        <v>17.734999999999999</v>
      </c>
      <c r="BO12" s="4">
        <v>12.278</v>
      </c>
      <c r="BP12" s="4">
        <v>2</v>
      </c>
      <c r="BQ12" s="4">
        <v>14.279</v>
      </c>
      <c r="BR12" s="4">
        <v>126.96040000000001</v>
      </c>
      <c r="BU12" s="4">
        <v>105.58499999999999</v>
      </c>
      <c r="BW12" s="4">
        <v>2250.7260000000001</v>
      </c>
      <c r="BX12" s="4">
        <v>0.60389000000000004</v>
      </c>
      <c r="BY12" s="4">
        <v>-5</v>
      </c>
      <c r="BZ12" s="4">
        <v>1.413</v>
      </c>
      <c r="CA12" s="4">
        <v>14.757565</v>
      </c>
      <c r="CB12" s="4">
        <v>28.5426</v>
      </c>
      <c r="CC12" s="4">
        <f t="shared" si="9"/>
        <v>3.8989486729999996</v>
      </c>
      <c r="CE12" s="4">
        <f t="shared" si="10"/>
        <v>27715.36602479238</v>
      </c>
      <c r="CF12" s="4">
        <f t="shared" si="11"/>
        <v>973.73015628709481</v>
      </c>
      <c r="CG12" s="4">
        <f t="shared" si="12"/>
        <v>157.410283164345</v>
      </c>
      <c r="CH12" s="4">
        <f t="shared" si="13"/>
        <v>1399.5988875032222</v>
      </c>
    </row>
    <row r="13" spans="1:93">
      <c r="A13" s="2">
        <v>42440</v>
      </c>
      <c r="B13" s="29">
        <v>0.51895180555555553</v>
      </c>
      <c r="C13" s="4">
        <v>8.65</v>
      </c>
      <c r="D13" s="4">
        <v>0.3775</v>
      </c>
      <c r="E13" s="4" t="s">
        <v>155</v>
      </c>
      <c r="F13" s="4">
        <v>3774.8588540000001</v>
      </c>
      <c r="G13" s="4">
        <v>527.79999999999995</v>
      </c>
      <c r="H13" s="4">
        <v>81.8</v>
      </c>
      <c r="I13" s="4">
        <v>11519.8</v>
      </c>
      <c r="K13" s="4">
        <v>9.1199999999999992</v>
      </c>
      <c r="L13" s="4">
        <v>1732</v>
      </c>
      <c r="M13" s="4">
        <v>0.90759999999999996</v>
      </c>
      <c r="N13" s="4">
        <v>7.8513999999999999</v>
      </c>
      <c r="O13" s="4">
        <v>0.34260000000000002</v>
      </c>
      <c r="P13" s="4">
        <v>479.0428</v>
      </c>
      <c r="Q13" s="4">
        <v>74.2577</v>
      </c>
      <c r="R13" s="4">
        <v>553.29999999999995</v>
      </c>
      <c r="S13" s="4">
        <v>385.69170000000003</v>
      </c>
      <c r="T13" s="4">
        <v>59.787100000000002</v>
      </c>
      <c r="U13" s="4">
        <v>445.5</v>
      </c>
      <c r="V13" s="4">
        <v>11519.8</v>
      </c>
      <c r="Y13" s="4">
        <v>1572.184</v>
      </c>
      <c r="Z13" s="4">
        <v>0</v>
      </c>
      <c r="AA13" s="4">
        <v>8.2739999999999991</v>
      </c>
      <c r="AB13" s="4" t="s">
        <v>384</v>
      </c>
      <c r="AC13" s="4">
        <v>0</v>
      </c>
      <c r="AD13" s="4">
        <v>12</v>
      </c>
      <c r="AE13" s="4">
        <v>853</v>
      </c>
      <c r="AF13" s="4">
        <v>873</v>
      </c>
      <c r="AG13" s="4">
        <v>871</v>
      </c>
      <c r="AH13" s="4">
        <v>53</v>
      </c>
      <c r="AI13" s="4">
        <v>23.5</v>
      </c>
      <c r="AJ13" s="4">
        <v>0.54</v>
      </c>
      <c r="AK13" s="4">
        <v>988</v>
      </c>
      <c r="AL13" s="4">
        <v>7</v>
      </c>
      <c r="AM13" s="4">
        <v>0</v>
      </c>
      <c r="AN13" s="4">
        <v>36</v>
      </c>
      <c r="AO13" s="4">
        <v>191</v>
      </c>
      <c r="AP13" s="4">
        <v>189</v>
      </c>
      <c r="AQ13" s="4">
        <v>0.4</v>
      </c>
      <c r="AR13" s="4">
        <v>195</v>
      </c>
      <c r="AS13" s="4" t="s">
        <v>155</v>
      </c>
      <c r="AT13" s="4">
        <v>2</v>
      </c>
      <c r="AU13" s="5">
        <v>0.72710648148148149</v>
      </c>
      <c r="AV13" s="4">
        <v>47.159261999999998</v>
      </c>
      <c r="AW13" s="4">
        <v>-88.489536999999999</v>
      </c>
      <c r="AX13" s="4">
        <v>322.5</v>
      </c>
      <c r="AY13" s="4">
        <v>15.7</v>
      </c>
      <c r="AZ13" s="4">
        <v>12</v>
      </c>
      <c r="BA13" s="4">
        <v>11</v>
      </c>
      <c r="BB13" s="4" t="s">
        <v>421</v>
      </c>
      <c r="BC13" s="4">
        <v>1.1000000000000001</v>
      </c>
      <c r="BD13" s="4">
        <v>1.5244759999999999</v>
      </c>
      <c r="BE13" s="4">
        <v>1.848951</v>
      </c>
      <c r="BF13" s="4">
        <v>14.063000000000001</v>
      </c>
      <c r="BG13" s="4">
        <v>20.11</v>
      </c>
      <c r="BH13" s="4">
        <v>1.43</v>
      </c>
      <c r="BI13" s="4">
        <v>10.177</v>
      </c>
      <c r="BJ13" s="4">
        <v>2550.9180000000001</v>
      </c>
      <c r="BK13" s="4">
        <v>70.849999999999994</v>
      </c>
      <c r="BL13" s="4">
        <v>16.298999999999999</v>
      </c>
      <c r="BM13" s="4">
        <v>2.5270000000000001</v>
      </c>
      <c r="BN13" s="4">
        <v>18.826000000000001</v>
      </c>
      <c r="BO13" s="4">
        <v>13.122999999999999</v>
      </c>
      <c r="BP13" s="4">
        <v>2.0339999999999998</v>
      </c>
      <c r="BQ13" s="4">
        <v>15.157</v>
      </c>
      <c r="BR13" s="4">
        <v>123.7633</v>
      </c>
      <c r="BU13" s="4">
        <v>101.345</v>
      </c>
      <c r="BW13" s="4">
        <v>1954.64</v>
      </c>
      <c r="BX13" s="4">
        <v>0.63893500000000003</v>
      </c>
      <c r="BY13" s="4">
        <v>-5</v>
      </c>
      <c r="BZ13" s="4">
        <v>1.4125700000000001</v>
      </c>
      <c r="CA13" s="4">
        <v>15.613973</v>
      </c>
      <c r="CB13" s="4">
        <v>28.533905000000001</v>
      </c>
      <c r="CC13" s="4">
        <f t="shared" si="9"/>
        <v>4.1252116665999994</v>
      </c>
      <c r="CE13" s="4">
        <f t="shared" si="10"/>
        <v>29752.983688578857</v>
      </c>
      <c r="CF13" s="4">
        <f t="shared" si="11"/>
        <v>826.36874032634989</v>
      </c>
      <c r="CG13" s="4">
        <f t="shared" si="12"/>
        <v>176.78575860446699</v>
      </c>
      <c r="CH13" s="4">
        <f t="shared" si="13"/>
        <v>1443.5303079694022</v>
      </c>
    </row>
    <row r="14" spans="1:93">
      <c r="A14" s="2">
        <v>42440</v>
      </c>
      <c r="B14" s="29">
        <v>0.51896337962962968</v>
      </c>
      <c r="C14" s="4">
        <v>8.7119999999999997</v>
      </c>
      <c r="D14" s="4">
        <v>0.3488</v>
      </c>
      <c r="E14" s="4" t="s">
        <v>155</v>
      </c>
      <c r="F14" s="4">
        <v>3487.5649349999999</v>
      </c>
      <c r="G14" s="4">
        <v>512</v>
      </c>
      <c r="H14" s="4">
        <v>86.7</v>
      </c>
      <c r="I14" s="4">
        <v>11519.7</v>
      </c>
      <c r="K14" s="4">
        <v>8.25</v>
      </c>
      <c r="L14" s="4">
        <v>1679</v>
      </c>
      <c r="M14" s="4">
        <v>0.90739999999999998</v>
      </c>
      <c r="N14" s="4">
        <v>7.9057000000000004</v>
      </c>
      <c r="O14" s="4">
        <v>0.3165</v>
      </c>
      <c r="P14" s="4">
        <v>464.58460000000002</v>
      </c>
      <c r="Q14" s="4">
        <v>78.672200000000004</v>
      </c>
      <c r="R14" s="4">
        <v>543.29999999999995</v>
      </c>
      <c r="S14" s="4">
        <v>374.05099999999999</v>
      </c>
      <c r="T14" s="4">
        <v>63.341299999999997</v>
      </c>
      <c r="U14" s="4">
        <v>437.4</v>
      </c>
      <c r="V14" s="4">
        <v>11519.7</v>
      </c>
      <c r="Y14" s="4">
        <v>1523.6179999999999</v>
      </c>
      <c r="Z14" s="4">
        <v>0</v>
      </c>
      <c r="AA14" s="4">
        <v>7.4886999999999997</v>
      </c>
      <c r="AB14" s="4" t="s">
        <v>384</v>
      </c>
      <c r="AC14" s="4">
        <v>0</v>
      </c>
      <c r="AD14" s="4">
        <v>11.9</v>
      </c>
      <c r="AE14" s="4">
        <v>853</v>
      </c>
      <c r="AF14" s="4">
        <v>874</v>
      </c>
      <c r="AG14" s="4">
        <v>871</v>
      </c>
      <c r="AH14" s="4">
        <v>53</v>
      </c>
      <c r="AI14" s="4">
        <v>23.5</v>
      </c>
      <c r="AJ14" s="4">
        <v>0.54</v>
      </c>
      <c r="AK14" s="4">
        <v>988</v>
      </c>
      <c r="AL14" s="4">
        <v>7</v>
      </c>
      <c r="AM14" s="4">
        <v>0</v>
      </c>
      <c r="AN14" s="4">
        <v>36</v>
      </c>
      <c r="AO14" s="4">
        <v>191</v>
      </c>
      <c r="AP14" s="4">
        <v>189</v>
      </c>
      <c r="AQ14" s="4">
        <v>0.6</v>
      </c>
      <c r="AR14" s="4">
        <v>195</v>
      </c>
      <c r="AS14" s="4" t="s">
        <v>155</v>
      </c>
      <c r="AT14" s="4">
        <v>2</v>
      </c>
      <c r="AU14" s="5">
        <v>0.72711805555555553</v>
      </c>
      <c r="AV14" s="4">
        <v>47.159187000000003</v>
      </c>
      <c r="AW14" s="4">
        <v>-88.489402999999996</v>
      </c>
      <c r="AX14" s="4">
        <v>321.89999999999998</v>
      </c>
      <c r="AY14" s="4">
        <v>22.5</v>
      </c>
      <c r="AZ14" s="4">
        <v>12</v>
      </c>
      <c r="BA14" s="4">
        <v>10</v>
      </c>
      <c r="BB14" s="4" t="s">
        <v>422</v>
      </c>
      <c r="BC14" s="4">
        <v>1.124376</v>
      </c>
      <c r="BD14" s="4">
        <v>1.453746</v>
      </c>
      <c r="BE14" s="4">
        <v>2</v>
      </c>
      <c r="BF14" s="4">
        <v>14.063000000000001</v>
      </c>
      <c r="BG14" s="4">
        <v>20.05</v>
      </c>
      <c r="BH14" s="4">
        <v>1.43</v>
      </c>
      <c r="BI14" s="4">
        <v>10.199</v>
      </c>
      <c r="BJ14" s="4">
        <v>2560.8180000000002</v>
      </c>
      <c r="BK14" s="4">
        <v>65.247</v>
      </c>
      <c r="BL14" s="4">
        <v>15.759</v>
      </c>
      <c r="BM14" s="4">
        <v>2.669</v>
      </c>
      <c r="BN14" s="4">
        <v>18.428000000000001</v>
      </c>
      <c r="BO14" s="4">
        <v>12.688000000000001</v>
      </c>
      <c r="BP14" s="4">
        <v>2.149</v>
      </c>
      <c r="BQ14" s="4">
        <v>14.837</v>
      </c>
      <c r="BR14" s="4">
        <v>123.3883</v>
      </c>
      <c r="BU14" s="4">
        <v>97.918000000000006</v>
      </c>
      <c r="BW14" s="4">
        <v>1763.771</v>
      </c>
      <c r="BX14" s="4">
        <v>0.70175200000000004</v>
      </c>
      <c r="BY14" s="4">
        <v>-5</v>
      </c>
      <c r="BZ14" s="4">
        <v>1.4119999999999999</v>
      </c>
      <c r="CA14" s="4">
        <v>17.149065</v>
      </c>
      <c r="CB14" s="4">
        <v>28.522400000000001</v>
      </c>
      <c r="CC14" s="4">
        <f t="shared" si="9"/>
        <v>4.530782973</v>
      </c>
      <c r="CE14" s="4">
        <f t="shared" si="10"/>
        <v>32804.978848371997</v>
      </c>
      <c r="CF14" s="4">
        <f t="shared" si="11"/>
        <v>835.83700790908495</v>
      </c>
      <c r="CG14" s="4">
        <f t="shared" si="12"/>
        <v>190.06718602153501</v>
      </c>
      <c r="CH14" s="4">
        <f t="shared" si="13"/>
        <v>1580.6475007738065</v>
      </c>
    </row>
    <row r="15" spans="1:93">
      <c r="A15" s="2">
        <v>42440</v>
      </c>
      <c r="B15" s="29">
        <v>0.51897495370370372</v>
      </c>
      <c r="C15" s="4">
        <v>8.8550000000000004</v>
      </c>
      <c r="D15" s="4">
        <v>0.3463</v>
      </c>
      <c r="E15" s="4" t="s">
        <v>155</v>
      </c>
      <c r="F15" s="4">
        <v>3463.2142859999999</v>
      </c>
      <c r="G15" s="4">
        <v>483.9</v>
      </c>
      <c r="H15" s="4">
        <v>87.4</v>
      </c>
      <c r="I15" s="4">
        <v>11519</v>
      </c>
      <c r="K15" s="4">
        <v>7.93</v>
      </c>
      <c r="L15" s="4">
        <v>1623</v>
      </c>
      <c r="M15" s="4">
        <v>0.90629999999999999</v>
      </c>
      <c r="N15" s="4">
        <v>8.0250000000000004</v>
      </c>
      <c r="O15" s="4">
        <v>0.31390000000000001</v>
      </c>
      <c r="P15" s="4">
        <v>438.5453</v>
      </c>
      <c r="Q15" s="4">
        <v>79.212199999999996</v>
      </c>
      <c r="R15" s="4">
        <v>517.79999999999995</v>
      </c>
      <c r="S15" s="4">
        <v>353.08600000000001</v>
      </c>
      <c r="T15" s="4">
        <v>63.7761</v>
      </c>
      <c r="U15" s="4">
        <v>416.9</v>
      </c>
      <c r="V15" s="4">
        <v>11519</v>
      </c>
      <c r="Y15" s="4">
        <v>1470.643</v>
      </c>
      <c r="Z15" s="4">
        <v>0</v>
      </c>
      <c r="AA15" s="4">
        <v>7.1894999999999998</v>
      </c>
      <c r="AB15" s="4" t="s">
        <v>384</v>
      </c>
      <c r="AC15" s="4">
        <v>0</v>
      </c>
      <c r="AD15" s="4">
        <v>12</v>
      </c>
      <c r="AE15" s="4">
        <v>853</v>
      </c>
      <c r="AF15" s="4">
        <v>874</v>
      </c>
      <c r="AG15" s="4">
        <v>871</v>
      </c>
      <c r="AH15" s="4">
        <v>53</v>
      </c>
      <c r="AI15" s="4">
        <v>23.5</v>
      </c>
      <c r="AJ15" s="4">
        <v>0.54</v>
      </c>
      <c r="AK15" s="4">
        <v>988</v>
      </c>
      <c r="AL15" s="4">
        <v>7</v>
      </c>
      <c r="AM15" s="4">
        <v>0</v>
      </c>
      <c r="AN15" s="4">
        <v>36</v>
      </c>
      <c r="AO15" s="4">
        <v>191</v>
      </c>
      <c r="AP15" s="4">
        <v>189</v>
      </c>
      <c r="AQ15" s="4">
        <v>0.7</v>
      </c>
      <c r="AR15" s="4">
        <v>195</v>
      </c>
      <c r="AS15" s="4" t="s">
        <v>155</v>
      </c>
      <c r="AT15" s="4">
        <v>2</v>
      </c>
      <c r="AU15" s="5">
        <v>0.72712962962962957</v>
      </c>
      <c r="AV15" s="4">
        <v>47.159106000000001</v>
      </c>
      <c r="AW15" s="4">
        <v>-88.489232999999999</v>
      </c>
      <c r="AX15" s="4">
        <v>321.39999999999998</v>
      </c>
      <c r="AY15" s="4">
        <v>28.7</v>
      </c>
      <c r="AZ15" s="4">
        <v>12</v>
      </c>
      <c r="BA15" s="4">
        <v>10</v>
      </c>
      <c r="BB15" s="4" t="s">
        <v>422</v>
      </c>
      <c r="BC15" s="4">
        <v>1.2</v>
      </c>
      <c r="BD15" s="4">
        <v>1.024276</v>
      </c>
      <c r="BE15" s="4">
        <v>2</v>
      </c>
      <c r="BF15" s="4">
        <v>14.063000000000001</v>
      </c>
      <c r="BG15" s="4">
        <v>19.8</v>
      </c>
      <c r="BH15" s="4">
        <v>1.41</v>
      </c>
      <c r="BI15" s="4">
        <v>10.337</v>
      </c>
      <c r="BJ15" s="4">
        <v>2567.384</v>
      </c>
      <c r="BK15" s="4">
        <v>63.911999999999999</v>
      </c>
      <c r="BL15" s="4">
        <v>14.692</v>
      </c>
      <c r="BM15" s="4">
        <v>2.6539999999999999</v>
      </c>
      <c r="BN15" s="4">
        <v>17.346</v>
      </c>
      <c r="BO15" s="4">
        <v>11.829000000000001</v>
      </c>
      <c r="BP15" s="4">
        <v>2.137</v>
      </c>
      <c r="BQ15" s="4">
        <v>13.965999999999999</v>
      </c>
      <c r="BR15" s="4">
        <v>121.85809999999999</v>
      </c>
      <c r="BU15" s="4">
        <v>93.346999999999994</v>
      </c>
      <c r="BW15" s="4">
        <v>1672.4059999999999</v>
      </c>
      <c r="BX15" s="4">
        <v>0.77651999999999999</v>
      </c>
      <c r="BY15" s="4">
        <v>-5</v>
      </c>
      <c r="BZ15" s="4">
        <v>1.4107069999999999</v>
      </c>
      <c r="CA15" s="4">
        <v>18.976208</v>
      </c>
      <c r="CB15" s="4">
        <v>28.496281</v>
      </c>
      <c r="CC15" s="4">
        <f t="shared" si="9"/>
        <v>5.0135141536000001</v>
      </c>
      <c r="CE15" s="4">
        <f t="shared" si="10"/>
        <v>36393.251961504386</v>
      </c>
      <c r="CF15" s="4">
        <f t="shared" si="11"/>
        <v>905.96713205491199</v>
      </c>
      <c r="CG15" s="4">
        <f t="shared" si="12"/>
        <v>197.97122553321597</v>
      </c>
      <c r="CH15" s="4">
        <f t="shared" si="13"/>
        <v>1727.3662751073452</v>
      </c>
    </row>
    <row r="16" spans="1:93">
      <c r="A16" s="2">
        <v>42440</v>
      </c>
      <c r="B16" s="29">
        <v>0.51898652777777776</v>
      </c>
      <c r="C16" s="4">
        <v>9.0540000000000003</v>
      </c>
      <c r="D16" s="4">
        <v>0.41220000000000001</v>
      </c>
      <c r="E16" s="4" t="s">
        <v>155</v>
      </c>
      <c r="F16" s="4">
        <v>4122.0338979999997</v>
      </c>
      <c r="G16" s="4">
        <v>526</v>
      </c>
      <c r="H16" s="4">
        <v>77.3</v>
      </c>
      <c r="I16" s="4">
        <v>11520</v>
      </c>
      <c r="K16" s="4">
        <v>7.7</v>
      </c>
      <c r="L16" s="4">
        <v>1629</v>
      </c>
      <c r="M16" s="4">
        <v>0.90400000000000003</v>
      </c>
      <c r="N16" s="4">
        <v>8.1849000000000007</v>
      </c>
      <c r="O16" s="4">
        <v>0.37269999999999998</v>
      </c>
      <c r="P16" s="4">
        <v>475.52769999999998</v>
      </c>
      <c r="Q16" s="4">
        <v>69.870199999999997</v>
      </c>
      <c r="R16" s="4">
        <v>545.4</v>
      </c>
      <c r="S16" s="4">
        <v>382.86169999999998</v>
      </c>
      <c r="T16" s="4">
        <v>56.254600000000003</v>
      </c>
      <c r="U16" s="4">
        <v>439.1</v>
      </c>
      <c r="V16" s="4">
        <v>11520</v>
      </c>
      <c r="Y16" s="4">
        <v>1472.3219999999999</v>
      </c>
      <c r="Z16" s="4">
        <v>0</v>
      </c>
      <c r="AA16" s="4">
        <v>6.9611999999999998</v>
      </c>
      <c r="AB16" s="4" t="s">
        <v>384</v>
      </c>
      <c r="AC16" s="4">
        <v>0</v>
      </c>
      <c r="AD16" s="4">
        <v>11.9</v>
      </c>
      <c r="AE16" s="4">
        <v>854</v>
      </c>
      <c r="AF16" s="4">
        <v>875</v>
      </c>
      <c r="AG16" s="4">
        <v>872</v>
      </c>
      <c r="AH16" s="4">
        <v>53</v>
      </c>
      <c r="AI16" s="4">
        <v>23.5</v>
      </c>
      <c r="AJ16" s="4">
        <v>0.54</v>
      </c>
      <c r="AK16" s="4">
        <v>988</v>
      </c>
      <c r="AL16" s="4">
        <v>7</v>
      </c>
      <c r="AM16" s="4">
        <v>0</v>
      </c>
      <c r="AN16" s="4">
        <v>36</v>
      </c>
      <c r="AO16" s="4">
        <v>191</v>
      </c>
      <c r="AP16" s="4">
        <v>189</v>
      </c>
      <c r="AQ16" s="4">
        <v>0.7</v>
      </c>
      <c r="AR16" s="4">
        <v>195</v>
      </c>
      <c r="AS16" s="4" t="s">
        <v>155</v>
      </c>
      <c r="AT16" s="4">
        <v>2</v>
      </c>
      <c r="AU16" s="5">
        <v>0.72714120370370372</v>
      </c>
      <c r="AV16" s="4">
        <v>47.159039999999997</v>
      </c>
      <c r="AW16" s="4">
        <v>-88.489031999999995</v>
      </c>
      <c r="AX16" s="4">
        <v>321.10000000000002</v>
      </c>
      <c r="AY16" s="4">
        <v>33.1</v>
      </c>
      <c r="AZ16" s="4">
        <v>12</v>
      </c>
      <c r="BA16" s="4">
        <v>11</v>
      </c>
      <c r="BB16" s="4" t="s">
        <v>421</v>
      </c>
      <c r="BC16" s="4">
        <v>1.2241759999999999</v>
      </c>
      <c r="BD16" s="4">
        <v>1.0758239999999999</v>
      </c>
      <c r="BE16" s="4">
        <v>2</v>
      </c>
      <c r="BF16" s="4">
        <v>14.063000000000001</v>
      </c>
      <c r="BG16" s="4">
        <v>19.32</v>
      </c>
      <c r="BH16" s="4">
        <v>1.37</v>
      </c>
      <c r="BI16" s="4">
        <v>10.614000000000001</v>
      </c>
      <c r="BJ16" s="4">
        <v>2559.2910000000002</v>
      </c>
      <c r="BK16" s="4">
        <v>74.162999999999997</v>
      </c>
      <c r="BL16" s="4">
        <v>15.571</v>
      </c>
      <c r="BM16" s="4">
        <v>2.2879999999999998</v>
      </c>
      <c r="BN16" s="4">
        <v>17.859000000000002</v>
      </c>
      <c r="BO16" s="4">
        <v>12.537000000000001</v>
      </c>
      <c r="BP16" s="4">
        <v>1.8420000000000001</v>
      </c>
      <c r="BQ16" s="4">
        <v>14.379</v>
      </c>
      <c r="BR16" s="4">
        <v>119.1122</v>
      </c>
      <c r="BU16" s="4">
        <v>91.338999999999999</v>
      </c>
      <c r="BW16" s="4">
        <v>1582.66</v>
      </c>
      <c r="BX16" s="4">
        <v>0.76461800000000002</v>
      </c>
      <c r="BY16" s="4">
        <v>-5</v>
      </c>
      <c r="BZ16" s="4">
        <v>1.4081379999999999</v>
      </c>
      <c r="CA16" s="4">
        <v>18.685352000000002</v>
      </c>
      <c r="CB16" s="4">
        <v>28.444388</v>
      </c>
      <c r="CC16" s="4">
        <f t="shared" si="9"/>
        <v>4.9366699984000002</v>
      </c>
      <c r="CE16" s="4">
        <f t="shared" si="10"/>
        <v>35722.476144457709</v>
      </c>
      <c r="CF16" s="4">
        <f t="shared" si="11"/>
        <v>1035.164035000872</v>
      </c>
      <c r="CG16" s="4">
        <f t="shared" si="12"/>
        <v>200.70147727677599</v>
      </c>
      <c r="CH16" s="4">
        <f t="shared" si="13"/>
        <v>1662.5630782173168</v>
      </c>
    </row>
    <row r="17" spans="1:86">
      <c r="A17" s="2">
        <v>42440</v>
      </c>
      <c r="B17" s="29">
        <v>0.5189981018518518</v>
      </c>
      <c r="C17" s="4">
        <v>9.0969999999999995</v>
      </c>
      <c r="D17" s="4">
        <v>0.42080000000000001</v>
      </c>
      <c r="E17" s="4" t="s">
        <v>155</v>
      </c>
      <c r="F17" s="4">
        <v>4208.111202</v>
      </c>
      <c r="G17" s="4">
        <v>695.4</v>
      </c>
      <c r="H17" s="4">
        <v>78.8</v>
      </c>
      <c r="I17" s="4">
        <v>11519.8</v>
      </c>
      <c r="K17" s="4">
        <v>7.43</v>
      </c>
      <c r="L17" s="4">
        <v>1636</v>
      </c>
      <c r="M17" s="4">
        <v>0.90369999999999995</v>
      </c>
      <c r="N17" s="4">
        <v>8.2208000000000006</v>
      </c>
      <c r="O17" s="4">
        <v>0.38030000000000003</v>
      </c>
      <c r="P17" s="4">
        <v>628.40909999999997</v>
      </c>
      <c r="Q17" s="4">
        <v>71.209000000000003</v>
      </c>
      <c r="R17" s="4">
        <v>699.6</v>
      </c>
      <c r="S17" s="4">
        <v>505.95100000000002</v>
      </c>
      <c r="T17" s="4">
        <v>57.332500000000003</v>
      </c>
      <c r="U17" s="4">
        <v>563.29999999999995</v>
      </c>
      <c r="V17" s="4">
        <v>11519.8</v>
      </c>
      <c r="Y17" s="4">
        <v>1478.4580000000001</v>
      </c>
      <c r="Z17" s="4">
        <v>0</v>
      </c>
      <c r="AA17" s="4">
        <v>6.7159000000000004</v>
      </c>
      <c r="AB17" s="4" t="s">
        <v>384</v>
      </c>
      <c r="AC17" s="4">
        <v>0</v>
      </c>
      <c r="AD17" s="4">
        <v>12</v>
      </c>
      <c r="AE17" s="4">
        <v>854</v>
      </c>
      <c r="AF17" s="4">
        <v>876</v>
      </c>
      <c r="AG17" s="4">
        <v>871</v>
      </c>
      <c r="AH17" s="4">
        <v>53</v>
      </c>
      <c r="AI17" s="4">
        <v>23.5</v>
      </c>
      <c r="AJ17" s="4">
        <v>0.54</v>
      </c>
      <c r="AK17" s="4">
        <v>988</v>
      </c>
      <c r="AL17" s="4">
        <v>7</v>
      </c>
      <c r="AM17" s="4">
        <v>0</v>
      </c>
      <c r="AN17" s="4">
        <v>36</v>
      </c>
      <c r="AO17" s="4">
        <v>191</v>
      </c>
      <c r="AP17" s="4">
        <v>189.4</v>
      </c>
      <c r="AQ17" s="4">
        <v>0.9</v>
      </c>
      <c r="AR17" s="4">
        <v>195</v>
      </c>
      <c r="AS17" s="4" t="s">
        <v>155</v>
      </c>
      <c r="AT17" s="4">
        <v>2</v>
      </c>
      <c r="AU17" s="5">
        <v>0.72715277777777787</v>
      </c>
      <c r="AV17" s="4">
        <v>47.158991</v>
      </c>
      <c r="AW17" s="4">
        <v>-88.488805999999997</v>
      </c>
      <c r="AX17" s="4">
        <v>320.7</v>
      </c>
      <c r="AY17" s="4">
        <v>36.799999999999997</v>
      </c>
      <c r="AZ17" s="4">
        <v>12</v>
      </c>
      <c r="BA17" s="4">
        <v>11</v>
      </c>
      <c r="BB17" s="4" t="s">
        <v>421</v>
      </c>
      <c r="BC17" s="4">
        <v>1.2759240000000001</v>
      </c>
      <c r="BD17" s="4">
        <v>1</v>
      </c>
      <c r="BE17" s="4">
        <v>1.975924</v>
      </c>
      <c r="BF17" s="4">
        <v>14.063000000000001</v>
      </c>
      <c r="BG17" s="4">
        <v>19.22</v>
      </c>
      <c r="BH17" s="4">
        <v>1.37</v>
      </c>
      <c r="BI17" s="4">
        <v>10.66</v>
      </c>
      <c r="BJ17" s="4">
        <v>2559.0059999999999</v>
      </c>
      <c r="BK17" s="4">
        <v>75.340999999999994</v>
      </c>
      <c r="BL17" s="4">
        <v>20.484999999999999</v>
      </c>
      <c r="BM17" s="4">
        <v>2.3210000000000002</v>
      </c>
      <c r="BN17" s="4">
        <v>22.806000000000001</v>
      </c>
      <c r="BO17" s="4">
        <v>16.492999999999999</v>
      </c>
      <c r="BP17" s="4">
        <v>1.869</v>
      </c>
      <c r="BQ17" s="4">
        <v>18.361999999999998</v>
      </c>
      <c r="BR17" s="4">
        <v>118.5762</v>
      </c>
      <c r="BU17" s="4">
        <v>91.308999999999997</v>
      </c>
      <c r="BW17" s="4">
        <v>1520.048</v>
      </c>
      <c r="BX17" s="4">
        <v>0.78098500000000004</v>
      </c>
      <c r="BY17" s="4">
        <v>-5</v>
      </c>
      <c r="BZ17" s="4">
        <v>1.4087240000000001</v>
      </c>
      <c r="CA17" s="4">
        <v>19.085321</v>
      </c>
      <c r="CB17" s="4">
        <v>28.456225</v>
      </c>
      <c r="CC17" s="4">
        <f t="shared" si="9"/>
        <v>5.0423418081999998</v>
      </c>
      <c r="CE17" s="4">
        <f t="shared" si="10"/>
        <v>36483.069860341719</v>
      </c>
      <c r="CF17" s="4">
        <f t="shared" si="11"/>
        <v>1074.1166555873669</v>
      </c>
      <c r="CG17" s="4">
        <f t="shared" si="12"/>
        <v>261.78216415889398</v>
      </c>
      <c r="CH17" s="4">
        <f t="shared" si="13"/>
        <v>1690.5094354502694</v>
      </c>
    </row>
    <row r="18" spans="1:86">
      <c r="A18" s="2">
        <v>42440</v>
      </c>
      <c r="B18" s="29">
        <v>0.51900967592592595</v>
      </c>
      <c r="C18" s="4">
        <v>8.7010000000000005</v>
      </c>
      <c r="D18" s="4">
        <v>0.36630000000000001</v>
      </c>
      <c r="E18" s="4" t="s">
        <v>155</v>
      </c>
      <c r="F18" s="4">
        <v>3662.5065049999998</v>
      </c>
      <c r="G18" s="4">
        <v>778.8</v>
      </c>
      <c r="H18" s="4">
        <v>57.9</v>
      </c>
      <c r="I18" s="4">
        <v>11519.8</v>
      </c>
      <c r="K18" s="4">
        <v>7.08</v>
      </c>
      <c r="L18" s="4">
        <v>1589</v>
      </c>
      <c r="M18" s="4">
        <v>0.90749999999999997</v>
      </c>
      <c r="N18" s="4">
        <v>7.8963999999999999</v>
      </c>
      <c r="O18" s="4">
        <v>0.33239999999999997</v>
      </c>
      <c r="P18" s="4">
        <v>706.77530000000002</v>
      </c>
      <c r="Q18" s="4">
        <v>52.545200000000001</v>
      </c>
      <c r="R18" s="4">
        <v>759.3</v>
      </c>
      <c r="S18" s="4">
        <v>569.04600000000005</v>
      </c>
      <c r="T18" s="4">
        <v>42.305700000000002</v>
      </c>
      <c r="U18" s="4">
        <v>611.4</v>
      </c>
      <c r="V18" s="4">
        <v>11519.8</v>
      </c>
      <c r="Y18" s="4">
        <v>1442.096</v>
      </c>
      <c r="Z18" s="4">
        <v>0</v>
      </c>
      <c r="AA18" s="4">
        <v>6.4271000000000003</v>
      </c>
      <c r="AB18" s="4" t="s">
        <v>384</v>
      </c>
      <c r="AC18" s="4">
        <v>0</v>
      </c>
      <c r="AD18" s="4">
        <v>12.1</v>
      </c>
      <c r="AE18" s="4">
        <v>853</v>
      </c>
      <c r="AF18" s="4">
        <v>876</v>
      </c>
      <c r="AG18" s="4">
        <v>870</v>
      </c>
      <c r="AH18" s="4">
        <v>53</v>
      </c>
      <c r="AI18" s="4">
        <v>23.5</v>
      </c>
      <c r="AJ18" s="4">
        <v>0.54</v>
      </c>
      <c r="AK18" s="4">
        <v>988</v>
      </c>
      <c r="AL18" s="4">
        <v>7</v>
      </c>
      <c r="AM18" s="4">
        <v>0</v>
      </c>
      <c r="AN18" s="4">
        <v>36</v>
      </c>
      <c r="AO18" s="4">
        <v>191</v>
      </c>
      <c r="AP18" s="4">
        <v>190</v>
      </c>
      <c r="AQ18" s="4">
        <v>1</v>
      </c>
      <c r="AR18" s="4">
        <v>195</v>
      </c>
      <c r="AS18" s="4" t="s">
        <v>155</v>
      </c>
      <c r="AT18" s="4">
        <v>2</v>
      </c>
      <c r="AU18" s="5">
        <v>0.7271643518518518</v>
      </c>
      <c r="AV18" s="4">
        <v>47.158946999999998</v>
      </c>
      <c r="AW18" s="4">
        <v>-88.488578000000004</v>
      </c>
      <c r="AX18" s="4">
        <v>320.5</v>
      </c>
      <c r="AY18" s="4">
        <v>40.1</v>
      </c>
      <c r="AZ18" s="4">
        <v>12</v>
      </c>
      <c r="BA18" s="4">
        <v>11</v>
      </c>
      <c r="BB18" s="4" t="s">
        <v>421</v>
      </c>
      <c r="BC18" s="4">
        <v>1.152048</v>
      </c>
      <c r="BD18" s="4">
        <v>1.023976</v>
      </c>
      <c r="BE18" s="4">
        <v>1.8520479999999999</v>
      </c>
      <c r="BF18" s="4">
        <v>14.063000000000001</v>
      </c>
      <c r="BG18" s="4">
        <v>20.04</v>
      </c>
      <c r="BH18" s="4">
        <v>1.42</v>
      </c>
      <c r="BI18" s="4">
        <v>10.191000000000001</v>
      </c>
      <c r="BJ18" s="4">
        <v>2555.9960000000001</v>
      </c>
      <c r="BK18" s="4">
        <v>68.475999999999999</v>
      </c>
      <c r="BL18" s="4">
        <v>23.957999999999998</v>
      </c>
      <c r="BM18" s="4">
        <v>1.7809999999999999</v>
      </c>
      <c r="BN18" s="4">
        <v>25.739000000000001</v>
      </c>
      <c r="BO18" s="4">
        <v>19.289000000000001</v>
      </c>
      <c r="BP18" s="4">
        <v>1.4339999999999999</v>
      </c>
      <c r="BQ18" s="4">
        <v>20.722999999999999</v>
      </c>
      <c r="BR18" s="4">
        <v>123.3019</v>
      </c>
      <c r="BU18" s="4">
        <v>92.613</v>
      </c>
      <c r="BW18" s="4">
        <v>1512.652</v>
      </c>
      <c r="BX18" s="4">
        <v>0.69615899999999997</v>
      </c>
      <c r="BY18" s="4">
        <v>-5</v>
      </c>
      <c r="BZ18" s="4">
        <v>1.409276</v>
      </c>
      <c r="CA18" s="4">
        <v>17.012385999999999</v>
      </c>
      <c r="CB18" s="4">
        <v>28.467375000000001</v>
      </c>
      <c r="CC18" s="4">
        <f t="shared" si="9"/>
        <v>4.4946723812</v>
      </c>
      <c r="CE18" s="4">
        <f t="shared" si="10"/>
        <v>32482.24215314263</v>
      </c>
      <c r="CF18" s="4">
        <f t="shared" si="11"/>
        <v>870.210287370792</v>
      </c>
      <c r="CG18" s="4">
        <f t="shared" si="12"/>
        <v>263.35311328326594</v>
      </c>
      <c r="CH18" s="4">
        <f t="shared" si="13"/>
        <v>1566.9516594480497</v>
      </c>
    </row>
    <row r="19" spans="1:86">
      <c r="A19" s="2">
        <v>42440</v>
      </c>
      <c r="B19" s="29">
        <v>0.51902124999999999</v>
      </c>
      <c r="C19" s="4">
        <v>8.1379999999999999</v>
      </c>
      <c r="D19" s="4">
        <v>0.30919999999999997</v>
      </c>
      <c r="E19" s="4" t="s">
        <v>155</v>
      </c>
      <c r="F19" s="4">
        <v>3092.348043</v>
      </c>
      <c r="G19" s="4">
        <v>558.9</v>
      </c>
      <c r="H19" s="4">
        <v>62.1</v>
      </c>
      <c r="I19" s="4">
        <v>11519.6</v>
      </c>
      <c r="K19" s="4">
        <v>7.16</v>
      </c>
      <c r="L19" s="4">
        <v>1536</v>
      </c>
      <c r="M19" s="4">
        <v>0.91269999999999996</v>
      </c>
      <c r="N19" s="4">
        <v>7.4283000000000001</v>
      </c>
      <c r="O19" s="4">
        <v>0.2823</v>
      </c>
      <c r="P19" s="4">
        <v>510.0976</v>
      </c>
      <c r="Q19" s="4">
        <v>56.6706</v>
      </c>
      <c r="R19" s="4">
        <v>566.79999999999995</v>
      </c>
      <c r="S19" s="4">
        <v>410.69490000000002</v>
      </c>
      <c r="T19" s="4">
        <v>45.627200000000002</v>
      </c>
      <c r="U19" s="4">
        <v>456.3</v>
      </c>
      <c r="V19" s="4">
        <v>11519.5661</v>
      </c>
      <c r="Y19" s="4">
        <v>1401.9269999999999</v>
      </c>
      <c r="Z19" s="4">
        <v>0</v>
      </c>
      <c r="AA19" s="4">
        <v>6.5323000000000002</v>
      </c>
      <c r="AB19" s="4" t="s">
        <v>384</v>
      </c>
      <c r="AC19" s="4">
        <v>0</v>
      </c>
      <c r="AD19" s="4">
        <v>12</v>
      </c>
      <c r="AE19" s="4">
        <v>853</v>
      </c>
      <c r="AF19" s="4">
        <v>874</v>
      </c>
      <c r="AG19" s="4">
        <v>869</v>
      </c>
      <c r="AH19" s="4">
        <v>53</v>
      </c>
      <c r="AI19" s="4">
        <v>23.5</v>
      </c>
      <c r="AJ19" s="4">
        <v>0.54</v>
      </c>
      <c r="AK19" s="4">
        <v>988</v>
      </c>
      <c r="AL19" s="4">
        <v>7</v>
      </c>
      <c r="AM19" s="4">
        <v>0</v>
      </c>
      <c r="AN19" s="4">
        <v>36</v>
      </c>
      <c r="AO19" s="4">
        <v>191.4</v>
      </c>
      <c r="AP19" s="4">
        <v>190</v>
      </c>
      <c r="AQ19" s="4">
        <v>0.8</v>
      </c>
      <c r="AR19" s="4">
        <v>195</v>
      </c>
      <c r="AS19" s="4" t="s">
        <v>155</v>
      </c>
      <c r="AT19" s="4">
        <v>2</v>
      </c>
      <c r="AU19" s="5">
        <v>0.72717592592592595</v>
      </c>
      <c r="AV19" s="4">
        <v>47.158926999999998</v>
      </c>
      <c r="AW19" s="4">
        <v>-88.488326000000001</v>
      </c>
      <c r="AX19" s="4">
        <v>320.39999999999998</v>
      </c>
      <c r="AY19" s="4">
        <v>42.7</v>
      </c>
      <c r="AZ19" s="4">
        <v>12</v>
      </c>
      <c r="BA19" s="4">
        <v>11</v>
      </c>
      <c r="BB19" s="4" t="s">
        <v>421</v>
      </c>
      <c r="BC19" s="4">
        <v>1</v>
      </c>
      <c r="BD19" s="4">
        <v>1.1000000000000001</v>
      </c>
      <c r="BE19" s="4">
        <v>1.7</v>
      </c>
      <c r="BF19" s="4">
        <v>14.063000000000001</v>
      </c>
      <c r="BG19" s="4">
        <v>21.28</v>
      </c>
      <c r="BH19" s="4">
        <v>1.51</v>
      </c>
      <c r="BI19" s="4">
        <v>9.5589999999999993</v>
      </c>
      <c r="BJ19" s="4">
        <v>2545.7139999999999</v>
      </c>
      <c r="BK19" s="4">
        <v>61.564999999999998</v>
      </c>
      <c r="BL19" s="4">
        <v>18.306999999999999</v>
      </c>
      <c r="BM19" s="4">
        <v>2.0339999999999998</v>
      </c>
      <c r="BN19" s="4">
        <v>20.341000000000001</v>
      </c>
      <c r="BO19" s="4">
        <v>14.739000000000001</v>
      </c>
      <c r="BP19" s="4">
        <v>1.637</v>
      </c>
      <c r="BQ19" s="4">
        <v>16.376999999999999</v>
      </c>
      <c r="BR19" s="4">
        <v>130.5428</v>
      </c>
      <c r="BU19" s="4">
        <v>95.322000000000003</v>
      </c>
      <c r="BW19" s="4">
        <v>1627.748</v>
      </c>
      <c r="BX19" s="4">
        <v>0.58817600000000003</v>
      </c>
      <c r="BY19" s="4">
        <v>-5</v>
      </c>
      <c r="BZ19" s="4">
        <v>1.407</v>
      </c>
      <c r="CA19" s="4">
        <v>14.373552</v>
      </c>
      <c r="CB19" s="4">
        <v>28.421399999999998</v>
      </c>
      <c r="CC19" s="4">
        <f t="shared" si="9"/>
        <v>3.7974924383999999</v>
      </c>
      <c r="CE19" s="4">
        <f t="shared" si="10"/>
        <v>27333.441559427618</v>
      </c>
      <c r="CF19" s="4">
        <f t="shared" si="11"/>
        <v>661.02607347335993</v>
      </c>
      <c r="CG19" s="4">
        <f t="shared" si="12"/>
        <v>175.84055884468799</v>
      </c>
      <c r="CH19" s="4">
        <f t="shared" si="13"/>
        <v>1401.6437018471233</v>
      </c>
    </row>
    <row r="20" spans="1:86">
      <c r="A20" s="2">
        <v>42440</v>
      </c>
      <c r="B20" s="29">
        <v>0.51903282407407414</v>
      </c>
      <c r="C20" s="4">
        <v>7.8719999999999999</v>
      </c>
      <c r="D20" s="4">
        <v>0.33879999999999999</v>
      </c>
      <c r="E20" s="4" t="s">
        <v>155</v>
      </c>
      <c r="F20" s="4">
        <v>3387.7813500000002</v>
      </c>
      <c r="G20" s="4">
        <v>430.4</v>
      </c>
      <c r="H20" s="4">
        <v>69</v>
      </c>
      <c r="I20" s="4">
        <v>11518.9</v>
      </c>
      <c r="K20" s="4">
        <v>7.95</v>
      </c>
      <c r="L20" s="4">
        <v>1438</v>
      </c>
      <c r="M20" s="4">
        <v>0.91479999999999995</v>
      </c>
      <c r="N20" s="4">
        <v>7.2012999999999998</v>
      </c>
      <c r="O20" s="4">
        <v>0.30990000000000001</v>
      </c>
      <c r="P20" s="4">
        <v>393.71820000000002</v>
      </c>
      <c r="Q20" s="4">
        <v>63.119300000000003</v>
      </c>
      <c r="R20" s="4">
        <v>456.8</v>
      </c>
      <c r="S20" s="4">
        <v>316.99439999999998</v>
      </c>
      <c r="T20" s="4">
        <v>50.819299999999998</v>
      </c>
      <c r="U20" s="4">
        <v>367.8</v>
      </c>
      <c r="V20" s="4">
        <v>11518.9</v>
      </c>
      <c r="Y20" s="4">
        <v>1315.76</v>
      </c>
      <c r="Z20" s="4">
        <v>0</v>
      </c>
      <c r="AA20" s="4">
        <v>7.2758000000000003</v>
      </c>
      <c r="AB20" s="4" t="s">
        <v>384</v>
      </c>
      <c r="AC20" s="4">
        <v>0</v>
      </c>
      <c r="AD20" s="4">
        <v>12</v>
      </c>
      <c r="AE20" s="4">
        <v>853</v>
      </c>
      <c r="AF20" s="4">
        <v>873</v>
      </c>
      <c r="AG20" s="4">
        <v>869</v>
      </c>
      <c r="AH20" s="4">
        <v>53</v>
      </c>
      <c r="AI20" s="4">
        <v>23.5</v>
      </c>
      <c r="AJ20" s="4">
        <v>0.54</v>
      </c>
      <c r="AK20" s="4">
        <v>988</v>
      </c>
      <c r="AL20" s="4">
        <v>7</v>
      </c>
      <c r="AM20" s="4">
        <v>0</v>
      </c>
      <c r="AN20" s="4">
        <v>36</v>
      </c>
      <c r="AO20" s="4">
        <v>192</v>
      </c>
      <c r="AP20" s="4">
        <v>190</v>
      </c>
      <c r="AQ20" s="4">
        <v>0.9</v>
      </c>
      <c r="AR20" s="4">
        <v>195</v>
      </c>
      <c r="AS20" s="4" t="s">
        <v>155</v>
      </c>
      <c r="AT20" s="4">
        <v>2</v>
      </c>
      <c r="AU20" s="5">
        <v>0.72718749999999999</v>
      </c>
      <c r="AV20" s="4">
        <v>47.158918</v>
      </c>
      <c r="AW20" s="4">
        <v>-88.488057999999995</v>
      </c>
      <c r="AX20" s="4">
        <v>320.2</v>
      </c>
      <c r="AY20" s="4">
        <v>45.1</v>
      </c>
      <c r="AZ20" s="4">
        <v>12</v>
      </c>
      <c r="BA20" s="4">
        <v>11</v>
      </c>
      <c r="BB20" s="4" t="s">
        <v>421</v>
      </c>
      <c r="BC20" s="4">
        <v>1.048081</v>
      </c>
      <c r="BD20" s="4">
        <v>1.1480809999999999</v>
      </c>
      <c r="BE20" s="4">
        <v>1.748081</v>
      </c>
      <c r="BF20" s="4">
        <v>14.063000000000001</v>
      </c>
      <c r="BG20" s="4">
        <v>21.79</v>
      </c>
      <c r="BH20" s="4">
        <v>1.55</v>
      </c>
      <c r="BI20" s="4">
        <v>9.3170000000000002</v>
      </c>
      <c r="BJ20" s="4">
        <v>2524.9879999999998</v>
      </c>
      <c r="BK20" s="4">
        <v>69.16</v>
      </c>
      <c r="BL20" s="4">
        <v>14.457000000000001</v>
      </c>
      <c r="BM20" s="4">
        <v>2.3180000000000001</v>
      </c>
      <c r="BN20" s="4">
        <v>16.774000000000001</v>
      </c>
      <c r="BO20" s="4">
        <v>11.64</v>
      </c>
      <c r="BP20" s="4">
        <v>1.8660000000000001</v>
      </c>
      <c r="BQ20" s="4">
        <v>13.506</v>
      </c>
      <c r="BR20" s="4">
        <v>133.55410000000001</v>
      </c>
      <c r="BU20" s="4">
        <v>91.531999999999996</v>
      </c>
      <c r="BW20" s="4">
        <v>1854.9259999999999</v>
      </c>
      <c r="BX20" s="4">
        <v>0.48719299999999999</v>
      </c>
      <c r="BY20" s="4">
        <v>-5</v>
      </c>
      <c r="BZ20" s="4">
        <v>1.4061380000000001</v>
      </c>
      <c r="CA20" s="4">
        <v>11.905779000000001</v>
      </c>
      <c r="CB20" s="4">
        <v>28.403987999999998</v>
      </c>
      <c r="CC20" s="4">
        <f t="shared" si="9"/>
        <v>3.1455068118000002</v>
      </c>
      <c r="CE20" s="4">
        <f t="shared" si="10"/>
        <v>22456.275981922041</v>
      </c>
      <c r="CF20" s="4">
        <f t="shared" si="11"/>
        <v>615.08254570307997</v>
      </c>
      <c r="CG20" s="4">
        <f t="shared" si="12"/>
        <v>120.11719002697801</v>
      </c>
      <c r="CH20" s="4">
        <f t="shared" si="13"/>
        <v>1187.7790025604936</v>
      </c>
    </row>
    <row r="21" spans="1:86">
      <c r="A21" s="2">
        <v>42440</v>
      </c>
      <c r="B21" s="29">
        <v>0.51904439814814818</v>
      </c>
      <c r="C21" s="4">
        <v>7.4589999999999996</v>
      </c>
      <c r="D21" s="4">
        <v>0.44490000000000002</v>
      </c>
      <c r="E21" s="4" t="s">
        <v>155</v>
      </c>
      <c r="F21" s="4">
        <v>4448.8745980000003</v>
      </c>
      <c r="G21" s="4">
        <v>266</v>
      </c>
      <c r="H21" s="4">
        <v>69.099999999999994</v>
      </c>
      <c r="I21" s="4">
        <v>11518.7</v>
      </c>
      <c r="K21" s="4">
        <v>8.3699999999999992</v>
      </c>
      <c r="L21" s="4">
        <v>1317</v>
      </c>
      <c r="M21" s="4">
        <v>0.9173</v>
      </c>
      <c r="N21" s="4">
        <v>6.8422999999999998</v>
      </c>
      <c r="O21" s="4">
        <v>0.40810000000000002</v>
      </c>
      <c r="P21" s="4">
        <v>243.97380000000001</v>
      </c>
      <c r="Q21" s="4">
        <v>63.385800000000003</v>
      </c>
      <c r="R21" s="4">
        <v>307.39999999999998</v>
      </c>
      <c r="S21" s="4">
        <v>196.4306</v>
      </c>
      <c r="T21" s="4">
        <v>51.033799999999999</v>
      </c>
      <c r="U21" s="4">
        <v>247.5</v>
      </c>
      <c r="V21" s="4">
        <v>11518.7</v>
      </c>
      <c r="Y21" s="4">
        <v>1208.33</v>
      </c>
      <c r="Z21" s="4">
        <v>0</v>
      </c>
      <c r="AA21" s="4">
        <v>7.6749999999999998</v>
      </c>
      <c r="AB21" s="4" t="s">
        <v>384</v>
      </c>
      <c r="AC21" s="4">
        <v>0</v>
      </c>
      <c r="AD21" s="4">
        <v>12</v>
      </c>
      <c r="AE21" s="4">
        <v>852</v>
      </c>
      <c r="AF21" s="4">
        <v>872</v>
      </c>
      <c r="AG21" s="4">
        <v>869</v>
      </c>
      <c r="AH21" s="4">
        <v>53</v>
      </c>
      <c r="AI21" s="4">
        <v>23.5</v>
      </c>
      <c r="AJ21" s="4">
        <v>0.54</v>
      </c>
      <c r="AK21" s="4">
        <v>988</v>
      </c>
      <c r="AL21" s="4">
        <v>7</v>
      </c>
      <c r="AM21" s="4">
        <v>0</v>
      </c>
      <c r="AN21" s="4">
        <v>36</v>
      </c>
      <c r="AO21" s="4">
        <v>191.6</v>
      </c>
      <c r="AP21" s="4">
        <v>189.6</v>
      </c>
      <c r="AQ21" s="4">
        <v>0.9</v>
      </c>
      <c r="AR21" s="4">
        <v>195</v>
      </c>
      <c r="AS21" s="4" t="s">
        <v>155</v>
      </c>
      <c r="AT21" s="4">
        <v>2</v>
      </c>
      <c r="AU21" s="5">
        <v>0.72719907407407414</v>
      </c>
      <c r="AV21" s="4">
        <v>47.158920000000002</v>
      </c>
      <c r="AW21" s="4">
        <v>-88.487786</v>
      </c>
      <c r="AX21" s="4">
        <v>320</v>
      </c>
      <c r="AY21" s="4">
        <v>45.5</v>
      </c>
      <c r="AZ21" s="4">
        <v>12</v>
      </c>
      <c r="BA21" s="4">
        <v>11</v>
      </c>
      <c r="BB21" s="4" t="s">
        <v>421</v>
      </c>
      <c r="BC21" s="4">
        <v>1.1256740000000001</v>
      </c>
      <c r="BD21" s="4">
        <v>1.3</v>
      </c>
      <c r="BE21" s="4">
        <v>1.825674</v>
      </c>
      <c r="BF21" s="4">
        <v>14.063000000000001</v>
      </c>
      <c r="BG21" s="4">
        <v>22.47</v>
      </c>
      <c r="BH21" s="4">
        <v>1.6</v>
      </c>
      <c r="BI21" s="4">
        <v>9.0150000000000006</v>
      </c>
      <c r="BJ21" s="4">
        <v>2473.9360000000001</v>
      </c>
      <c r="BK21" s="4">
        <v>93.912999999999997</v>
      </c>
      <c r="BL21" s="4">
        <v>9.2379999999999995</v>
      </c>
      <c r="BM21" s="4">
        <v>2.4</v>
      </c>
      <c r="BN21" s="4">
        <v>11.638</v>
      </c>
      <c r="BO21" s="4">
        <v>7.4379999999999997</v>
      </c>
      <c r="BP21" s="4">
        <v>1.9319999999999999</v>
      </c>
      <c r="BQ21" s="4">
        <v>9.3699999999999992</v>
      </c>
      <c r="BR21" s="4">
        <v>137.7165</v>
      </c>
      <c r="BU21" s="4">
        <v>86.68</v>
      </c>
      <c r="BW21" s="4">
        <v>2017.7329999999999</v>
      </c>
      <c r="BX21" s="4">
        <v>0.41648400000000002</v>
      </c>
      <c r="BY21" s="4">
        <v>-5</v>
      </c>
      <c r="BZ21" s="4">
        <v>1.403276</v>
      </c>
      <c r="CA21" s="4">
        <v>10.177828</v>
      </c>
      <c r="CB21" s="4">
        <v>28.346174999999999</v>
      </c>
      <c r="CC21" s="4">
        <f t="shared" si="9"/>
        <v>2.6889821575999999</v>
      </c>
      <c r="CE21" s="4">
        <f t="shared" si="10"/>
        <v>18808.933432982976</v>
      </c>
      <c r="CF21" s="4">
        <f t="shared" si="11"/>
        <v>714.00527964010791</v>
      </c>
      <c r="CG21" s="4">
        <f t="shared" si="12"/>
        <v>71.238587524919993</v>
      </c>
      <c r="CH21" s="4">
        <f t="shared" si="13"/>
        <v>1047.0361727722138</v>
      </c>
    </row>
    <row r="22" spans="1:86">
      <c r="A22" s="2">
        <v>42440</v>
      </c>
      <c r="B22" s="29">
        <v>0.51905597222222222</v>
      </c>
      <c r="C22" s="4">
        <v>7.1379999999999999</v>
      </c>
      <c r="D22" s="4">
        <v>0.42320000000000002</v>
      </c>
      <c r="E22" s="4" t="s">
        <v>155</v>
      </c>
      <c r="F22" s="4">
        <v>4232.1668099999997</v>
      </c>
      <c r="G22" s="4">
        <v>210</v>
      </c>
      <c r="H22" s="4">
        <v>68.7</v>
      </c>
      <c r="I22" s="4">
        <v>11518.3</v>
      </c>
      <c r="K22" s="4">
        <v>8.84</v>
      </c>
      <c r="L22" s="4">
        <v>1278</v>
      </c>
      <c r="M22" s="4">
        <v>0.92020000000000002</v>
      </c>
      <c r="N22" s="4">
        <v>6.5683999999999996</v>
      </c>
      <c r="O22" s="4">
        <v>0.38950000000000001</v>
      </c>
      <c r="P22" s="4">
        <v>193.21629999999999</v>
      </c>
      <c r="Q22" s="4">
        <v>63.225099999999998</v>
      </c>
      <c r="R22" s="4">
        <v>256.39999999999998</v>
      </c>
      <c r="S22" s="4">
        <v>155.5643</v>
      </c>
      <c r="T22" s="4">
        <v>50.904400000000003</v>
      </c>
      <c r="U22" s="4">
        <v>206.5</v>
      </c>
      <c r="V22" s="4">
        <v>11518.3</v>
      </c>
      <c r="Y22" s="4">
        <v>1176.395</v>
      </c>
      <c r="Z22" s="4">
        <v>0</v>
      </c>
      <c r="AA22" s="4">
        <v>8.1334999999999997</v>
      </c>
      <c r="AB22" s="4" t="s">
        <v>384</v>
      </c>
      <c r="AC22" s="4">
        <v>0</v>
      </c>
      <c r="AD22" s="4">
        <v>12</v>
      </c>
      <c r="AE22" s="4">
        <v>852</v>
      </c>
      <c r="AF22" s="4">
        <v>872</v>
      </c>
      <c r="AG22" s="4">
        <v>870</v>
      </c>
      <c r="AH22" s="4">
        <v>53</v>
      </c>
      <c r="AI22" s="4">
        <v>23.5</v>
      </c>
      <c r="AJ22" s="4">
        <v>0.54</v>
      </c>
      <c r="AK22" s="4">
        <v>988</v>
      </c>
      <c r="AL22" s="4">
        <v>7</v>
      </c>
      <c r="AM22" s="4">
        <v>0</v>
      </c>
      <c r="AN22" s="4">
        <v>36</v>
      </c>
      <c r="AO22" s="4">
        <v>191</v>
      </c>
      <c r="AP22" s="4">
        <v>189.4</v>
      </c>
      <c r="AQ22" s="4">
        <v>0.8</v>
      </c>
      <c r="AR22" s="4">
        <v>195</v>
      </c>
      <c r="AS22" s="4" t="s">
        <v>155</v>
      </c>
      <c r="AT22" s="4">
        <v>2</v>
      </c>
      <c r="AU22" s="5">
        <v>0.72721064814814806</v>
      </c>
      <c r="AV22" s="4">
        <v>47.158921999999997</v>
      </c>
      <c r="AW22" s="4">
        <v>-88.487526000000003</v>
      </c>
      <c r="AX22" s="4">
        <v>319.8</v>
      </c>
      <c r="AY22" s="4">
        <v>44.4</v>
      </c>
      <c r="AZ22" s="4">
        <v>12</v>
      </c>
      <c r="BA22" s="4">
        <v>11</v>
      </c>
      <c r="BB22" s="4" t="s">
        <v>421</v>
      </c>
      <c r="BC22" s="4">
        <v>0.92467500000000002</v>
      </c>
      <c r="BD22" s="4">
        <v>1.2259739999999999</v>
      </c>
      <c r="BE22" s="4">
        <v>1.6</v>
      </c>
      <c r="BF22" s="4">
        <v>14.063000000000001</v>
      </c>
      <c r="BG22" s="4">
        <v>23.32</v>
      </c>
      <c r="BH22" s="4">
        <v>1.66</v>
      </c>
      <c r="BI22" s="4">
        <v>8.67</v>
      </c>
      <c r="BJ22" s="4">
        <v>2461.0100000000002</v>
      </c>
      <c r="BK22" s="4">
        <v>92.870999999999995</v>
      </c>
      <c r="BL22" s="4">
        <v>7.5810000000000004</v>
      </c>
      <c r="BM22" s="4">
        <v>2.4809999999999999</v>
      </c>
      <c r="BN22" s="4">
        <v>10.061999999999999</v>
      </c>
      <c r="BO22" s="4">
        <v>6.1040000000000001</v>
      </c>
      <c r="BP22" s="4">
        <v>1.9970000000000001</v>
      </c>
      <c r="BQ22" s="4">
        <v>8.1010000000000009</v>
      </c>
      <c r="BR22" s="4">
        <v>142.7045</v>
      </c>
      <c r="BU22" s="4">
        <v>87.448999999999998</v>
      </c>
      <c r="BW22" s="4">
        <v>2215.7910000000002</v>
      </c>
      <c r="BX22" s="4">
        <v>0.37962200000000001</v>
      </c>
      <c r="BY22" s="4">
        <v>-5</v>
      </c>
      <c r="BZ22" s="4">
        <v>1.4027240000000001</v>
      </c>
      <c r="CA22" s="4">
        <v>9.2770130000000002</v>
      </c>
      <c r="CB22" s="4">
        <v>28.335025000000002</v>
      </c>
      <c r="CC22" s="4">
        <f t="shared" si="9"/>
        <v>2.4509868346000001</v>
      </c>
      <c r="CE22" s="4">
        <f t="shared" si="10"/>
        <v>17054.623857058112</v>
      </c>
      <c r="CF22" s="4">
        <f t="shared" si="11"/>
        <v>643.589409319281</v>
      </c>
      <c r="CG22" s="4">
        <f t="shared" si="12"/>
        <v>56.13935248781101</v>
      </c>
      <c r="CH22" s="4">
        <f t="shared" si="13"/>
        <v>988.9320117388994</v>
      </c>
    </row>
    <row r="23" spans="1:86">
      <c r="A23" s="2">
        <v>42440</v>
      </c>
      <c r="B23" s="29">
        <v>0.51906754629629626</v>
      </c>
      <c r="C23" s="4">
        <v>6.9729999999999999</v>
      </c>
      <c r="D23" s="4">
        <v>0.34239999999999998</v>
      </c>
      <c r="E23" s="4" t="s">
        <v>155</v>
      </c>
      <c r="F23" s="4">
        <v>3423.585818</v>
      </c>
      <c r="G23" s="4">
        <v>156.9</v>
      </c>
      <c r="H23" s="4">
        <v>68</v>
      </c>
      <c r="I23" s="4">
        <v>11517.9</v>
      </c>
      <c r="K23" s="4">
        <v>9.33</v>
      </c>
      <c r="L23" s="4">
        <v>1336</v>
      </c>
      <c r="M23" s="4">
        <v>0.9224</v>
      </c>
      <c r="N23" s="4">
        <v>6.4321000000000002</v>
      </c>
      <c r="O23" s="4">
        <v>0.31580000000000003</v>
      </c>
      <c r="P23" s="4">
        <v>144.7234</v>
      </c>
      <c r="Q23" s="4">
        <v>62.722700000000003</v>
      </c>
      <c r="R23" s="4">
        <v>207.4</v>
      </c>
      <c r="S23" s="4">
        <v>116.5211</v>
      </c>
      <c r="T23" s="4">
        <v>50.499899999999997</v>
      </c>
      <c r="U23" s="4">
        <v>167</v>
      </c>
      <c r="V23" s="4">
        <v>11517.9</v>
      </c>
      <c r="Y23" s="4">
        <v>1232.325</v>
      </c>
      <c r="Z23" s="4">
        <v>0</v>
      </c>
      <c r="AA23" s="4">
        <v>8.6098999999999997</v>
      </c>
      <c r="AB23" s="4" t="s">
        <v>384</v>
      </c>
      <c r="AC23" s="4">
        <v>0</v>
      </c>
      <c r="AD23" s="4">
        <v>12.1</v>
      </c>
      <c r="AE23" s="4">
        <v>851</v>
      </c>
      <c r="AF23" s="4">
        <v>872</v>
      </c>
      <c r="AG23" s="4">
        <v>869</v>
      </c>
      <c r="AH23" s="4">
        <v>53</v>
      </c>
      <c r="AI23" s="4">
        <v>23.5</v>
      </c>
      <c r="AJ23" s="4">
        <v>0.54</v>
      </c>
      <c r="AK23" s="4">
        <v>988</v>
      </c>
      <c r="AL23" s="4">
        <v>7</v>
      </c>
      <c r="AM23" s="4">
        <v>0</v>
      </c>
      <c r="AN23" s="4">
        <v>36</v>
      </c>
      <c r="AO23" s="4">
        <v>191</v>
      </c>
      <c r="AP23" s="4">
        <v>189.6</v>
      </c>
      <c r="AQ23" s="4">
        <v>0.7</v>
      </c>
      <c r="AR23" s="4">
        <v>195</v>
      </c>
      <c r="AS23" s="4" t="s">
        <v>155</v>
      </c>
      <c r="AT23" s="4">
        <v>2</v>
      </c>
      <c r="AU23" s="5">
        <v>0.72722222222222221</v>
      </c>
      <c r="AV23" s="4">
        <v>47.158929999999998</v>
      </c>
      <c r="AW23" s="4">
        <v>-88.487280999999996</v>
      </c>
      <c r="AX23" s="4">
        <v>319.60000000000002</v>
      </c>
      <c r="AY23" s="4">
        <v>42.8</v>
      </c>
      <c r="AZ23" s="4">
        <v>12</v>
      </c>
      <c r="BA23" s="4">
        <v>11</v>
      </c>
      <c r="BB23" s="4" t="s">
        <v>421</v>
      </c>
      <c r="BC23" s="4">
        <v>1.0491509999999999</v>
      </c>
      <c r="BD23" s="4">
        <v>1</v>
      </c>
      <c r="BE23" s="4">
        <v>1.6245750000000001</v>
      </c>
      <c r="BF23" s="4">
        <v>14.063000000000001</v>
      </c>
      <c r="BG23" s="4">
        <v>23.99</v>
      </c>
      <c r="BH23" s="4">
        <v>1.71</v>
      </c>
      <c r="BI23" s="4">
        <v>8.4139999999999997</v>
      </c>
      <c r="BJ23" s="4">
        <v>2474.3330000000001</v>
      </c>
      <c r="BK23" s="4">
        <v>77.317999999999998</v>
      </c>
      <c r="BL23" s="4">
        <v>5.83</v>
      </c>
      <c r="BM23" s="4">
        <v>2.5270000000000001</v>
      </c>
      <c r="BN23" s="4">
        <v>8.3569999999999993</v>
      </c>
      <c r="BO23" s="4">
        <v>4.694</v>
      </c>
      <c r="BP23" s="4">
        <v>2.0339999999999998</v>
      </c>
      <c r="BQ23" s="4">
        <v>6.7279999999999998</v>
      </c>
      <c r="BR23" s="4">
        <v>146.51320000000001</v>
      </c>
      <c r="BU23" s="4">
        <v>94.055000000000007</v>
      </c>
      <c r="BW23" s="4">
        <v>2408.2689999999998</v>
      </c>
      <c r="BX23" s="4">
        <v>0.34506999999999999</v>
      </c>
      <c r="BY23" s="4">
        <v>-5</v>
      </c>
      <c r="BZ23" s="4">
        <v>1.403707</v>
      </c>
      <c r="CA23" s="4">
        <v>8.4326480000000004</v>
      </c>
      <c r="CB23" s="4">
        <v>28.354880999999999</v>
      </c>
      <c r="CC23" s="4">
        <f t="shared" si="9"/>
        <v>2.2279056015999998</v>
      </c>
      <c r="CE23" s="4">
        <f t="shared" si="10"/>
        <v>15586.288880166649</v>
      </c>
      <c r="CF23" s="4">
        <f t="shared" si="11"/>
        <v>487.04062211380801</v>
      </c>
      <c r="CG23" s="4">
        <f t="shared" si="12"/>
        <v>42.380937240767999</v>
      </c>
      <c r="CH23" s="4">
        <f t="shared" si="13"/>
        <v>922.91419948633938</v>
      </c>
    </row>
    <row r="24" spans="1:86">
      <c r="A24" s="2">
        <v>42440</v>
      </c>
      <c r="B24" s="29">
        <v>0.51907912037037041</v>
      </c>
      <c r="C24" s="4">
        <v>6.8090000000000002</v>
      </c>
      <c r="D24" s="4">
        <v>0.29349999999999998</v>
      </c>
      <c r="E24" s="4" t="s">
        <v>155</v>
      </c>
      <c r="F24" s="4">
        <v>2934.6672210000002</v>
      </c>
      <c r="G24" s="4">
        <v>130.9</v>
      </c>
      <c r="H24" s="4">
        <v>68</v>
      </c>
      <c r="I24" s="4">
        <v>11518.3</v>
      </c>
      <c r="K24" s="4">
        <v>9.74</v>
      </c>
      <c r="L24" s="4">
        <v>1424</v>
      </c>
      <c r="M24" s="4">
        <v>0.92430000000000001</v>
      </c>
      <c r="N24" s="4">
        <v>6.2930999999999999</v>
      </c>
      <c r="O24" s="4">
        <v>0.2712</v>
      </c>
      <c r="P24" s="4">
        <v>120.9616</v>
      </c>
      <c r="Q24" s="4">
        <v>62.817100000000003</v>
      </c>
      <c r="R24" s="4">
        <v>183.8</v>
      </c>
      <c r="S24" s="4">
        <v>97.389799999999994</v>
      </c>
      <c r="T24" s="4">
        <v>50.575899999999997</v>
      </c>
      <c r="U24" s="4">
        <v>148</v>
      </c>
      <c r="V24" s="4">
        <v>11518.3</v>
      </c>
      <c r="Y24" s="4">
        <v>1315.7619999999999</v>
      </c>
      <c r="Z24" s="4">
        <v>0</v>
      </c>
      <c r="AA24" s="4">
        <v>8.9986999999999995</v>
      </c>
      <c r="AB24" s="4" t="s">
        <v>384</v>
      </c>
      <c r="AC24" s="4">
        <v>0</v>
      </c>
      <c r="AD24" s="4">
        <v>12</v>
      </c>
      <c r="AE24" s="4">
        <v>852</v>
      </c>
      <c r="AF24" s="4">
        <v>872</v>
      </c>
      <c r="AG24" s="4">
        <v>869</v>
      </c>
      <c r="AH24" s="4">
        <v>53</v>
      </c>
      <c r="AI24" s="4">
        <v>23.5</v>
      </c>
      <c r="AJ24" s="4">
        <v>0.54</v>
      </c>
      <c r="AK24" s="4">
        <v>988</v>
      </c>
      <c r="AL24" s="4">
        <v>7</v>
      </c>
      <c r="AM24" s="4">
        <v>0</v>
      </c>
      <c r="AN24" s="4">
        <v>36</v>
      </c>
      <c r="AO24" s="4">
        <v>191</v>
      </c>
      <c r="AP24" s="4">
        <v>189</v>
      </c>
      <c r="AQ24" s="4">
        <v>0.7</v>
      </c>
      <c r="AR24" s="4">
        <v>195</v>
      </c>
      <c r="AS24" s="4" t="s">
        <v>155</v>
      </c>
      <c r="AT24" s="4">
        <v>2</v>
      </c>
      <c r="AU24" s="5">
        <v>0.72723379629629636</v>
      </c>
      <c r="AV24" s="4">
        <v>47.158928000000003</v>
      </c>
      <c r="AW24" s="4">
        <v>-88.487046000000007</v>
      </c>
      <c r="AX24" s="4">
        <v>319.39999999999998</v>
      </c>
      <c r="AY24" s="4">
        <v>41.1</v>
      </c>
      <c r="AZ24" s="4">
        <v>12</v>
      </c>
      <c r="BA24" s="4">
        <v>10</v>
      </c>
      <c r="BB24" s="4" t="s">
        <v>423</v>
      </c>
      <c r="BC24" s="4">
        <v>1.102098</v>
      </c>
      <c r="BD24" s="4">
        <v>1</v>
      </c>
      <c r="BE24" s="4">
        <v>1.626573</v>
      </c>
      <c r="BF24" s="4">
        <v>14.063000000000001</v>
      </c>
      <c r="BG24" s="4">
        <v>24.6</v>
      </c>
      <c r="BH24" s="4">
        <v>1.75</v>
      </c>
      <c r="BI24" s="4">
        <v>8.1940000000000008</v>
      </c>
      <c r="BJ24" s="4">
        <v>2478.7399999999998</v>
      </c>
      <c r="BK24" s="4">
        <v>67.998000000000005</v>
      </c>
      <c r="BL24" s="4">
        <v>4.9889999999999999</v>
      </c>
      <c r="BM24" s="4">
        <v>2.5910000000000002</v>
      </c>
      <c r="BN24" s="4">
        <v>7.58</v>
      </c>
      <c r="BO24" s="4">
        <v>4.0170000000000003</v>
      </c>
      <c r="BP24" s="4">
        <v>2.0859999999999999</v>
      </c>
      <c r="BQ24" s="4">
        <v>6.1029999999999998</v>
      </c>
      <c r="BR24" s="4">
        <v>150.0198</v>
      </c>
      <c r="BU24" s="4">
        <v>102.82299999999999</v>
      </c>
      <c r="BW24" s="4">
        <v>2577.1660000000002</v>
      </c>
      <c r="BX24" s="4">
        <v>0.342223</v>
      </c>
      <c r="BY24" s="4">
        <v>-5</v>
      </c>
      <c r="BZ24" s="4">
        <v>1.4015690000000001</v>
      </c>
      <c r="CA24" s="4">
        <v>8.3630739999999992</v>
      </c>
      <c r="CB24" s="4">
        <v>28.311693999999999</v>
      </c>
      <c r="CC24" s="4">
        <f t="shared" si="9"/>
        <v>2.2095241507999996</v>
      </c>
      <c r="CE24" s="4">
        <f t="shared" si="10"/>
        <v>15485.224876929717</v>
      </c>
      <c r="CF24" s="4">
        <f t="shared" si="11"/>
        <v>424.798212471444</v>
      </c>
      <c r="CG24" s="4">
        <f t="shared" si="12"/>
        <v>38.126760944633993</v>
      </c>
      <c r="CH24" s="4">
        <f t="shared" si="13"/>
        <v>937.20613658230434</v>
      </c>
    </row>
    <row r="25" spans="1:86">
      <c r="A25" s="2">
        <v>42440</v>
      </c>
      <c r="B25" s="29">
        <v>0.51909069444444444</v>
      </c>
      <c r="C25" s="4">
        <v>6.7919999999999998</v>
      </c>
      <c r="D25" s="4">
        <v>0.32179999999999997</v>
      </c>
      <c r="E25" s="4" t="s">
        <v>155</v>
      </c>
      <c r="F25" s="4">
        <v>3218.319039</v>
      </c>
      <c r="G25" s="4">
        <v>118.2</v>
      </c>
      <c r="H25" s="4">
        <v>67.8</v>
      </c>
      <c r="I25" s="4">
        <v>11518.2</v>
      </c>
      <c r="K25" s="4">
        <v>10.17</v>
      </c>
      <c r="L25" s="4">
        <v>1415</v>
      </c>
      <c r="M25" s="4">
        <v>0.92410000000000003</v>
      </c>
      <c r="N25" s="4">
        <v>6.2762000000000002</v>
      </c>
      <c r="O25" s="4">
        <v>0.2974</v>
      </c>
      <c r="P25" s="4">
        <v>109.226</v>
      </c>
      <c r="Q25" s="4">
        <v>62.654600000000002</v>
      </c>
      <c r="R25" s="4">
        <v>171.9</v>
      </c>
      <c r="S25" s="4">
        <v>87.941100000000006</v>
      </c>
      <c r="T25" s="4">
        <v>50.445099999999996</v>
      </c>
      <c r="U25" s="4">
        <v>138.4</v>
      </c>
      <c r="V25" s="4">
        <v>11518.2</v>
      </c>
      <c r="Y25" s="4">
        <v>1307.451</v>
      </c>
      <c r="Z25" s="4">
        <v>0</v>
      </c>
      <c r="AA25" s="4">
        <v>9.4007000000000005</v>
      </c>
      <c r="AB25" s="4" t="s">
        <v>384</v>
      </c>
      <c r="AC25" s="4">
        <v>0</v>
      </c>
      <c r="AD25" s="4">
        <v>12.1</v>
      </c>
      <c r="AE25" s="4">
        <v>852</v>
      </c>
      <c r="AF25" s="4">
        <v>872</v>
      </c>
      <c r="AG25" s="4">
        <v>870</v>
      </c>
      <c r="AH25" s="4">
        <v>53</v>
      </c>
      <c r="AI25" s="4">
        <v>23.5</v>
      </c>
      <c r="AJ25" s="4">
        <v>0.54</v>
      </c>
      <c r="AK25" s="4">
        <v>988</v>
      </c>
      <c r="AL25" s="4">
        <v>7</v>
      </c>
      <c r="AM25" s="4">
        <v>0</v>
      </c>
      <c r="AN25" s="4">
        <v>36</v>
      </c>
      <c r="AO25" s="4">
        <v>191</v>
      </c>
      <c r="AP25" s="4">
        <v>189</v>
      </c>
      <c r="AQ25" s="4">
        <v>0.6</v>
      </c>
      <c r="AR25" s="4">
        <v>195</v>
      </c>
      <c r="AS25" s="4" t="s">
        <v>155</v>
      </c>
      <c r="AT25" s="4">
        <v>2</v>
      </c>
      <c r="AU25" s="5">
        <v>0.7272453703703704</v>
      </c>
      <c r="AV25" s="4">
        <v>47.158929999999998</v>
      </c>
      <c r="AW25" s="4">
        <v>-88.486807999999996</v>
      </c>
      <c r="AX25" s="4">
        <v>319.3</v>
      </c>
      <c r="AY25" s="4">
        <v>40.200000000000003</v>
      </c>
      <c r="AZ25" s="4">
        <v>12</v>
      </c>
      <c r="BA25" s="4">
        <v>10</v>
      </c>
      <c r="BB25" s="4" t="s">
        <v>423</v>
      </c>
      <c r="BC25" s="4">
        <v>0.84875100000000003</v>
      </c>
      <c r="BD25" s="4">
        <v>1.048751</v>
      </c>
      <c r="BE25" s="4">
        <v>1.4487509999999999</v>
      </c>
      <c r="BF25" s="4">
        <v>14.063000000000001</v>
      </c>
      <c r="BG25" s="4">
        <v>24.56</v>
      </c>
      <c r="BH25" s="4">
        <v>1.75</v>
      </c>
      <c r="BI25" s="4">
        <v>8.2119999999999997</v>
      </c>
      <c r="BJ25" s="4">
        <v>2469.105</v>
      </c>
      <c r="BK25" s="4">
        <v>74.468000000000004</v>
      </c>
      <c r="BL25" s="4">
        <v>4.5</v>
      </c>
      <c r="BM25" s="4">
        <v>2.581</v>
      </c>
      <c r="BN25" s="4">
        <v>7.0810000000000004</v>
      </c>
      <c r="BO25" s="4">
        <v>3.6230000000000002</v>
      </c>
      <c r="BP25" s="4">
        <v>2.0779999999999998</v>
      </c>
      <c r="BQ25" s="4">
        <v>5.7009999999999996</v>
      </c>
      <c r="BR25" s="4">
        <v>149.83750000000001</v>
      </c>
      <c r="BU25" s="4">
        <v>102.05</v>
      </c>
      <c r="BW25" s="4">
        <v>2689.0419999999999</v>
      </c>
      <c r="BX25" s="4">
        <v>0.35108699999999998</v>
      </c>
      <c r="BY25" s="4">
        <v>-5</v>
      </c>
      <c r="BZ25" s="4">
        <v>1.4014310000000001</v>
      </c>
      <c r="CA25" s="4">
        <v>8.5796880000000009</v>
      </c>
      <c r="CB25" s="4">
        <v>28.308906</v>
      </c>
      <c r="CC25" s="4">
        <f t="shared" si="9"/>
        <v>2.2667535696000001</v>
      </c>
      <c r="CE25" s="4">
        <f t="shared" si="10"/>
        <v>15824.560452812282</v>
      </c>
      <c r="CF25" s="4">
        <f t="shared" si="11"/>
        <v>477.26741787004812</v>
      </c>
      <c r="CG25" s="4">
        <f t="shared" si="12"/>
        <v>36.537862562136006</v>
      </c>
      <c r="CH25" s="4">
        <f t="shared" si="13"/>
        <v>960.31257352290004</v>
      </c>
    </row>
    <row r="26" spans="1:86">
      <c r="A26" s="2">
        <v>42440</v>
      </c>
      <c r="B26" s="29">
        <v>0.51910226851851848</v>
      </c>
      <c r="C26" s="4">
        <v>6.93</v>
      </c>
      <c r="D26" s="4">
        <v>0.4012</v>
      </c>
      <c r="E26" s="4" t="s">
        <v>155</v>
      </c>
      <c r="F26" s="4">
        <v>4011.5459719999999</v>
      </c>
      <c r="G26" s="4">
        <v>112.5</v>
      </c>
      <c r="H26" s="4">
        <v>67.8</v>
      </c>
      <c r="I26" s="4">
        <v>11518.2</v>
      </c>
      <c r="K26" s="4">
        <v>10.3</v>
      </c>
      <c r="L26" s="4">
        <v>1340</v>
      </c>
      <c r="M26" s="4">
        <v>0.92210000000000003</v>
      </c>
      <c r="N26" s="4">
        <v>6.3906000000000001</v>
      </c>
      <c r="O26" s="4">
        <v>0.36990000000000001</v>
      </c>
      <c r="P26" s="4">
        <v>103.70829999999999</v>
      </c>
      <c r="Q26" s="4">
        <v>62.488300000000002</v>
      </c>
      <c r="R26" s="4">
        <v>166.2</v>
      </c>
      <c r="S26" s="4">
        <v>83.498699999999999</v>
      </c>
      <c r="T26" s="4">
        <v>50.311199999999999</v>
      </c>
      <c r="U26" s="4">
        <v>133.80000000000001</v>
      </c>
      <c r="V26" s="4">
        <v>11518.2</v>
      </c>
      <c r="Y26" s="4">
        <v>1236.008</v>
      </c>
      <c r="Z26" s="4">
        <v>0</v>
      </c>
      <c r="AA26" s="4">
        <v>9.4981000000000009</v>
      </c>
      <c r="AB26" s="4" t="s">
        <v>384</v>
      </c>
      <c r="AC26" s="4">
        <v>0</v>
      </c>
      <c r="AD26" s="4">
        <v>12.1</v>
      </c>
      <c r="AE26" s="4">
        <v>852</v>
      </c>
      <c r="AF26" s="4">
        <v>872</v>
      </c>
      <c r="AG26" s="4">
        <v>870</v>
      </c>
      <c r="AH26" s="4">
        <v>53</v>
      </c>
      <c r="AI26" s="4">
        <v>23.5</v>
      </c>
      <c r="AJ26" s="4">
        <v>0.54</v>
      </c>
      <c r="AK26" s="4">
        <v>988</v>
      </c>
      <c r="AL26" s="4">
        <v>7</v>
      </c>
      <c r="AM26" s="4">
        <v>0</v>
      </c>
      <c r="AN26" s="4">
        <v>36</v>
      </c>
      <c r="AO26" s="4">
        <v>191</v>
      </c>
      <c r="AP26" s="4">
        <v>189.4</v>
      </c>
      <c r="AQ26" s="4">
        <v>0.6</v>
      </c>
      <c r="AR26" s="4">
        <v>195</v>
      </c>
      <c r="AS26" s="4" t="s">
        <v>155</v>
      </c>
      <c r="AT26" s="4">
        <v>2</v>
      </c>
      <c r="AU26" s="5">
        <v>0.72725694444444444</v>
      </c>
      <c r="AV26" s="4">
        <v>47.158929000000001</v>
      </c>
      <c r="AW26" s="4">
        <v>-88.486579000000006</v>
      </c>
      <c r="AX26" s="4">
        <v>319.10000000000002</v>
      </c>
      <c r="AY26" s="4">
        <v>38.9</v>
      </c>
      <c r="AZ26" s="4">
        <v>12</v>
      </c>
      <c r="BA26" s="4">
        <v>10</v>
      </c>
      <c r="BB26" s="4" t="s">
        <v>423</v>
      </c>
      <c r="BC26" s="4">
        <v>1.024276</v>
      </c>
      <c r="BD26" s="4">
        <v>1.248551</v>
      </c>
      <c r="BE26" s="4">
        <v>1.6728270000000001</v>
      </c>
      <c r="BF26" s="4">
        <v>14.063000000000001</v>
      </c>
      <c r="BG26" s="4">
        <v>23.94</v>
      </c>
      <c r="BH26" s="4">
        <v>1.7</v>
      </c>
      <c r="BI26" s="4">
        <v>8.4429999999999996</v>
      </c>
      <c r="BJ26" s="4">
        <v>2454.4119999999998</v>
      </c>
      <c r="BK26" s="4">
        <v>90.426000000000002</v>
      </c>
      <c r="BL26" s="4">
        <v>4.1710000000000003</v>
      </c>
      <c r="BM26" s="4">
        <v>2.5129999999999999</v>
      </c>
      <c r="BN26" s="4">
        <v>6.6840000000000002</v>
      </c>
      <c r="BO26" s="4">
        <v>3.3580000000000001</v>
      </c>
      <c r="BP26" s="4">
        <v>2.024</v>
      </c>
      <c r="BQ26" s="4">
        <v>5.3819999999999997</v>
      </c>
      <c r="BR26" s="4">
        <v>146.2807</v>
      </c>
      <c r="BU26" s="4">
        <v>94.183999999999997</v>
      </c>
      <c r="BW26" s="4">
        <v>2652.4169999999999</v>
      </c>
      <c r="BX26" s="4">
        <v>0.36213600000000001</v>
      </c>
      <c r="BY26" s="4">
        <v>-5</v>
      </c>
      <c r="BZ26" s="4">
        <v>1.4002760000000001</v>
      </c>
      <c r="CA26" s="4">
        <v>8.8496989999999993</v>
      </c>
      <c r="CB26" s="4">
        <v>28.285575000000001</v>
      </c>
      <c r="CC26" s="4">
        <f t="shared" si="9"/>
        <v>2.3380904757999996</v>
      </c>
      <c r="CE26" s="4">
        <f t="shared" si="10"/>
        <v>16225.443144225033</v>
      </c>
      <c r="CF26" s="4">
        <f t="shared" si="11"/>
        <v>597.78143268517806</v>
      </c>
      <c r="CG26" s="4">
        <f t="shared" si="12"/>
        <v>35.578922773445996</v>
      </c>
      <c r="CH26" s="4">
        <f t="shared" si="13"/>
        <v>967.02150288844689</v>
      </c>
    </row>
    <row r="27" spans="1:86">
      <c r="A27" s="2">
        <v>42440</v>
      </c>
      <c r="B27" s="29">
        <v>0.51911384259259263</v>
      </c>
      <c r="C27" s="4">
        <v>6.9020000000000001</v>
      </c>
      <c r="D27" s="4">
        <v>0.40279999999999999</v>
      </c>
      <c r="E27" s="4" t="s">
        <v>155</v>
      </c>
      <c r="F27" s="4">
        <v>4027.8193649999998</v>
      </c>
      <c r="G27" s="4">
        <v>138.19999999999999</v>
      </c>
      <c r="H27" s="4">
        <v>70.8</v>
      </c>
      <c r="I27" s="4">
        <v>11518.2</v>
      </c>
      <c r="K27" s="4">
        <v>10.3</v>
      </c>
      <c r="L27" s="4">
        <v>1296</v>
      </c>
      <c r="M27" s="4">
        <v>0.9224</v>
      </c>
      <c r="N27" s="4">
        <v>6.3662999999999998</v>
      </c>
      <c r="O27" s="4">
        <v>0.3715</v>
      </c>
      <c r="P27" s="4">
        <v>127.483</v>
      </c>
      <c r="Q27" s="4">
        <v>65.324100000000001</v>
      </c>
      <c r="R27" s="4">
        <v>192.8</v>
      </c>
      <c r="S27" s="4">
        <v>102.6404</v>
      </c>
      <c r="T27" s="4">
        <v>52.5944</v>
      </c>
      <c r="U27" s="4">
        <v>155.19999999999999</v>
      </c>
      <c r="V27" s="4">
        <v>11518.2</v>
      </c>
      <c r="Y27" s="4">
        <v>1195.4960000000001</v>
      </c>
      <c r="Z27" s="4">
        <v>0</v>
      </c>
      <c r="AA27" s="4">
        <v>9.5007000000000001</v>
      </c>
      <c r="AB27" s="4" t="s">
        <v>384</v>
      </c>
      <c r="AC27" s="4">
        <v>0</v>
      </c>
      <c r="AD27" s="4">
        <v>12</v>
      </c>
      <c r="AE27" s="4">
        <v>852</v>
      </c>
      <c r="AF27" s="4">
        <v>873</v>
      </c>
      <c r="AG27" s="4">
        <v>870</v>
      </c>
      <c r="AH27" s="4">
        <v>53</v>
      </c>
      <c r="AI27" s="4">
        <v>23.5</v>
      </c>
      <c r="AJ27" s="4">
        <v>0.54</v>
      </c>
      <c r="AK27" s="4">
        <v>988</v>
      </c>
      <c r="AL27" s="4">
        <v>7</v>
      </c>
      <c r="AM27" s="4">
        <v>0</v>
      </c>
      <c r="AN27" s="4">
        <v>36</v>
      </c>
      <c r="AO27" s="4">
        <v>191.4</v>
      </c>
      <c r="AP27" s="4">
        <v>190</v>
      </c>
      <c r="AQ27" s="4">
        <v>0.6</v>
      </c>
      <c r="AR27" s="4">
        <v>195</v>
      </c>
      <c r="AS27" s="4" t="s">
        <v>155</v>
      </c>
      <c r="AT27" s="4">
        <v>2</v>
      </c>
      <c r="AU27" s="5">
        <v>0.72726851851851848</v>
      </c>
      <c r="AV27" s="4">
        <v>47.158898000000001</v>
      </c>
      <c r="AW27" s="4">
        <v>-88.486358999999993</v>
      </c>
      <c r="AX27" s="4">
        <v>318.89999999999998</v>
      </c>
      <c r="AY27" s="4">
        <v>40.200000000000003</v>
      </c>
      <c r="AZ27" s="4">
        <v>12</v>
      </c>
      <c r="BA27" s="4">
        <v>10</v>
      </c>
      <c r="BB27" s="4" t="s">
        <v>423</v>
      </c>
      <c r="BC27" s="4">
        <v>1.1725270000000001</v>
      </c>
      <c r="BD27" s="4">
        <v>1.3032969999999999</v>
      </c>
      <c r="BE27" s="4">
        <v>1.9483520000000001</v>
      </c>
      <c r="BF27" s="4">
        <v>14.063000000000001</v>
      </c>
      <c r="BG27" s="4">
        <v>24.01</v>
      </c>
      <c r="BH27" s="4">
        <v>1.71</v>
      </c>
      <c r="BI27" s="4">
        <v>8.4130000000000003</v>
      </c>
      <c r="BJ27" s="4">
        <v>2452.15</v>
      </c>
      <c r="BK27" s="4">
        <v>91.081000000000003</v>
      </c>
      <c r="BL27" s="4">
        <v>5.1420000000000003</v>
      </c>
      <c r="BM27" s="4">
        <v>2.6349999999999998</v>
      </c>
      <c r="BN27" s="4">
        <v>7.7770000000000001</v>
      </c>
      <c r="BO27" s="4">
        <v>4.1399999999999997</v>
      </c>
      <c r="BP27" s="4">
        <v>2.121</v>
      </c>
      <c r="BQ27" s="4">
        <v>6.2619999999999996</v>
      </c>
      <c r="BR27" s="4">
        <v>146.70330000000001</v>
      </c>
      <c r="BU27" s="4">
        <v>91.36</v>
      </c>
      <c r="BW27" s="4">
        <v>2660.8159999999998</v>
      </c>
      <c r="BX27" s="4">
        <v>0.38408700000000001</v>
      </c>
      <c r="BY27" s="4">
        <v>-5</v>
      </c>
      <c r="BZ27" s="4">
        <v>1.399724</v>
      </c>
      <c r="CA27" s="4">
        <v>9.3861260000000009</v>
      </c>
      <c r="CB27" s="4">
        <v>28.274425000000001</v>
      </c>
      <c r="CC27" s="4">
        <f t="shared" si="9"/>
        <v>2.4798144892000002</v>
      </c>
      <c r="CE27" s="4">
        <f t="shared" si="10"/>
        <v>17193.093086562301</v>
      </c>
      <c r="CF27" s="4">
        <f t="shared" si="11"/>
        <v>638.60861342788212</v>
      </c>
      <c r="CG27" s="4">
        <f t="shared" si="12"/>
        <v>43.905612995964006</v>
      </c>
      <c r="CH27" s="4">
        <f t="shared" si="13"/>
        <v>1028.6008168366029</v>
      </c>
    </row>
    <row r="28" spans="1:86">
      <c r="A28" s="2">
        <v>42440</v>
      </c>
      <c r="B28" s="29">
        <v>0.51912541666666667</v>
      </c>
      <c r="C28" s="4">
        <v>6.867</v>
      </c>
      <c r="D28" s="4">
        <v>0.3271</v>
      </c>
      <c r="E28" s="4" t="s">
        <v>155</v>
      </c>
      <c r="F28" s="4">
        <v>3271.2468410000001</v>
      </c>
      <c r="G28" s="4">
        <v>148.5</v>
      </c>
      <c r="H28" s="4">
        <v>81.5</v>
      </c>
      <c r="I28" s="4">
        <v>11518</v>
      </c>
      <c r="K28" s="4">
        <v>10.1</v>
      </c>
      <c r="L28" s="4">
        <v>1384</v>
      </c>
      <c r="M28" s="4">
        <v>0.92349999999999999</v>
      </c>
      <c r="N28" s="4">
        <v>6.3418000000000001</v>
      </c>
      <c r="O28" s="4">
        <v>0.30209999999999998</v>
      </c>
      <c r="P28" s="4">
        <v>137.15950000000001</v>
      </c>
      <c r="Q28" s="4">
        <v>75.232699999999994</v>
      </c>
      <c r="R28" s="4">
        <v>212.4</v>
      </c>
      <c r="S28" s="4">
        <v>110.43129999999999</v>
      </c>
      <c r="T28" s="4">
        <v>60.572099999999999</v>
      </c>
      <c r="U28" s="4">
        <v>171</v>
      </c>
      <c r="V28" s="4">
        <v>11518</v>
      </c>
      <c r="Y28" s="4">
        <v>1278.58</v>
      </c>
      <c r="Z28" s="4">
        <v>0</v>
      </c>
      <c r="AA28" s="4">
        <v>9.3274000000000008</v>
      </c>
      <c r="AB28" s="4" t="s">
        <v>384</v>
      </c>
      <c r="AC28" s="4">
        <v>0</v>
      </c>
      <c r="AD28" s="4">
        <v>12.1</v>
      </c>
      <c r="AE28" s="4">
        <v>852</v>
      </c>
      <c r="AF28" s="4">
        <v>873</v>
      </c>
      <c r="AG28" s="4">
        <v>870</v>
      </c>
      <c r="AH28" s="4">
        <v>53</v>
      </c>
      <c r="AI28" s="4">
        <v>23.5</v>
      </c>
      <c r="AJ28" s="4">
        <v>0.54</v>
      </c>
      <c r="AK28" s="4">
        <v>988</v>
      </c>
      <c r="AL28" s="4">
        <v>7</v>
      </c>
      <c r="AM28" s="4">
        <v>0</v>
      </c>
      <c r="AN28" s="4">
        <v>36</v>
      </c>
      <c r="AO28" s="4">
        <v>192</v>
      </c>
      <c r="AP28" s="4">
        <v>190.4</v>
      </c>
      <c r="AQ28" s="4">
        <v>0.9</v>
      </c>
      <c r="AR28" s="4">
        <v>195</v>
      </c>
      <c r="AS28" s="4" t="s">
        <v>155</v>
      </c>
      <c r="AT28" s="4">
        <v>2</v>
      </c>
      <c r="AU28" s="5">
        <v>0.72728009259259263</v>
      </c>
      <c r="AV28" s="4">
        <v>47.158824000000003</v>
      </c>
      <c r="AW28" s="4">
        <v>-88.486160999999996</v>
      </c>
      <c r="AX28" s="4">
        <v>319</v>
      </c>
      <c r="AY28" s="4">
        <v>43.1</v>
      </c>
      <c r="AZ28" s="4">
        <v>12</v>
      </c>
      <c r="BA28" s="4">
        <v>11</v>
      </c>
      <c r="BB28" s="4" t="s">
        <v>421</v>
      </c>
      <c r="BC28" s="4">
        <v>1.4240759999999999</v>
      </c>
      <c r="BD28" s="4">
        <v>1</v>
      </c>
      <c r="BE28" s="4">
        <v>2.1240760000000001</v>
      </c>
      <c r="BF28" s="4">
        <v>14.063000000000001</v>
      </c>
      <c r="BG28" s="4">
        <v>24.33</v>
      </c>
      <c r="BH28" s="4">
        <v>1.73</v>
      </c>
      <c r="BI28" s="4">
        <v>8.2829999999999995</v>
      </c>
      <c r="BJ28" s="4">
        <v>2472.3000000000002</v>
      </c>
      <c r="BK28" s="4">
        <v>74.959000000000003</v>
      </c>
      <c r="BL28" s="4">
        <v>5.6</v>
      </c>
      <c r="BM28" s="4">
        <v>3.0710000000000002</v>
      </c>
      <c r="BN28" s="4">
        <v>8.6709999999999994</v>
      </c>
      <c r="BO28" s="4">
        <v>4.508</v>
      </c>
      <c r="BP28" s="4">
        <v>2.4729999999999999</v>
      </c>
      <c r="BQ28" s="4">
        <v>6.9809999999999999</v>
      </c>
      <c r="BR28" s="4">
        <v>148.47919999999999</v>
      </c>
      <c r="BU28" s="4">
        <v>98.893000000000001</v>
      </c>
      <c r="BW28" s="4">
        <v>2643.9479999999999</v>
      </c>
      <c r="BX28" s="4">
        <v>0.34129100000000001</v>
      </c>
      <c r="BY28" s="4">
        <v>-5</v>
      </c>
      <c r="BZ28" s="4">
        <v>1.4011389999999999</v>
      </c>
      <c r="CA28" s="4">
        <v>8.3402919999999998</v>
      </c>
      <c r="CB28" s="4">
        <v>28.303004999999999</v>
      </c>
      <c r="CC28" s="4">
        <f t="shared" si="9"/>
        <v>2.2035051463999999</v>
      </c>
      <c r="CE28" s="4">
        <f t="shared" si="10"/>
        <v>15402.918821965201</v>
      </c>
      <c r="CF28" s="4">
        <f t="shared" si="11"/>
        <v>467.00942117691602</v>
      </c>
      <c r="CG28" s="4">
        <f t="shared" si="12"/>
        <v>43.493013103643996</v>
      </c>
      <c r="CH28" s="4">
        <f t="shared" si="13"/>
        <v>925.05483329302081</v>
      </c>
    </row>
    <row r="29" spans="1:86">
      <c r="A29" s="2">
        <v>42440</v>
      </c>
      <c r="B29" s="29">
        <v>0.51913699074074071</v>
      </c>
      <c r="C29" s="4">
        <v>6.9080000000000004</v>
      </c>
      <c r="D29" s="4">
        <v>0.28839999999999999</v>
      </c>
      <c r="E29" s="4" t="s">
        <v>155</v>
      </c>
      <c r="F29" s="4">
        <v>2884.0804600000001</v>
      </c>
      <c r="G29" s="4">
        <v>124.1</v>
      </c>
      <c r="H29" s="4">
        <v>79.5</v>
      </c>
      <c r="I29" s="4">
        <v>11518.8</v>
      </c>
      <c r="K29" s="4">
        <v>10.17</v>
      </c>
      <c r="L29" s="4">
        <v>1447</v>
      </c>
      <c r="M29" s="4">
        <v>0.92359999999999998</v>
      </c>
      <c r="N29" s="4">
        <v>6.3798000000000004</v>
      </c>
      <c r="O29" s="4">
        <v>0.26640000000000003</v>
      </c>
      <c r="P29" s="4">
        <v>114.6026</v>
      </c>
      <c r="Q29" s="4">
        <v>73.423000000000002</v>
      </c>
      <c r="R29" s="4">
        <v>188</v>
      </c>
      <c r="S29" s="4">
        <v>92.27</v>
      </c>
      <c r="T29" s="4">
        <v>59.115000000000002</v>
      </c>
      <c r="U29" s="4">
        <v>151.4</v>
      </c>
      <c r="V29" s="4">
        <v>11518.8</v>
      </c>
      <c r="Y29" s="4">
        <v>1336.5619999999999</v>
      </c>
      <c r="Z29" s="4">
        <v>0</v>
      </c>
      <c r="AA29" s="4">
        <v>9.3897999999999993</v>
      </c>
      <c r="AB29" s="4" t="s">
        <v>384</v>
      </c>
      <c r="AC29" s="4">
        <v>0</v>
      </c>
      <c r="AD29" s="4">
        <v>12.1</v>
      </c>
      <c r="AE29" s="4">
        <v>852</v>
      </c>
      <c r="AF29" s="4">
        <v>873</v>
      </c>
      <c r="AG29" s="4">
        <v>870</v>
      </c>
      <c r="AH29" s="4">
        <v>53</v>
      </c>
      <c r="AI29" s="4">
        <v>23.5</v>
      </c>
      <c r="AJ29" s="4">
        <v>0.54</v>
      </c>
      <c r="AK29" s="4">
        <v>988</v>
      </c>
      <c r="AL29" s="4">
        <v>7</v>
      </c>
      <c r="AM29" s="4">
        <v>0</v>
      </c>
      <c r="AN29" s="4">
        <v>36</v>
      </c>
      <c r="AO29" s="4">
        <v>192</v>
      </c>
      <c r="AP29" s="4">
        <v>191</v>
      </c>
      <c r="AQ29" s="4">
        <v>1</v>
      </c>
      <c r="AR29" s="4">
        <v>195</v>
      </c>
      <c r="AS29" s="4" t="s">
        <v>155</v>
      </c>
      <c r="AT29" s="4">
        <v>2</v>
      </c>
      <c r="AU29" s="5">
        <v>0.72729166666666656</v>
      </c>
      <c r="AV29" s="4">
        <v>47.158845999999997</v>
      </c>
      <c r="AW29" s="4">
        <v>-88.486003999999994</v>
      </c>
      <c r="AX29" s="4">
        <v>319.2</v>
      </c>
      <c r="AY29" s="4">
        <v>32.4</v>
      </c>
      <c r="AZ29" s="4">
        <v>12</v>
      </c>
      <c r="BA29" s="4">
        <v>11</v>
      </c>
      <c r="BB29" s="4" t="s">
        <v>421</v>
      </c>
      <c r="BC29" s="4">
        <v>1.38012</v>
      </c>
      <c r="BD29" s="4">
        <v>1</v>
      </c>
      <c r="BE29" s="4">
        <v>2.032168</v>
      </c>
      <c r="BF29" s="4">
        <v>14.063000000000001</v>
      </c>
      <c r="BG29" s="4">
        <v>24.33</v>
      </c>
      <c r="BH29" s="4">
        <v>1.73</v>
      </c>
      <c r="BI29" s="4">
        <v>8.2769999999999992</v>
      </c>
      <c r="BJ29" s="4">
        <v>2486.366</v>
      </c>
      <c r="BK29" s="4">
        <v>66.070999999999998</v>
      </c>
      <c r="BL29" s="4">
        <v>4.6769999999999996</v>
      </c>
      <c r="BM29" s="4">
        <v>2.9969999999999999</v>
      </c>
      <c r="BN29" s="4">
        <v>7.6740000000000004</v>
      </c>
      <c r="BO29" s="4">
        <v>3.766</v>
      </c>
      <c r="BP29" s="4">
        <v>2.4129999999999998</v>
      </c>
      <c r="BQ29" s="4">
        <v>6.1779999999999999</v>
      </c>
      <c r="BR29" s="4">
        <v>148.44479999999999</v>
      </c>
      <c r="BU29" s="4">
        <v>103.34699999999999</v>
      </c>
      <c r="BW29" s="4">
        <v>2660.81</v>
      </c>
      <c r="BX29" s="4">
        <v>0.30157</v>
      </c>
      <c r="BY29" s="4">
        <v>-5</v>
      </c>
      <c r="BZ29" s="4">
        <v>1.4008609999999999</v>
      </c>
      <c r="CA29" s="4">
        <v>7.3696070000000002</v>
      </c>
      <c r="CB29" s="4">
        <v>28.297388999999999</v>
      </c>
      <c r="CC29" s="4">
        <f t="shared" si="9"/>
        <v>1.9470501694</v>
      </c>
      <c r="CE29" s="4">
        <f t="shared" si="10"/>
        <v>13687.684587787013</v>
      </c>
      <c r="CF29" s="4">
        <f t="shared" si="11"/>
        <v>363.727226160459</v>
      </c>
      <c r="CG29" s="4">
        <f t="shared" si="12"/>
        <v>34.010485738362</v>
      </c>
      <c r="CH29" s="4">
        <f t="shared" si="13"/>
        <v>817.20293838361908</v>
      </c>
    </row>
    <row r="30" spans="1:86">
      <c r="A30" s="2">
        <v>42440</v>
      </c>
      <c r="B30" s="29">
        <v>0.51914856481481475</v>
      </c>
      <c r="C30" s="4">
        <v>6.9</v>
      </c>
      <c r="D30" s="4">
        <v>0.27350000000000002</v>
      </c>
      <c r="E30" s="4" t="s">
        <v>155</v>
      </c>
      <c r="F30" s="4">
        <v>2734.6916670000001</v>
      </c>
      <c r="G30" s="4">
        <v>113.7</v>
      </c>
      <c r="H30" s="4">
        <v>76.2</v>
      </c>
      <c r="I30" s="4">
        <v>11518.7</v>
      </c>
      <c r="K30" s="4">
        <v>10.199999999999999</v>
      </c>
      <c r="L30" s="4">
        <v>1494</v>
      </c>
      <c r="M30" s="4">
        <v>0.92379999999999995</v>
      </c>
      <c r="N30" s="4">
        <v>6.3738999999999999</v>
      </c>
      <c r="O30" s="4">
        <v>0.25259999999999999</v>
      </c>
      <c r="P30" s="4">
        <v>105.04349999999999</v>
      </c>
      <c r="Q30" s="4">
        <v>70.389899999999997</v>
      </c>
      <c r="R30" s="4">
        <v>175.4</v>
      </c>
      <c r="S30" s="4">
        <v>84.573700000000002</v>
      </c>
      <c r="T30" s="4">
        <v>56.673000000000002</v>
      </c>
      <c r="U30" s="4">
        <v>141.19999999999999</v>
      </c>
      <c r="V30" s="4">
        <v>11518.7</v>
      </c>
      <c r="Y30" s="4">
        <v>1380.3820000000001</v>
      </c>
      <c r="Z30" s="4">
        <v>0</v>
      </c>
      <c r="AA30" s="4">
        <v>9.4222999999999999</v>
      </c>
      <c r="AB30" s="4" t="s">
        <v>384</v>
      </c>
      <c r="AC30" s="4">
        <v>0</v>
      </c>
      <c r="AD30" s="4">
        <v>12</v>
      </c>
      <c r="AE30" s="4">
        <v>852</v>
      </c>
      <c r="AF30" s="4">
        <v>872</v>
      </c>
      <c r="AG30" s="4">
        <v>870</v>
      </c>
      <c r="AH30" s="4">
        <v>53</v>
      </c>
      <c r="AI30" s="4">
        <v>23.5</v>
      </c>
      <c r="AJ30" s="4">
        <v>0.54</v>
      </c>
      <c r="AK30" s="4">
        <v>988</v>
      </c>
      <c r="AL30" s="4">
        <v>7</v>
      </c>
      <c r="AM30" s="4">
        <v>0</v>
      </c>
      <c r="AN30" s="4">
        <v>36</v>
      </c>
      <c r="AO30" s="4">
        <v>192</v>
      </c>
      <c r="AP30" s="4">
        <v>190.6</v>
      </c>
      <c r="AQ30" s="4">
        <v>1</v>
      </c>
      <c r="AR30" s="4">
        <v>195</v>
      </c>
      <c r="AS30" s="4" t="s">
        <v>155</v>
      </c>
      <c r="AT30" s="4">
        <v>2</v>
      </c>
      <c r="AU30" s="5">
        <v>0.72730324074074071</v>
      </c>
      <c r="AV30" s="4">
        <v>47.158796000000002</v>
      </c>
      <c r="AW30" s="4">
        <v>-88.485836000000006</v>
      </c>
      <c r="AX30" s="4">
        <v>318.89999999999998</v>
      </c>
      <c r="AY30" s="4">
        <v>31.5</v>
      </c>
      <c r="AZ30" s="4">
        <v>12</v>
      </c>
      <c r="BA30" s="4">
        <v>11</v>
      </c>
      <c r="BB30" s="4" t="s">
        <v>421</v>
      </c>
      <c r="BC30" s="4">
        <v>1</v>
      </c>
      <c r="BD30" s="4">
        <v>1.0241169999999999</v>
      </c>
      <c r="BE30" s="4">
        <v>1.5241169999999999</v>
      </c>
      <c r="BF30" s="4">
        <v>14.063000000000001</v>
      </c>
      <c r="BG30" s="4">
        <v>24.4</v>
      </c>
      <c r="BH30" s="4">
        <v>1.74</v>
      </c>
      <c r="BI30" s="4">
        <v>8.2539999999999996</v>
      </c>
      <c r="BJ30" s="4">
        <v>2490.3789999999999</v>
      </c>
      <c r="BK30" s="4">
        <v>62.820999999999998</v>
      </c>
      <c r="BL30" s="4">
        <v>4.298</v>
      </c>
      <c r="BM30" s="4">
        <v>2.88</v>
      </c>
      <c r="BN30" s="4">
        <v>7.1779999999999999</v>
      </c>
      <c r="BO30" s="4">
        <v>3.46</v>
      </c>
      <c r="BP30" s="4">
        <v>2.319</v>
      </c>
      <c r="BQ30" s="4">
        <v>5.7789999999999999</v>
      </c>
      <c r="BR30" s="4">
        <v>148.82</v>
      </c>
      <c r="BU30" s="4">
        <v>107.006</v>
      </c>
      <c r="BW30" s="4">
        <v>2676.7950000000001</v>
      </c>
      <c r="BX30" s="4">
        <v>0.31177500000000002</v>
      </c>
      <c r="BY30" s="4">
        <v>-5</v>
      </c>
      <c r="BZ30" s="4">
        <v>1.402431</v>
      </c>
      <c r="CA30" s="4">
        <v>7.6190020000000001</v>
      </c>
      <c r="CB30" s="4">
        <v>28.329105999999999</v>
      </c>
      <c r="CC30" s="4">
        <f t="shared" si="9"/>
        <v>2.0129403284</v>
      </c>
      <c r="CE30" s="4">
        <f t="shared" si="10"/>
        <v>14173.729328573225</v>
      </c>
      <c r="CF30" s="4">
        <f t="shared" si="11"/>
        <v>357.53909350757397</v>
      </c>
      <c r="CG30" s="4">
        <f t="shared" si="12"/>
        <v>32.890568780826001</v>
      </c>
      <c r="CH30" s="4">
        <f t="shared" si="13"/>
        <v>846.99332859707999</v>
      </c>
    </row>
    <row r="31" spans="1:86">
      <c r="A31" s="2">
        <v>42440</v>
      </c>
      <c r="B31" s="29">
        <v>0.5191601388888889</v>
      </c>
      <c r="C31" s="4">
        <v>6.9</v>
      </c>
      <c r="D31" s="4">
        <v>0.26479999999999998</v>
      </c>
      <c r="E31" s="4" t="s">
        <v>155</v>
      </c>
      <c r="F31" s="4">
        <v>2648.0935880000002</v>
      </c>
      <c r="G31" s="4">
        <v>113.1</v>
      </c>
      <c r="H31" s="4">
        <v>73.8</v>
      </c>
      <c r="I31" s="4">
        <v>11518.4</v>
      </c>
      <c r="K31" s="4">
        <v>10.199999999999999</v>
      </c>
      <c r="L31" s="4">
        <v>1534</v>
      </c>
      <c r="M31" s="4">
        <v>0.92379999999999995</v>
      </c>
      <c r="N31" s="4">
        <v>6.3742000000000001</v>
      </c>
      <c r="O31" s="4">
        <v>0.24460000000000001</v>
      </c>
      <c r="P31" s="4">
        <v>104.48139999999999</v>
      </c>
      <c r="Q31" s="4">
        <v>68.142899999999997</v>
      </c>
      <c r="R31" s="4">
        <v>172.6</v>
      </c>
      <c r="S31" s="4">
        <v>84.121099999999998</v>
      </c>
      <c r="T31" s="4">
        <v>54.863900000000001</v>
      </c>
      <c r="U31" s="4">
        <v>139</v>
      </c>
      <c r="V31" s="4">
        <v>11518.4</v>
      </c>
      <c r="Y31" s="4">
        <v>1417.383</v>
      </c>
      <c r="Z31" s="4">
        <v>0</v>
      </c>
      <c r="AA31" s="4">
        <v>9.4227000000000007</v>
      </c>
      <c r="AB31" s="4" t="s">
        <v>384</v>
      </c>
      <c r="AC31" s="4">
        <v>0</v>
      </c>
      <c r="AD31" s="4">
        <v>12.1</v>
      </c>
      <c r="AE31" s="4">
        <v>852</v>
      </c>
      <c r="AF31" s="4">
        <v>871</v>
      </c>
      <c r="AG31" s="4">
        <v>869</v>
      </c>
      <c r="AH31" s="4">
        <v>53</v>
      </c>
      <c r="AI31" s="4">
        <v>23.5</v>
      </c>
      <c r="AJ31" s="4">
        <v>0.54</v>
      </c>
      <c r="AK31" s="4">
        <v>988</v>
      </c>
      <c r="AL31" s="4">
        <v>7</v>
      </c>
      <c r="AM31" s="4">
        <v>0</v>
      </c>
      <c r="AN31" s="4">
        <v>36</v>
      </c>
      <c r="AO31" s="4">
        <v>192</v>
      </c>
      <c r="AP31" s="4">
        <v>190</v>
      </c>
      <c r="AQ31" s="4">
        <v>0.9</v>
      </c>
      <c r="AR31" s="4">
        <v>195</v>
      </c>
      <c r="AS31" s="4" t="s">
        <v>155</v>
      </c>
      <c r="AT31" s="4">
        <v>2</v>
      </c>
      <c r="AU31" s="5">
        <v>0.72731481481481486</v>
      </c>
      <c r="AV31" s="4">
        <v>47.158740000000002</v>
      </c>
      <c r="AW31" s="4">
        <v>-88.485686000000001</v>
      </c>
      <c r="AX31" s="4">
        <v>318.7</v>
      </c>
      <c r="AY31" s="4">
        <v>30</v>
      </c>
      <c r="AZ31" s="4">
        <v>12</v>
      </c>
      <c r="BA31" s="4">
        <v>11</v>
      </c>
      <c r="BB31" s="4" t="s">
        <v>421</v>
      </c>
      <c r="BC31" s="4">
        <v>1</v>
      </c>
      <c r="BD31" s="4">
        <v>1.1000000000000001</v>
      </c>
      <c r="BE31" s="4">
        <v>1.6</v>
      </c>
      <c r="BF31" s="4">
        <v>14.063000000000001</v>
      </c>
      <c r="BG31" s="4">
        <v>24.43</v>
      </c>
      <c r="BH31" s="4">
        <v>1.74</v>
      </c>
      <c r="BI31" s="4">
        <v>8.2490000000000006</v>
      </c>
      <c r="BJ31" s="4">
        <v>2492.9839999999999</v>
      </c>
      <c r="BK31" s="4">
        <v>60.895000000000003</v>
      </c>
      <c r="BL31" s="4">
        <v>4.2789999999999999</v>
      </c>
      <c r="BM31" s="4">
        <v>2.7909999999999999</v>
      </c>
      <c r="BN31" s="4">
        <v>7.07</v>
      </c>
      <c r="BO31" s="4">
        <v>3.4449999999999998</v>
      </c>
      <c r="BP31" s="4">
        <v>2.2469999999999999</v>
      </c>
      <c r="BQ31" s="4">
        <v>5.6920000000000002</v>
      </c>
      <c r="BR31" s="4">
        <v>148.96449999999999</v>
      </c>
      <c r="BU31" s="4">
        <v>109.98399999999999</v>
      </c>
      <c r="BW31" s="4">
        <v>2679.5949999999998</v>
      </c>
      <c r="BX31" s="4">
        <v>0.29065800000000003</v>
      </c>
      <c r="BY31" s="4">
        <v>-5</v>
      </c>
      <c r="BZ31" s="4">
        <v>1.401276</v>
      </c>
      <c r="CA31" s="4">
        <v>7.1029549999999997</v>
      </c>
      <c r="CB31" s="4">
        <v>28.305775000000001</v>
      </c>
      <c r="CC31" s="4">
        <f t="shared" si="9"/>
        <v>1.8766007109999998</v>
      </c>
      <c r="CE31" s="4">
        <f t="shared" si="10"/>
        <v>13227.542216286838</v>
      </c>
      <c r="CF31" s="4">
        <f t="shared" si="11"/>
        <v>323.10323020957503</v>
      </c>
      <c r="CG31" s="4">
        <f t="shared" si="12"/>
        <v>30.20122483542</v>
      </c>
      <c r="CH31" s="4">
        <f t="shared" si="13"/>
        <v>790.39184065283246</v>
      </c>
    </row>
    <row r="32" spans="1:86">
      <c r="A32" s="2">
        <v>42440</v>
      </c>
      <c r="B32" s="29">
        <v>0.51917171296296294</v>
      </c>
      <c r="C32" s="4">
        <v>6.7830000000000004</v>
      </c>
      <c r="D32" s="4">
        <v>0.27100000000000002</v>
      </c>
      <c r="E32" s="4" t="s">
        <v>155</v>
      </c>
      <c r="F32" s="4">
        <v>2710</v>
      </c>
      <c r="G32" s="4">
        <v>113.1</v>
      </c>
      <c r="H32" s="4">
        <v>73.7</v>
      </c>
      <c r="I32" s="4">
        <v>11518.1</v>
      </c>
      <c r="K32" s="4">
        <v>10.199999999999999</v>
      </c>
      <c r="L32" s="4">
        <v>1547</v>
      </c>
      <c r="M32" s="4">
        <v>0.92469999999999997</v>
      </c>
      <c r="N32" s="4">
        <v>6.2728000000000002</v>
      </c>
      <c r="O32" s="4">
        <v>0.25059999999999999</v>
      </c>
      <c r="P32" s="4">
        <v>104.554</v>
      </c>
      <c r="Q32" s="4">
        <v>68.119500000000002</v>
      </c>
      <c r="R32" s="4">
        <v>172.7</v>
      </c>
      <c r="S32" s="4">
        <v>84.179500000000004</v>
      </c>
      <c r="T32" s="4">
        <v>54.845100000000002</v>
      </c>
      <c r="U32" s="4">
        <v>139</v>
      </c>
      <c r="V32" s="4">
        <v>11518.1</v>
      </c>
      <c r="Y32" s="4">
        <v>1430.211</v>
      </c>
      <c r="Z32" s="4">
        <v>0</v>
      </c>
      <c r="AA32" s="4">
        <v>9.4322999999999997</v>
      </c>
      <c r="AB32" s="4" t="s">
        <v>384</v>
      </c>
      <c r="AC32" s="4">
        <v>0</v>
      </c>
      <c r="AD32" s="4">
        <v>12</v>
      </c>
      <c r="AE32" s="4">
        <v>852</v>
      </c>
      <c r="AF32" s="4">
        <v>870</v>
      </c>
      <c r="AG32" s="4">
        <v>870</v>
      </c>
      <c r="AH32" s="4">
        <v>53</v>
      </c>
      <c r="AI32" s="4">
        <v>23.5</v>
      </c>
      <c r="AJ32" s="4">
        <v>0.54</v>
      </c>
      <c r="AK32" s="4">
        <v>988</v>
      </c>
      <c r="AL32" s="4">
        <v>7</v>
      </c>
      <c r="AM32" s="4">
        <v>0</v>
      </c>
      <c r="AN32" s="4">
        <v>36</v>
      </c>
      <c r="AO32" s="4">
        <v>192</v>
      </c>
      <c r="AP32" s="4">
        <v>190</v>
      </c>
      <c r="AQ32" s="4">
        <v>0.8</v>
      </c>
      <c r="AR32" s="4">
        <v>195</v>
      </c>
      <c r="AS32" s="4" t="s">
        <v>155</v>
      </c>
      <c r="AT32" s="4">
        <v>2</v>
      </c>
      <c r="AU32" s="5">
        <v>0.7273263888888889</v>
      </c>
      <c r="AV32" s="4">
        <v>47.15869</v>
      </c>
      <c r="AW32" s="4">
        <v>-88.485545000000002</v>
      </c>
      <c r="AX32" s="4">
        <v>318.39999999999998</v>
      </c>
      <c r="AY32" s="4">
        <v>28.5</v>
      </c>
      <c r="AZ32" s="4">
        <v>12</v>
      </c>
      <c r="BA32" s="4">
        <v>11</v>
      </c>
      <c r="BB32" s="4" t="s">
        <v>421</v>
      </c>
      <c r="BC32" s="4">
        <v>1</v>
      </c>
      <c r="BD32" s="4">
        <v>1.0753250000000001</v>
      </c>
      <c r="BE32" s="4">
        <v>1.6</v>
      </c>
      <c r="BF32" s="4">
        <v>14.063000000000001</v>
      </c>
      <c r="BG32" s="4">
        <v>24.74</v>
      </c>
      <c r="BH32" s="4">
        <v>1.76</v>
      </c>
      <c r="BI32" s="4">
        <v>8.1389999999999993</v>
      </c>
      <c r="BJ32" s="4">
        <v>2483.9949999999999</v>
      </c>
      <c r="BK32" s="4">
        <v>63.161999999999999</v>
      </c>
      <c r="BL32" s="4">
        <v>4.3360000000000003</v>
      </c>
      <c r="BM32" s="4">
        <v>2.8250000000000002</v>
      </c>
      <c r="BN32" s="4">
        <v>7.1609999999999996</v>
      </c>
      <c r="BO32" s="4">
        <v>3.4910000000000001</v>
      </c>
      <c r="BP32" s="4">
        <v>2.274</v>
      </c>
      <c r="BQ32" s="4">
        <v>5.7649999999999997</v>
      </c>
      <c r="BR32" s="4">
        <v>150.82339999999999</v>
      </c>
      <c r="BU32" s="4">
        <v>112.367</v>
      </c>
      <c r="BW32" s="4">
        <v>2715.85</v>
      </c>
      <c r="BX32" s="4">
        <v>0.26425700000000002</v>
      </c>
      <c r="BY32" s="4">
        <v>-5</v>
      </c>
      <c r="BZ32" s="4">
        <v>1.3998619999999999</v>
      </c>
      <c r="CA32" s="4">
        <v>6.4577799999999996</v>
      </c>
      <c r="CB32" s="4">
        <v>28.277211999999999</v>
      </c>
      <c r="CC32" s="4">
        <f t="shared" si="9"/>
        <v>1.7061454759999999</v>
      </c>
      <c r="CE32" s="4">
        <f t="shared" si="10"/>
        <v>11982.696643631698</v>
      </c>
      <c r="CF32" s="4">
        <f t="shared" si="11"/>
        <v>304.69106636891996</v>
      </c>
      <c r="CG32" s="4">
        <f t="shared" si="12"/>
        <v>27.810138969899995</v>
      </c>
      <c r="CH32" s="4">
        <f t="shared" si="13"/>
        <v>727.56629903084388</v>
      </c>
    </row>
    <row r="33" spans="1:86">
      <c r="A33" s="2">
        <v>42440</v>
      </c>
      <c r="B33" s="29">
        <v>0.51918328703703709</v>
      </c>
      <c r="C33" s="4">
        <v>6.734</v>
      </c>
      <c r="D33" s="4">
        <v>0.27100000000000002</v>
      </c>
      <c r="E33" s="4" t="s">
        <v>155</v>
      </c>
      <c r="F33" s="4">
        <v>2710</v>
      </c>
      <c r="G33" s="4">
        <v>106.1</v>
      </c>
      <c r="H33" s="4">
        <v>73.7</v>
      </c>
      <c r="I33" s="4">
        <v>11518.1</v>
      </c>
      <c r="K33" s="4">
        <v>10.3</v>
      </c>
      <c r="L33" s="4">
        <v>1540</v>
      </c>
      <c r="M33" s="4">
        <v>0.92510000000000003</v>
      </c>
      <c r="N33" s="4">
        <v>6.2302999999999997</v>
      </c>
      <c r="O33" s="4">
        <v>0.25069999999999998</v>
      </c>
      <c r="P33" s="4">
        <v>98.118799999999993</v>
      </c>
      <c r="Q33" s="4">
        <v>68.182900000000004</v>
      </c>
      <c r="R33" s="4">
        <v>166.3</v>
      </c>
      <c r="S33" s="4">
        <v>78.998400000000004</v>
      </c>
      <c r="T33" s="4">
        <v>54.896099999999997</v>
      </c>
      <c r="U33" s="4">
        <v>133.9</v>
      </c>
      <c r="V33" s="4">
        <v>11518.1</v>
      </c>
      <c r="Y33" s="4">
        <v>1425.0170000000001</v>
      </c>
      <c r="Z33" s="4">
        <v>0</v>
      </c>
      <c r="AA33" s="4">
        <v>9.5289999999999999</v>
      </c>
      <c r="AB33" s="4" t="s">
        <v>384</v>
      </c>
      <c r="AC33" s="4">
        <v>0</v>
      </c>
      <c r="AD33" s="4">
        <v>12.1</v>
      </c>
      <c r="AE33" s="4">
        <v>852</v>
      </c>
      <c r="AF33" s="4">
        <v>869</v>
      </c>
      <c r="AG33" s="4">
        <v>870</v>
      </c>
      <c r="AH33" s="4">
        <v>53</v>
      </c>
      <c r="AI33" s="4">
        <v>23.5</v>
      </c>
      <c r="AJ33" s="4">
        <v>0.54</v>
      </c>
      <c r="AK33" s="4">
        <v>988</v>
      </c>
      <c r="AL33" s="4">
        <v>7</v>
      </c>
      <c r="AM33" s="4">
        <v>0</v>
      </c>
      <c r="AN33" s="4">
        <v>36</v>
      </c>
      <c r="AO33" s="4">
        <v>192</v>
      </c>
      <c r="AP33" s="4">
        <v>190</v>
      </c>
      <c r="AQ33" s="4">
        <v>0.8</v>
      </c>
      <c r="AR33" s="4">
        <v>195</v>
      </c>
      <c r="AS33" s="4" t="s">
        <v>155</v>
      </c>
      <c r="AT33" s="4">
        <v>2</v>
      </c>
      <c r="AU33" s="5">
        <v>0.72733796296296294</v>
      </c>
      <c r="AV33" s="4">
        <v>47.158644000000002</v>
      </c>
      <c r="AW33" s="4">
        <v>-88.485409000000004</v>
      </c>
      <c r="AX33" s="4">
        <v>318.2</v>
      </c>
      <c r="AY33" s="4">
        <v>27.1</v>
      </c>
      <c r="AZ33" s="4">
        <v>12</v>
      </c>
      <c r="BA33" s="4">
        <v>10</v>
      </c>
      <c r="BB33" s="4" t="s">
        <v>423</v>
      </c>
      <c r="BC33" s="4">
        <v>1.024575</v>
      </c>
      <c r="BD33" s="4">
        <v>1</v>
      </c>
      <c r="BE33" s="4">
        <v>1.6</v>
      </c>
      <c r="BF33" s="4">
        <v>14.063000000000001</v>
      </c>
      <c r="BG33" s="4">
        <v>24.88</v>
      </c>
      <c r="BH33" s="4">
        <v>1.77</v>
      </c>
      <c r="BI33" s="4">
        <v>8.0920000000000005</v>
      </c>
      <c r="BJ33" s="4">
        <v>2480.9389999999999</v>
      </c>
      <c r="BK33" s="4">
        <v>63.542000000000002</v>
      </c>
      <c r="BL33" s="4">
        <v>4.0919999999999996</v>
      </c>
      <c r="BM33" s="4">
        <v>2.843</v>
      </c>
      <c r="BN33" s="4">
        <v>6.9349999999999996</v>
      </c>
      <c r="BO33" s="4">
        <v>3.294</v>
      </c>
      <c r="BP33" s="4">
        <v>2.2890000000000001</v>
      </c>
      <c r="BQ33" s="4">
        <v>5.5839999999999996</v>
      </c>
      <c r="BR33" s="4">
        <v>151.66489999999999</v>
      </c>
      <c r="BU33" s="4">
        <v>112.584</v>
      </c>
      <c r="BW33" s="4">
        <v>2759</v>
      </c>
      <c r="BX33" s="4">
        <v>0.306085</v>
      </c>
      <c r="BY33" s="4">
        <v>-5</v>
      </c>
      <c r="BZ33" s="4">
        <v>1.400569</v>
      </c>
      <c r="CA33" s="4">
        <v>7.4799519999999999</v>
      </c>
      <c r="CB33" s="4">
        <v>28.291494</v>
      </c>
      <c r="CC33" s="4">
        <f t="shared" si="9"/>
        <v>1.9762033183999999</v>
      </c>
      <c r="CE33" s="4">
        <f t="shared" si="10"/>
        <v>13862.306562291215</v>
      </c>
      <c r="CF33" s="4">
        <f t="shared" si="11"/>
        <v>355.04245915804802</v>
      </c>
      <c r="CG33" s="4">
        <f t="shared" si="12"/>
        <v>31.200734820095995</v>
      </c>
      <c r="CH33" s="4">
        <f t="shared" si="13"/>
        <v>847.4312905473455</v>
      </c>
    </row>
    <row r="34" spans="1:86">
      <c r="A34" s="2">
        <v>42440</v>
      </c>
      <c r="B34" s="29">
        <v>0.51919486111111113</v>
      </c>
      <c r="C34" s="4">
        <v>6.6609999999999996</v>
      </c>
      <c r="D34" s="4">
        <v>0.27100000000000002</v>
      </c>
      <c r="E34" s="4" t="s">
        <v>155</v>
      </c>
      <c r="F34" s="4">
        <v>2710</v>
      </c>
      <c r="G34" s="4">
        <v>100.8</v>
      </c>
      <c r="H34" s="4">
        <v>73.7</v>
      </c>
      <c r="I34" s="4">
        <v>11517.9</v>
      </c>
      <c r="K34" s="4">
        <v>10.42</v>
      </c>
      <c r="L34" s="4">
        <v>1563</v>
      </c>
      <c r="M34" s="4">
        <v>0.92569999999999997</v>
      </c>
      <c r="N34" s="4">
        <v>6.1660000000000004</v>
      </c>
      <c r="O34" s="4">
        <v>0.25090000000000001</v>
      </c>
      <c r="P34" s="4">
        <v>93.3155</v>
      </c>
      <c r="Q34" s="4">
        <v>68.227699999999999</v>
      </c>
      <c r="R34" s="4">
        <v>161.5</v>
      </c>
      <c r="S34" s="4">
        <v>75.131100000000004</v>
      </c>
      <c r="T34" s="4">
        <v>54.932200000000002</v>
      </c>
      <c r="U34" s="4">
        <v>130.1</v>
      </c>
      <c r="V34" s="4">
        <v>11517.9</v>
      </c>
      <c r="Y34" s="4">
        <v>1447.194</v>
      </c>
      <c r="Z34" s="4">
        <v>0</v>
      </c>
      <c r="AA34" s="4">
        <v>9.6440000000000001</v>
      </c>
      <c r="AB34" s="4" t="s">
        <v>384</v>
      </c>
      <c r="AC34" s="4">
        <v>0</v>
      </c>
      <c r="AD34" s="4">
        <v>12.1</v>
      </c>
      <c r="AE34" s="4">
        <v>852</v>
      </c>
      <c r="AF34" s="4">
        <v>869</v>
      </c>
      <c r="AG34" s="4">
        <v>870</v>
      </c>
      <c r="AH34" s="4">
        <v>53</v>
      </c>
      <c r="AI34" s="4">
        <v>23.5</v>
      </c>
      <c r="AJ34" s="4">
        <v>0.54</v>
      </c>
      <c r="AK34" s="4">
        <v>988</v>
      </c>
      <c r="AL34" s="4">
        <v>7</v>
      </c>
      <c r="AM34" s="4">
        <v>0</v>
      </c>
      <c r="AN34" s="4">
        <v>36</v>
      </c>
      <c r="AO34" s="4">
        <v>192</v>
      </c>
      <c r="AP34" s="4">
        <v>190</v>
      </c>
      <c r="AQ34" s="4">
        <v>0.7</v>
      </c>
      <c r="AR34" s="4">
        <v>195</v>
      </c>
      <c r="AS34" s="4" t="s">
        <v>155</v>
      </c>
      <c r="AT34" s="4">
        <v>2</v>
      </c>
      <c r="AU34" s="5">
        <v>0.72734953703703698</v>
      </c>
      <c r="AV34" s="4">
        <v>47.158611000000001</v>
      </c>
      <c r="AW34" s="4">
        <v>-88.485269000000002</v>
      </c>
      <c r="AX34" s="4">
        <v>318</v>
      </c>
      <c r="AY34" s="4">
        <v>26</v>
      </c>
      <c r="AZ34" s="4">
        <v>12</v>
      </c>
      <c r="BA34" s="4">
        <v>11</v>
      </c>
      <c r="BB34" s="4" t="s">
        <v>421</v>
      </c>
      <c r="BC34" s="4">
        <v>1.1000000000000001</v>
      </c>
      <c r="BD34" s="4">
        <v>1</v>
      </c>
      <c r="BE34" s="4">
        <v>1.6</v>
      </c>
      <c r="BF34" s="4">
        <v>14.063000000000001</v>
      </c>
      <c r="BG34" s="4">
        <v>25.1</v>
      </c>
      <c r="BH34" s="4">
        <v>1.79</v>
      </c>
      <c r="BI34" s="4">
        <v>8.0210000000000008</v>
      </c>
      <c r="BJ34" s="4">
        <v>2476.2559999999999</v>
      </c>
      <c r="BK34" s="4">
        <v>64.126000000000005</v>
      </c>
      <c r="BL34" s="4">
        <v>3.9239999999999999</v>
      </c>
      <c r="BM34" s="4">
        <v>2.8690000000000002</v>
      </c>
      <c r="BN34" s="4">
        <v>6.7939999999999996</v>
      </c>
      <c r="BO34" s="4">
        <v>3.16</v>
      </c>
      <c r="BP34" s="4">
        <v>2.31</v>
      </c>
      <c r="BQ34" s="4">
        <v>5.47</v>
      </c>
      <c r="BR34" s="4">
        <v>152.95490000000001</v>
      </c>
      <c r="BU34" s="4">
        <v>115.31</v>
      </c>
      <c r="BW34" s="4">
        <v>2816.105</v>
      </c>
      <c r="BX34" s="4">
        <v>0.33849899999999999</v>
      </c>
      <c r="BY34" s="4">
        <v>-5</v>
      </c>
      <c r="BZ34" s="4">
        <v>1.399138</v>
      </c>
      <c r="CA34" s="4">
        <v>8.2720699999999994</v>
      </c>
      <c r="CB34" s="4">
        <v>28.262588000000001</v>
      </c>
      <c r="CC34" s="4">
        <f t="shared" si="9"/>
        <v>2.1854808939999999</v>
      </c>
      <c r="CE34" s="4">
        <f t="shared" si="10"/>
        <v>15301.370938530237</v>
      </c>
      <c r="CF34" s="4">
        <f t="shared" si="11"/>
        <v>396.24970633254003</v>
      </c>
      <c r="CG34" s="4">
        <f t="shared" si="12"/>
        <v>33.800422506299995</v>
      </c>
      <c r="CH34" s="4">
        <f t="shared" si="13"/>
        <v>945.14446881332105</v>
      </c>
    </row>
    <row r="35" spans="1:86">
      <c r="A35" s="2">
        <v>42440</v>
      </c>
      <c r="B35" s="29">
        <v>0.51920643518518517</v>
      </c>
      <c r="C35" s="4">
        <v>6.55</v>
      </c>
      <c r="D35" s="4">
        <v>0.25869999999999999</v>
      </c>
      <c r="E35" s="4" t="s">
        <v>155</v>
      </c>
      <c r="F35" s="4">
        <v>2586.9582989999999</v>
      </c>
      <c r="G35" s="4">
        <v>100.8</v>
      </c>
      <c r="H35" s="4">
        <v>73.7</v>
      </c>
      <c r="I35" s="4">
        <v>11517.6</v>
      </c>
      <c r="K35" s="4">
        <v>10.5</v>
      </c>
      <c r="L35" s="4">
        <v>1596</v>
      </c>
      <c r="M35" s="4">
        <v>0.92679999999999996</v>
      </c>
      <c r="N35" s="4">
        <v>6.0704000000000002</v>
      </c>
      <c r="O35" s="4">
        <v>0.23980000000000001</v>
      </c>
      <c r="P35" s="4">
        <v>93.42</v>
      </c>
      <c r="Q35" s="4">
        <v>68.304100000000005</v>
      </c>
      <c r="R35" s="4">
        <v>161.69999999999999</v>
      </c>
      <c r="S35" s="4">
        <v>75.27</v>
      </c>
      <c r="T35" s="4">
        <v>55.033700000000003</v>
      </c>
      <c r="U35" s="4">
        <v>130.30000000000001</v>
      </c>
      <c r="V35" s="4">
        <v>11517.6144</v>
      </c>
      <c r="Y35" s="4">
        <v>1478.799</v>
      </c>
      <c r="Z35" s="4">
        <v>0</v>
      </c>
      <c r="AA35" s="4">
        <v>9.7312999999999992</v>
      </c>
      <c r="AB35" s="4" t="s">
        <v>384</v>
      </c>
      <c r="AC35" s="4">
        <v>0</v>
      </c>
      <c r="AD35" s="4">
        <v>12</v>
      </c>
      <c r="AE35" s="4">
        <v>852</v>
      </c>
      <c r="AF35" s="4">
        <v>869</v>
      </c>
      <c r="AG35" s="4">
        <v>871</v>
      </c>
      <c r="AH35" s="4">
        <v>53.4</v>
      </c>
      <c r="AI35" s="4">
        <v>23.7</v>
      </c>
      <c r="AJ35" s="4">
        <v>0.54</v>
      </c>
      <c r="AK35" s="4">
        <v>988</v>
      </c>
      <c r="AL35" s="4">
        <v>7</v>
      </c>
      <c r="AM35" s="4">
        <v>0</v>
      </c>
      <c r="AN35" s="4">
        <v>36</v>
      </c>
      <c r="AO35" s="4">
        <v>192</v>
      </c>
      <c r="AP35" s="4">
        <v>190</v>
      </c>
      <c r="AQ35" s="4">
        <v>0.6</v>
      </c>
      <c r="AR35" s="4">
        <v>195</v>
      </c>
      <c r="AS35" s="4" t="s">
        <v>155</v>
      </c>
      <c r="AT35" s="4">
        <v>2</v>
      </c>
      <c r="AU35" s="5">
        <v>0.72736111111111112</v>
      </c>
      <c r="AV35" s="4">
        <v>47.158585000000002</v>
      </c>
      <c r="AW35" s="4">
        <v>-88.485129999999998</v>
      </c>
      <c r="AX35" s="4">
        <v>318</v>
      </c>
      <c r="AY35" s="4">
        <v>25.2</v>
      </c>
      <c r="AZ35" s="4">
        <v>12</v>
      </c>
      <c r="BA35" s="4">
        <v>9</v>
      </c>
      <c r="BB35" s="4" t="s">
        <v>424</v>
      </c>
      <c r="BC35" s="4">
        <v>1.124376</v>
      </c>
      <c r="BD35" s="4">
        <v>1</v>
      </c>
      <c r="BE35" s="4">
        <v>1.624376</v>
      </c>
      <c r="BF35" s="4">
        <v>14.063000000000001</v>
      </c>
      <c r="BG35" s="4">
        <v>25.48</v>
      </c>
      <c r="BH35" s="4">
        <v>1.81</v>
      </c>
      <c r="BI35" s="4">
        <v>7.9</v>
      </c>
      <c r="BJ35" s="4">
        <v>2472.9319999999998</v>
      </c>
      <c r="BK35" s="4">
        <v>62.164000000000001</v>
      </c>
      <c r="BL35" s="4">
        <v>3.9849999999999999</v>
      </c>
      <c r="BM35" s="4">
        <v>2.9140000000000001</v>
      </c>
      <c r="BN35" s="4">
        <v>6.899</v>
      </c>
      <c r="BO35" s="4">
        <v>3.2109999999999999</v>
      </c>
      <c r="BP35" s="4">
        <v>2.3479999999999999</v>
      </c>
      <c r="BQ35" s="4">
        <v>5.5590000000000002</v>
      </c>
      <c r="BR35" s="4">
        <v>155.14949999999999</v>
      </c>
      <c r="BU35" s="4">
        <v>119.52200000000001</v>
      </c>
      <c r="BW35" s="4">
        <v>2882.43</v>
      </c>
      <c r="BX35" s="4">
        <v>0.33474300000000001</v>
      </c>
      <c r="BY35" s="4">
        <v>-5</v>
      </c>
      <c r="BZ35" s="4">
        <v>1.398431</v>
      </c>
      <c r="CA35" s="4">
        <v>8.1802820000000001</v>
      </c>
      <c r="CB35" s="4">
        <v>28.248305999999999</v>
      </c>
      <c r="CC35" s="4">
        <f t="shared" si="9"/>
        <v>2.1612305043999998</v>
      </c>
      <c r="CE35" s="4">
        <f t="shared" si="10"/>
        <v>15111.273001737525</v>
      </c>
      <c r="CF35" s="4">
        <f t="shared" si="11"/>
        <v>379.86373053525602</v>
      </c>
      <c r="CG35" s="4">
        <f t="shared" si="12"/>
        <v>33.969218165586</v>
      </c>
      <c r="CH35" s="4">
        <f t="shared" si="13"/>
        <v>948.06749663277299</v>
      </c>
    </row>
    <row r="36" spans="1:86">
      <c r="A36" s="2">
        <v>42440</v>
      </c>
      <c r="B36" s="29">
        <v>0.51921800925925921</v>
      </c>
      <c r="C36" s="4">
        <v>6.5549999999999997</v>
      </c>
      <c r="D36" s="4">
        <v>0.23860000000000001</v>
      </c>
      <c r="E36" s="4" t="s">
        <v>155</v>
      </c>
      <c r="F36" s="4">
        <v>2386.2750000000001</v>
      </c>
      <c r="G36" s="4">
        <v>100.8</v>
      </c>
      <c r="H36" s="4">
        <v>77.7</v>
      </c>
      <c r="I36" s="4">
        <v>11517.6</v>
      </c>
      <c r="K36" s="4">
        <v>10.62</v>
      </c>
      <c r="L36" s="4">
        <v>1681</v>
      </c>
      <c r="M36" s="4">
        <v>0.92700000000000005</v>
      </c>
      <c r="N36" s="4">
        <v>6.0762999999999998</v>
      </c>
      <c r="O36" s="4">
        <v>0.22120000000000001</v>
      </c>
      <c r="P36" s="4">
        <v>93.436999999999998</v>
      </c>
      <c r="Q36" s="4">
        <v>72.016900000000007</v>
      </c>
      <c r="R36" s="4">
        <v>165.5</v>
      </c>
      <c r="S36" s="4">
        <v>75.301199999999994</v>
      </c>
      <c r="T36" s="4">
        <v>58.038699999999999</v>
      </c>
      <c r="U36" s="4">
        <v>133.30000000000001</v>
      </c>
      <c r="V36" s="4">
        <v>11517.6</v>
      </c>
      <c r="Y36" s="4">
        <v>1558.287</v>
      </c>
      <c r="Z36" s="4">
        <v>0</v>
      </c>
      <c r="AA36" s="4">
        <v>9.8476999999999997</v>
      </c>
      <c r="AB36" s="4" t="s">
        <v>384</v>
      </c>
      <c r="AC36" s="4">
        <v>0</v>
      </c>
      <c r="AD36" s="4">
        <v>12.1</v>
      </c>
      <c r="AE36" s="4">
        <v>852</v>
      </c>
      <c r="AF36" s="4">
        <v>869</v>
      </c>
      <c r="AG36" s="4">
        <v>871</v>
      </c>
      <c r="AH36" s="4">
        <v>53.6</v>
      </c>
      <c r="AI36" s="4">
        <v>23.76</v>
      </c>
      <c r="AJ36" s="4">
        <v>0.55000000000000004</v>
      </c>
      <c r="AK36" s="4">
        <v>988</v>
      </c>
      <c r="AL36" s="4">
        <v>7</v>
      </c>
      <c r="AM36" s="4">
        <v>0</v>
      </c>
      <c r="AN36" s="4">
        <v>36</v>
      </c>
      <c r="AO36" s="4">
        <v>191.6</v>
      </c>
      <c r="AP36" s="4">
        <v>190</v>
      </c>
      <c r="AQ36" s="4">
        <v>0.7</v>
      </c>
      <c r="AR36" s="4">
        <v>195</v>
      </c>
      <c r="AS36" s="4" t="s">
        <v>155</v>
      </c>
      <c r="AT36" s="4">
        <v>2</v>
      </c>
      <c r="AU36" s="5">
        <v>0.72737268518518527</v>
      </c>
      <c r="AV36" s="4">
        <v>47.158565000000003</v>
      </c>
      <c r="AW36" s="4">
        <v>-88.484995999999995</v>
      </c>
      <c r="AX36" s="4">
        <v>317.8</v>
      </c>
      <c r="AY36" s="4">
        <v>24.3</v>
      </c>
      <c r="AZ36" s="4">
        <v>12</v>
      </c>
      <c r="BA36" s="4">
        <v>10</v>
      </c>
      <c r="BB36" s="4" t="s">
        <v>422</v>
      </c>
      <c r="BC36" s="4">
        <v>1.2</v>
      </c>
      <c r="BD36" s="4">
        <v>1</v>
      </c>
      <c r="BE36" s="4">
        <v>1.7</v>
      </c>
      <c r="BF36" s="4">
        <v>14.063000000000001</v>
      </c>
      <c r="BG36" s="4">
        <v>25.53</v>
      </c>
      <c r="BH36" s="4">
        <v>1.82</v>
      </c>
      <c r="BI36" s="4">
        <v>7.88</v>
      </c>
      <c r="BJ36" s="4">
        <v>2479.56</v>
      </c>
      <c r="BK36" s="4">
        <v>57.45</v>
      </c>
      <c r="BL36" s="4">
        <v>3.9929999999999999</v>
      </c>
      <c r="BM36" s="4">
        <v>3.0779999999999998</v>
      </c>
      <c r="BN36" s="4">
        <v>7.0709999999999997</v>
      </c>
      <c r="BO36" s="4">
        <v>3.218</v>
      </c>
      <c r="BP36" s="4">
        <v>2.48</v>
      </c>
      <c r="BQ36" s="4">
        <v>5.6980000000000004</v>
      </c>
      <c r="BR36" s="4">
        <v>155.4161</v>
      </c>
      <c r="BU36" s="4">
        <v>126.163</v>
      </c>
      <c r="BW36" s="4">
        <v>2921.9250000000002</v>
      </c>
      <c r="BX36" s="4">
        <v>0.28515699999999999</v>
      </c>
      <c r="BY36" s="4">
        <v>-5</v>
      </c>
      <c r="BZ36" s="4">
        <v>1.3981380000000001</v>
      </c>
      <c r="CA36" s="4">
        <v>6.9685240000000004</v>
      </c>
      <c r="CB36" s="4">
        <v>28.242387999999998</v>
      </c>
      <c r="CC36" s="4">
        <f t="shared" si="9"/>
        <v>1.8410840408</v>
      </c>
      <c r="CE36" s="4">
        <f t="shared" si="10"/>
        <v>12907.318406971679</v>
      </c>
      <c r="CF36" s="4">
        <f t="shared" si="11"/>
        <v>299.05525273860002</v>
      </c>
      <c r="CG36" s="4">
        <f t="shared" si="12"/>
        <v>29.660867364744004</v>
      </c>
      <c r="CH36" s="4">
        <f t="shared" si="13"/>
        <v>809.01655465879094</v>
      </c>
    </row>
    <row r="37" spans="1:86">
      <c r="A37" s="2">
        <v>42440</v>
      </c>
      <c r="B37" s="29">
        <v>0.51922958333333336</v>
      </c>
      <c r="C37" s="4">
        <v>6.6120000000000001</v>
      </c>
      <c r="D37" s="4">
        <v>0.2218</v>
      </c>
      <c r="E37" s="4" t="s">
        <v>155</v>
      </c>
      <c r="F37" s="4">
        <v>2217.74026</v>
      </c>
      <c r="G37" s="4">
        <v>99.9</v>
      </c>
      <c r="H37" s="4">
        <v>80.8</v>
      </c>
      <c r="I37" s="4">
        <v>11517.5</v>
      </c>
      <c r="K37" s="4">
        <v>10.7</v>
      </c>
      <c r="L37" s="4">
        <v>1721</v>
      </c>
      <c r="M37" s="4">
        <v>0.92669999999999997</v>
      </c>
      <c r="N37" s="4">
        <v>6.1273999999999997</v>
      </c>
      <c r="O37" s="4">
        <v>0.20549999999999999</v>
      </c>
      <c r="P37" s="4">
        <v>92.595799999999997</v>
      </c>
      <c r="Q37" s="4">
        <v>74.874300000000005</v>
      </c>
      <c r="R37" s="4">
        <v>167.5</v>
      </c>
      <c r="S37" s="4">
        <v>74.605900000000005</v>
      </c>
      <c r="T37" s="4">
        <v>60.327500000000001</v>
      </c>
      <c r="U37" s="4">
        <v>134.9</v>
      </c>
      <c r="V37" s="4">
        <v>11517.5</v>
      </c>
      <c r="Y37" s="4">
        <v>1594.6949999999999</v>
      </c>
      <c r="Z37" s="4">
        <v>0</v>
      </c>
      <c r="AA37" s="4">
        <v>9.9153000000000002</v>
      </c>
      <c r="AB37" s="4" t="s">
        <v>384</v>
      </c>
      <c r="AC37" s="4">
        <v>0</v>
      </c>
      <c r="AD37" s="4">
        <v>12</v>
      </c>
      <c r="AE37" s="4">
        <v>852</v>
      </c>
      <c r="AF37" s="4">
        <v>870</v>
      </c>
      <c r="AG37" s="4">
        <v>870</v>
      </c>
      <c r="AH37" s="4">
        <v>53.4</v>
      </c>
      <c r="AI37" s="4">
        <v>23.7</v>
      </c>
      <c r="AJ37" s="4">
        <v>0.54</v>
      </c>
      <c r="AK37" s="4">
        <v>988</v>
      </c>
      <c r="AL37" s="4">
        <v>7</v>
      </c>
      <c r="AM37" s="4">
        <v>0</v>
      </c>
      <c r="AN37" s="4">
        <v>36</v>
      </c>
      <c r="AO37" s="4">
        <v>191.4</v>
      </c>
      <c r="AP37" s="4">
        <v>190</v>
      </c>
      <c r="AQ37" s="4">
        <v>0.8</v>
      </c>
      <c r="AR37" s="4">
        <v>195</v>
      </c>
      <c r="AS37" s="4" t="s">
        <v>155</v>
      </c>
      <c r="AT37" s="4">
        <v>1</v>
      </c>
      <c r="AU37" s="5">
        <v>0.7273842592592592</v>
      </c>
      <c r="AV37" s="4">
        <v>47.158551000000003</v>
      </c>
      <c r="AW37" s="4">
        <v>-88.484862000000007</v>
      </c>
      <c r="AX37" s="4">
        <v>317.60000000000002</v>
      </c>
      <c r="AY37" s="4">
        <v>23.6</v>
      </c>
      <c r="AZ37" s="4">
        <v>12</v>
      </c>
      <c r="BA37" s="4">
        <v>9</v>
      </c>
      <c r="BB37" s="4" t="s">
        <v>424</v>
      </c>
      <c r="BC37" s="4">
        <v>1.151648</v>
      </c>
      <c r="BD37" s="4">
        <v>1</v>
      </c>
      <c r="BE37" s="4">
        <v>1.675824</v>
      </c>
      <c r="BF37" s="4">
        <v>14.063000000000001</v>
      </c>
      <c r="BG37" s="4">
        <v>25.41</v>
      </c>
      <c r="BH37" s="4">
        <v>1.81</v>
      </c>
      <c r="BI37" s="4">
        <v>7.9139999999999997</v>
      </c>
      <c r="BJ37" s="4">
        <v>2488.5219999999999</v>
      </c>
      <c r="BK37" s="4">
        <v>53.122</v>
      </c>
      <c r="BL37" s="4">
        <v>3.9380000000000002</v>
      </c>
      <c r="BM37" s="4">
        <v>3.1840000000000002</v>
      </c>
      <c r="BN37" s="4">
        <v>7.1230000000000002</v>
      </c>
      <c r="BO37" s="4">
        <v>3.173</v>
      </c>
      <c r="BP37" s="4">
        <v>2.5659999999999998</v>
      </c>
      <c r="BQ37" s="4">
        <v>5.7389999999999999</v>
      </c>
      <c r="BR37" s="4">
        <v>154.67619999999999</v>
      </c>
      <c r="BU37" s="4">
        <v>128.49700000000001</v>
      </c>
      <c r="BW37" s="4">
        <v>2928.011</v>
      </c>
      <c r="BX37" s="4">
        <v>0.26491300000000001</v>
      </c>
      <c r="BY37" s="4">
        <v>-5</v>
      </c>
      <c r="BZ37" s="4">
        <v>1.397</v>
      </c>
      <c r="CA37" s="4">
        <v>6.4738110000000004</v>
      </c>
      <c r="CB37" s="4">
        <v>28.2194</v>
      </c>
      <c r="CC37" s="4">
        <f t="shared" si="9"/>
        <v>1.7103808662</v>
      </c>
      <c r="CE37" s="4">
        <f t="shared" si="10"/>
        <v>12034.335159714474</v>
      </c>
      <c r="CF37" s="4">
        <f t="shared" si="11"/>
        <v>256.89463559267398</v>
      </c>
      <c r="CG37" s="4">
        <f t="shared" si="12"/>
        <v>27.753441392763005</v>
      </c>
      <c r="CH37" s="4">
        <f t="shared" si="13"/>
        <v>748.00433029365547</v>
      </c>
    </row>
    <row r="38" spans="1:86">
      <c r="A38" s="2">
        <v>42440</v>
      </c>
      <c r="B38" s="29">
        <v>0.51924115740740739</v>
      </c>
      <c r="C38" s="4">
        <v>6.59</v>
      </c>
      <c r="D38" s="4">
        <v>0.21929999999999999</v>
      </c>
      <c r="E38" s="4" t="s">
        <v>155</v>
      </c>
      <c r="F38" s="4">
        <v>2192.971888</v>
      </c>
      <c r="G38" s="4">
        <v>98.8</v>
      </c>
      <c r="H38" s="4">
        <v>80.8</v>
      </c>
      <c r="I38" s="4">
        <v>11516.2</v>
      </c>
      <c r="K38" s="4">
        <v>10.7</v>
      </c>
      <c r="L38" s="4">
        <v>1754</v>
      </c>
      <c r="M38" s="4">
        <v>0.92689999999999995</v>
      </c>
      <c r="N38" s="4">
        <v>6.1079999999999997</v>
      </c>
      <c r="O38" s="4">
        <v>0.20330000000000001</v>
      </c>
      <c r="P38" s="4">
        <v>91.599000000000004</v>
      </c>
      <c r="Q38" s="4">
        <v>74.889499999999998</v>
      </c>
      <c r="R38" s="4">
        <v>166.5</v>
      </c>
      <c r="S38" s="4">
        <v>73.873800000000003</v>
      </c>
      <c r="T38" s="4">
        <v>60.3977</v>
      </c>
      <c r="U38" s="4">
        <v>134.30000000000001</v>
      </c>
      <c r="V38" s="4">
        <v>11516.2</v>
      </c>
      <c r="Y38" s="4">
        <v>1625.7090000000001</v>
      </c>
      <c r="Z38" s="4">
        <v>0</v>
      </c>
      <c r="AA38" s="4">
        <v>9.9172999999999991</v>
      </c>
      <c r="AB38" s="4" t="s">
        <v>384</v>
      </c>
      <c r="AC38" s="4">
        <v>0</v>
      </c>
      <c r="AD38" s="4">
        <v>12.1</v>
      </c>
      <c r="AE38" s="4">
        <v>851</v>
      </c>
      <c r="AF38" s="4">
        <v>870</v>
      </c>
      <c r="AG38" s="4">
        <v>869</v>
      </c>
      <c r="AH38" s="4">
        <v>54</v>
      </c>
      <c r="AI38" s="4">
        <v>23.95</v>
      </c>
      <c r="AJ38" s="4">
        <v>0.55000000000000004</v>
      </c>
      <c r="AK38" s="4">
        <v>988</v>
      </c>
      <c r="AL38" s="4">
        <v>7</v>
      </c>
      <c r="AM38" s="4">
        <v>0</v>
      </c>
      <c r="AN38" s="4">
        <v>36</v>
      </c>
      <c r="AO38" s="4">
        <v>192</v>
      </c>
      <c r="AP38" s="4">
        <v>190</v>
      </c>
      <c r="AQ38" s="4">
        <v>0.9</v>
      </c>
      <c r="AR38" s="4">
        <v>195</v>
      </c>
      <c r="AS38" s="4" t="s">
        <v>155</v>
      </c>
      <c r="AT38" s="4">
        <v>1</v>
      </c>
      <c r="AU38" s="5">
        <v>0.72739583333333335</v>
      </c>
      <c r="AV38" s="4">
        <v>47.158532999999998</v>
      </c>
      <c r="AW38" s="4">
        <v>-88.484728000000004</v>
      </c>
      <c r="AX38" s="4">
        <v>317.3</v>
      </c>
      <c r="AY38" s="4">
        <v>23.4</v>
      </c>
      <c r="AZ38" s="4">
        <v>12</v>
      </c>
      <c r="BA38" s="4">
        <v>10</v>
      </c>
      <c r="BB38" s="4" t="s">
        <v>422</v>
      </c>
      <c r="BC38" s="4">
        <v>0.95184800000000003</v>
      </c>
      <c r="BD38" s="4">
        <v>1</v>
      </c>
      <c r="BE38" s="4">
        <v>1.5518479999999999</v>
      </c>
      <c r="BF38" s="4">
        <v>14.063000000000001</v>
      </c>
      <c r="BG38" s="4">
        <v>25.49</v>
      </c>
      <c r="BH38" s="4">
        <v>1.81</v>
      </c>
      <c r="BI38" s="4">
        <v>7.8920000000000003</v>
      </c>
      <c r="BJ38" s="4">
        <v>2487.9279999999999</v>
      </c>
      <c r="BK38" s="4">
        <v>52.692999999999998</v>
      </c>
      <c r="BL38" s="4">
        <v>3.907</v>
      </c>
      <c r="BM38" s="4">
        <v>3.194</v>
      </c>
      <c r="BN38" s="4">
        <v>7.1020000000000003</v>
      </c>
      <c r="BO38" s="4">
        <v>3.1509999999999998</v>
      </c>
      <c r="BP38" s="4">
        <v>2.5760000000000001</v>
      </c>
      <c r="BQ38" s="4">
        <v>5.7270000000000003</v>
      </c>
      <c r="BR38" s="4">
        <v>155.11089999999999</v>
      </c>
      <c r="BU38" s="4">
        <v>131.37899999999999</v>
      </c>
      <c r="BW38" s="4">
        <v>2937.1660000000002</v>
      </c>
      <c r="BX38" s="4">
        <v>0.27110400000000001</v>
      </c>
      <c r="BY38" s="4">
        <v>-5</v>
      </c>
      <c r="BZ38" s="4">
        <v>1.3961380000000001</v>
      </c>
      <c r="CA38" s="4">
        <v>6.6251040000000003</v>
      </c>
      <c r="CB38" s="4">
        <v>28.201988</v>
      </c>
      <c r="CC38" s="4">
        <f t="shared" si="9"/>
        <v>1.7503524768000001</v>
      </c>
      <c r="CE38" s="4">
        <f t="shared" si="10"/>
        <v>12312.637963150466</v>
      </c>
      <c r="CF38" s="4">
        <f t="shared" si="11"/>
        <v>260.77516398878402</v>
      </c>
      <c r="CG38" s="4">
        <f t="shared" si="12"/>
        <v>28.342652044176003</v>
      </c>
      <c r="CH38" s="4">
        <f t="shared" si="13"/>
        <v>767.63650549309921</v>
      </c>
    </row>
    <row r="39" spans="1:86">
      <c r="A39" s="2">
        <v>42440</v>
      </c>
      <c r="B39" s="29">
        <v>0.51925273148148154</v>
      </c>
      <c r="C39" s="4">
        <v>6.58</v>
      </c>
      <c r="D39" s="4">
        <v>0.20319999999999999</v>
      </c>
      <c r="E39" s="4" t="s">
        <v>155</v>
      </c>
      <c r="F39" s="4">
        <v>2032.3293169999999</v>
      </c>
      <c r="G39" s="4">
        <v>97.5</v>
      </c>
      <c r="H39" s="4">
        <v>80.8</v>
      </c>
      <c r="I39" s="4">
        <v>11516.2</v>
      </c>
      <c r="K39" s="4">
        <v>10.7</v>
      </c>
      <c r="L39" s="4">
        <v>1808</v>
      </c>
      <c r="M39" s="4">
        <v>0.92710000000000004</v>
      </c>
      <c r="N39" s="4">
        <v>6.1</v>
      </c>
      <c r="O39" s="4">
        <v>0.18840000000000001</v>
      </c>
      <c r="P39" s="4">
        <v>90.391800000000003</v>
      </c>
      <c r="Q39" s="4">
        <v>74.939599999999999</v>
      </c>
      <c r="R39" s="4">
        <v>165.3</v>
      </c>
      <c r="S39" s="4">
        <v>72.900199999999998</v>
      </c>
      <c r="T39" s="4">
        <v>60.438099999999999</v>
      </c>
      <c r="U39" s="4">
        <v>133.30000000000001</v>
      </c>
      <c r="V39" s="4">
        <v>11516.2</v>
      </c>
      <c r="Y39" s="4">
        <v>1675.8979999999999</v>
      </c>
      <c r="Z39" s="4">
        <v>0</v>
      </c>
      <c r="AA39" s="4">
        <v>9.9194999999999993</v>
      </c>
      <c r="AB39" s="4" t="s">
        <v>384</v>
      </c>
      <c r="AC39" s="4">
        <v>0</v>
      </c>
      <c r="AD39" s="4">
        <v>12.1</v>
      </c>
      <c r="AE39" s="4">
        <v>851</v>
      </c>
      <c r="AF39" s="4">
        <v>869</v>
      </c>
      <c r="AG39" s="4">
        <v>870</v>
      </c>
      <c r="AH39" s="4">
        <v>54</v>
      </c>
      <c r="AI39" s="4">
        <v>23.95</v>
      </c>
      <c r="AJ39" s="4">
        <v>0.55000000000000004</v>
      </c>
      <c r="AK39" s="4">
        <v>988</v>
      </c>
      <c r="AL39" s="4">
        <v>7</v>
      </c>
      <c r="AM39" s="4">
        <v>0</v>
      </c>
      <c r="AN39" s="4">
        <v>36</v>
      </c>
      <c r="AO39" s="4">
        <v>191.6</v>
      </c>
      <c r="AP39" s="4">
        <v>190</v>
      </c>
      <c r="AQ39" s="4">
        <v>0.8</v>
      </c>
      <c r="AR39" s="4">
        <v>195</v>
      </c>
      <c r="AS39" s="4" t="s">
        <v>155</v>
      </c>
      <c r="AT39" s="4">
        <v>1</v>
      </c>
      <c r="AU39" s="5">
        <v>0.72740740740740739</v>
      </c>
      <c r="AV39" s="4">
        <v>47.158524999999997</v>
      </c>
      <c r="AW39" s="4">
        <v>-88.484595999999996</v>
      </c>
      <c r="AX39" s="4">
        <v>317</v>
      </c>
      <c r="AY39" s="4">
        <v>23</v>
      </c>
      <c r="AZ39" s="4">
        <v>12</v>
      </c>
      <c r="BA39" s="4">
        <v>10</v>
      </c>
      <c r="BB39" s="4" t="s">
        <v>423</v>
      </c>
      <c r="BC39" s="4">
        <v>0.84795200000000004</v>
      </c>
      <c r="BD39" s="4">
        <v>1.095904</v>
      </c>
      <c r="BE39" s="4">
        <v>1.4959039999999999</v>
      </c>
      <c r="BF39" s="4">
        <v>14.063000000000001</v>
      </c>
      <c r="BG39" s="4">
        <v>25.57</v>
      </c>
      <c r="BH39" s="4">
        <v>1.82</v>
      </c>
      <c r="BI39" s="4">
        <v>7.8680000000000003</v>
      </c>
      <c r="BJ39" s="4">
        <v>2492.3420000000001</v>
      </c>
      <c r="BK39" s="4">
        <v>48.994999999999997</v>
      </c>
      <c r="BL39" s="4">
        <v>3.8679999999999999</v>
      </c>
      <c r="BM39" s="4">
        <v>3.206</v>
      </c>
      <c r="BN39" s="4">
        <v>7.0739999999999998</v>
      </c>
      <c r="BO39" s="4">
        <v>3.1190000000000002</v>
      </c>
      <c r="BP39" s="4">
        <v>2.5859999999999999</v>
      </c>
      <c r="BQ39" s="4">
        <v>5.7050000000000001</v>
      </c>
      <c r="BR39" s="4">
        <v>155.58959999999999</v>
      </c>
      <c r="BU39" s="4">
        <v>135.85300000000001</v>
      </c>
      <c r="BW39" s="4">
        <v>2946.8910000000001</v>
      </c>
      <c r="BX39" s="4">
        <v>0.28225699999999998</v>
      </c>
      <c r="BY39" s="4">
        <v>-5</v>
      </c>
      <c r="BZ39" s="4">
        <v>1.3945689999999999</v>
      </c>
      <c r="CA39" s="4">
        <v>6.8976559999999996</v>
      </c>
      <c r="CB39" s="4">
        <v>28.170293999999998</v>
      </c>
      <c r="CC39" s="4">
        <f t="shared" si="9"/>
        <v>1.8223607151999999</v>
      </c>
      <c r="CE39" s="4">
        <f t="shared" si="10"/>
        <v>12841.914359512943</v>
      </c>
      <c r="CF39" s="4">
        <f t="shared" si="11"/>
        <v>252.44913982283998</v>
      </c>
      <c r="CG39" s="4">
        <f t="shared" si="12"/>
        <v>29.395292227559995</v>
      </c>
      <c r="CH39" s="4">
        <f t="shared" si="13"/>
        <v>801.68304286926707</v>
      </c>
    </row>
    <row r="40" spans="1:86">
      <c r="A40" s="2">
        <v>42440</v>
      </c>
      <c r="B40" s="29">
        <v>0.51926430555555558</v>
      </c>
      <c r="C40" s="4">
        <v>6.5839999999999996</v>
      </c>
      <c r="D40" s="4">
        <v>0.20100000000000001</v>
      </c>
      <c r="E40" s="4" t="s">
        <v>155</v>
      </c>
      <c r="F40" s="4">
        <v>2010</v>
      </c>
      <c r="G40" s="4">
        <v>94.8</v>
      </c>
      <c r="H40" s="4">
        <v>79</v>
      </c>
      <c r="I40" s="4">
        <v>11515.7</v>
      </c>
      <c r="K40" s="4">
        <v>10.73</v>
      </c>
      <c r="L40" s="4">
        <v>1868</v>
      </c>
      <c r="M40" s="4">
        <v>0.92700000000000005</v>
      </c>
      <c r="N40" s="4">
        <v>6.1033999999999997</v>
      </c>
      <c r="O40" s="4">
        <v>0.18629999999999999</v>
      </c>
      <c r="P40" s="4">
        <v>87.907399999999996</v>
      </c>
      <c r="Q40" s="4">
        <v>73.234499999999997</v>
      </c>
      <c r="R40" s="4">
        <v>161.1</v>
      </c>
      <c r="S40" s="4">
        <v>70.896500000000003</v>
      </c>
      <c r="T40" s="4">
        <v>59.063000000000002</v>
      </c>
      <c r="U40" s="4">
        <v>130</v>
      </c>
      <c r="V40" s="4">
        <v>11515.7</v>
      </c>
      <c r="Y40" s="4">
        <v>1731.3019999999999</v>
      </c>
      <c r="Z40" s="4">
        <v>0</v>
      </c>
      <c r="AA40" s="4">
        <v>9.9444999999999997</v>
      </c>
      <c r="AB40" s="4" t="s">
        <v>384</v>
      </c>
      <c r="AC40" s="4">
        <v>0</v>
      </c>
      <c r="AD40" s="4">
        <v>12</v>
      </c>
      <c r="AE40" s="4">
        <v>852</v>
      </c>
      <c r="AF40" s="4">
        <v>869</v>
      </c>
      <c r="AG40" s="4">
        <v>871</v>
      </c>
      <c r="AH40" s="4">
        <v>54</v>
      </c>
      <c r="AI40" s="4">
        <v>23.95</v>
      </c>
      <c r="AJ40" s="4">
        <v>0.55000000000000004</v>
      </c>
      <c r="AK40" s="4">
        <v>988</v>
      </c>
      <c r="AL40" s="4">
        <v>7</v>
      </c>
      <c r="AM40" s="4">
        <v>0</v>
      </c>
      <c r="AN40" s="4">
        <v>36</v>
      </c>
      <c r="AO40" s="4">
        <v>191.4</v>
      </c>
      <c r="AP40" s="4">
        <v>190</v>
      </c>
      <c r="AQ40" s="4">
        <v>0.7</v>
      </c>
      <c r="AR40" s="4">
        <v>195</v>
      </c>
      <c r="AS40" s="4" t="s">
        <v>155</v>
      </c>
      <c r="AT40" s="4">
        <v>1</v>
      </c>
      <c r="AU40" s="5">
        <v>0.72741898148148154</v>
      </c>
      <c r="AV40" s="4">
        <v>47.158540000000002</v>
      </c>
      <c r="AW40" s="4">
        <v>-88.484468000000007</v>
      </c>
      <c r="AX40" s="4">
        <v>316.5</v>
      </c>
      <c r="AY40" s="4">
        <v>22.4</v>
      </c>
      <c r="AZ40" s="4">
        <v>12</v>
      </c>
      <c r="BA40" s="4">
        <v>11</v>
      </c>
      <c r="BB40" s="4" t="s">
        <v>421</v>
      </c>
      <c r="BC40" s="4">
        <v>1.023876</v>
      </c>
      <c r="BD40" s="4">
        <v>1.4477519999999999</v>
      </c>
      <c r="BE40" s="4">
        <v>1.8477520000000001</v>
      </c>
      <c r="BF40" s="4">
        <v>14.063000000000001</v>
      </c>
      <c r="BG40" s="4">
        <v>25.57</v>
      </c>
      <c r="BH40" s="4">
        <v>1.82</v>
      </c>
      <c r="BI40" s="4">
        <v>7.8730000000000002</v>
      </c>
      <c r="BJ40" s="4">
        <v>2493.299</v>
      </c>
      <c r="BK40" s="4">
        <v>48.447000000000003</v>
      </c>
      <c r="BL40" s="4">
        <v>3.7610000000000001</v>
      </c>
      <c r="BM40" s="4">
        <v>3.133</v>
      </c>
      <c r="BN40" s="4">
        <v>6.8940000000000001</v>
      </c>
      <c r="BO40" s="4">
        <v>3.0329999999999999</v>
      </c>
      <c r="BP40" s="4">
        <v>2.5270000000000001</v>
      </c>
      <c r="BQ40" s="4">
        <v>5.56</v>
      </c>
      <c r="BR40" s="4">
        <v>155.5573</v>
      </c>
      <c r="BU40" s="4">
        <v>140.321</v>
      </c>
      <c r="BW40" s="4">
        <v>2953.826</v>
      </c>
      <c r="BX40" s="4">
        <v>0.31287900000000002</v>
      </c>
      <c r="BY40" s="4">
        <v>-5</v>
      </c>
      <c r="BZ40" s="4">
        <v>1.394431</v>
      </c>
      <c r="CA40" s="4">
        <v>7.6459809999999999</v>
      </c>
      <c r="CB40" s="4">
        <v>28.167505999999999</v>
      </c>
      <c r="CC40" s="4">
        <f t="shared" si="9"/>
        <v>2.0200681802</v>
      </c>
      <c r="CE40" s="4">
        <f t="shared" si="10"/>
        <v>14240.596435645291</v>
      </c>
      <c r="CF40" s="4">
        <f t="shared" si="11"/>
        <v>276.70735660572899</v>
      </c>
      <c r="CG40" s="4">
        <f t="shared" si="12"/>
        <v>31.756205806919997</v>
      </c>
      <c r="CH40" s="4">
        <f t="shared" si="13"/>
        <v>888.47295567784101</v>
      </c>
    </row>
    <row r="41" spans="1:86">
      <c r="A41" s="2">
        <v>42440</v>
      </c>
      <c r="B41" s="29">
        <v>0.51927587962962962</v>
      </c>
      <c r="C41" s="4">
        <v>6.5949999999999998</v>
      </c>
      <c r="D41" s="4">
        <v>0.20669999999999999</v>
      </c>
      <c r="E41" s="4" t="s">
        <v>155</v>
      </c>
      <c r="F41" s="4">
        <v>2067.01541</v>
      </c>
      <c r="G41" s="4">
        <v>94</v>
      </c>
      <c r="H41" s="4">
        <v>68.900000000000006</v>
      </c>
      <c r="I41" s="4">
        <v>11515.2</v>
      </c>
      <c r="K41" s="4">
        <v>10.8</v>
      </c>
      <c r="L41" s="4">
        <v>1868</v>
      </c>
      <c r="M41" s="4">
        <v>0.92689999999999995</v>
      </c>
      <c r="N41" s="4">
        <v>6.1124999999999998</v>
      </c>
      <c r="O41" s="4">
        <v>0.19159999999999999</v>
      </c>
      <c r="P41" s="4">
        <v>87.094899999999996</v>
      </c>
      <c r="Q41" s="4">
        <v>63.863</v>
      </c>
      <c r="R41" s="4">
        <v>151</v>
      </c>
      <c r="S41" s="4">
        <v>70.241200000000006</v>
      </c>
      <c r="T41" s="4">
        <v>51.504899999999999</v>
      </c>
      <c r="U41" s="4">
        <v>121.7</v>
      </c>
      <c r="V41" s="4">
        <v>11515.2</v>
      </c>
      <c r="Y41" s="4">
        <v>1731.067</v>
      </c>
      <c r="Z41" s="4">
        <v>0</v>
      </c>
      <c r="AA41" s="4">
        <v>10.0105</v>
      </c>
      <c r="AB41" s="4" t="s">
        <v>384</v>
      </c>
      <c r="AC41" s="4">
        <v>0</v>
      </c>
      <c r="AD41" s="4">
        <v>12.1</v>
      </c>
      <c r="AE41" s="4">
        <v>852</v>
      </c>
      <c r="AF41" s="4">
        <v>869</v>
      </c>
      <c r="AG41" s="4">
        <v>870</v>
      </c>
      <c r="AH41" s="4">
        <v>54</v>
      </c>
      <c r="AI41" s="4">
        <v>23.95</v>
      </c>
      <c r="AJ41" s="4">
        <v>0.55000000000000004</v>
      </c>
      <c r="AK41" s="4">
        <v>988</v>
      </c>
      <c r="AL41" s="4">
        <v>7</v>
      </c>
      <c r="AM41" s="4">
        <v>0</v>
      </c>
      <c r="AN41" s="4">
        <v>36</v>
      </c>
      <c r="AO41" s="4">
        <v>192</v>
      </c>
      <c r="AP41" s="4">
        <v>190.4</v>
      </c>
      <c r="AQ41" s="4">
        <v>0.8</v>
      </c>
      <c r="AR41" s="4">
        <v>195</v>
      </c>
      <c r="AS41" s="4" t="s">
        <v>155</v>
      </c>
      <c r="AT41" s="4">
        <v>1</v>
      </c>
      <c r="AU41" s="5">
        <v>0.72743055555555547</v>
      </c>
      <c r="AV41" s="4">
        <v>47.158574999999999</v>
      </c>
      <c r="AW41" s="4">
        <v>-88.484345000000005</v>
      </c>
      <c r="AX41" s="4">
        <v>315.89999999999998</v>
      </c>
      <c r="AY41" s="4">
        <v>22.3</v>
      </c>
      <c r="AZ41" s="4">
        <v>12</v>
      </c>
      <c r="BA41" s="4">
        <v>10</v>
      </c>
      <c r="BB41" s="4" t="s">
        <v>423</v>
      </c>
      <c r="BC41" s="4">
        <v>1.172121</v>
      </c>
      <c r="BD41" s="4">
        <v>1.4557580000000001</v>
      </c>
      <c r="BE41" s="4">
        <v>2.0480809999999998</v>
      </c>
      <c r="BF41" s="4">
        <v>14.063000000000001</v>
      </c>
      <c r="BG41" s="4">
        <v>25.51</v>
      </c>
      <c r="BH41" s="4">
        <v>1.81</v>
      </c>
      <c r="BI41" s="4">
        <v>7.8869999999999996</v>
      </c>
      <c r="BJ41" s="4">
        <v>2492.1959999999999</v>
      </c>
      <c r="BK41" s="4">
        <v>49.718000000000004</v>
      </c>
      <c r="BL41" s="4">
        <v>3.7189999999999999</v>
      </c>
      <c r="BM41" s="4">
        <v>2.7269999999999999</v>
      </c>
      <c r="BN41" s="4">
        <v>6.4459999999999997</v>
      </c>
      <c r="BO41" s="4">
        <v>2.9990000000000001</v>
      </c>
      <c r="BP41" s="4">
        <v>2.1989999999999998</v>
      </c>
      <c r="BQ41" s="4">
        <v>5.1980000000000004</v>
      </c>
      <c r="BR41" s="4">
        <v>155.2509</v>
      </c>
      <c r="BU41" s="4">
        <v>140.03200000000001</v>
      </c>
      <c r="BW41" s="4">
        <v>2967.69</v>
      </c>
      <c r="BX41" s="4">
        <v>0.29472599999999999</v>
      </c>
      <c r="BY41" s="4">
        <v>-5</v>
      </c>
      <c r="BZ41" s="4">
        <v>1.3941380000000001</v>
      </c>
      <c r="CA41" s="4">
        <v>7.2023669999999997</v>
      </c>
      <c r="CB41" s="4">
        <v>28.161587999999998</v>
      </c>
      <c r="CC41" s="4">
        <f t="shared" si="9"/>
        <v>1.9028653614</v>
      </c>
      <c r="CE41" s="4">
        <f t="shared" si="10"/>
        <v>13408.433540265203</v>
      </c>
      <c r="CF41" s="4">
        <f t="shared" si="11"/>
        <v>267.49120003198203</v>
      </c>
      <c r="CG41" s="4">
        <f t="shared" si="12"/>
        <v>27.966114038502003</v>
      </c>
      <c r="CH41" s="4">
        <f t="shared" si="13"/>
        <v>835.27594728358406</v>
      </c>
    </row>
    <row r="42" spans="1:86">
      <c r="A42" s="2">
        <v>42440</v>
      </c>
      <c r="B42" s="29">
        <v>0.51928745370370366</v>
      </c>
      <c r="C42" s="4">
        <v>6.6219999999999999</v>
      </c>
      <c r="D42" s="4">
        <v>0.25459999999999999</v>
      </c>
      <c r="E42" s="4" t="s">
        <v>155</v>
      </c>
      <c r="F42" s="4">
        <v>2545.7615890000002</v>
      </c>
      <c r="G42" s="4">
        <v>94.9</v>
      </c>
      <c r="H42" s="4">
        <v>67.099999999999994</v>
      </c>
      <c r="I42" s="4">
        <v>11515</v>
      </c>
      <c r="K42" s="4">
        <v>10.8</v>
      </c>
      <c r="L42" s="4">
        <v>1787</v>
      </c>
      <c r="M42" s="4">
        <v>0.92620000000000002</v>
      </c>
      <c r="N42" s="4">
        <v>6.1337000000000002</v>
      </c>
      <c r="O42" s="4">
        <v>0.23580000000000001</v>
      </c>
      <c r="P42" s="4">
        <v>87.855699999999999</v>
      </c>
      <c r="Q42" s="4">
        <v>62.114699999999999</v>
      </c>
      <c r="R42" s="4">
        <v>150</v>
      </c>
      <c r="S42" s="4">
        <v>70.854799999999997</v>
      </c>
      <c r="T42" s="4">
        <v>50.094900000000003</v>
      </c>
      <c r="U42" s="4">
        <v>120.9</v>
      </c>
      <c r="V42" s="4">
        <v>11515</v>
      </c>
      <c r="Y42" s="4">
        <v>1654.808</v>
      </c>
      <c r="Z42" s="4">
        <v>0</v>
      </c>
      <c r="AA42" s="4">
        <v>10.003</v>
      </c>
      <c r="AB42" s="4" t="s">
        <v>384</v>
      </c>
      <c r="AC42" s="4">
        <v>0</v>
      </c>
      <c r="AD42" s="4">
        <v>12</v>
      </c>
      <c r="AE42" s="4">
        <v>853</v>
      </c>
      <c r="AF42" s="4">
        <v>869</v>
      </c>
      <c r="AG42" s="4">
        <v>871</v>
      </c>
      <c r="AH42" s="4">
        <v>54</v>
      </c>
      <c r="AI42" s="4">
        <v>23.95</v>
      </c>
      <c r="AJ42" s="4">
        <v>0.55000000000000004</v>
      </c>
      <c r="AK42" s="4">
        <v>988</v>
      </c>
      <c r="AL42" s="4">
        <v>7</v>
      </c>
      <c r="AM42" s="4">
        <v>0</v>
      </c>
      <c r="AN42" s="4">
        <v>36</v>
      </c>
      <c r="AO42" s="4">
        <v>191.6</v>
      </c>
      <c r="AP42" s="4">
        <v>191</v>
      </c>
      <c r="AQ42" s="4">
        <v>0.8</v>
      </c>
      <c r="AR42" s="4">
        <v>195</v>
      </c>
      <c r="AS42" s="4" t="s">
        <v>155</v>
      </c>
      <c r="AT42" s="4">
        <v>1</v>
      </c>
      <c r="AU42" s="5">
        <v>0.72744212962962962</v>
      </c>
      <c r="AV42" s="4">
        <v>47.158633999999999</v>
      </c>
      <c r="AW42" s="4">
        <v>-88.484235999999996</v>
      </c>
      <c r="AX42" s="4">
        <v>315.39999999999998</v>
      </c>
      <c r="AY42" s="4">
        <v>22.2</v>
      </c>
      <c r="AZ42" s="4">
        <v>12</v>
      </c>
      <c r="BA42" s="4">
        <v>11</v>
      </c>
      <c r="BB42" s="4" t="s">
        <v>421</v>
      </c>
      <c r="BC42" s="4">
        <v>1.4495499999999999</v>
      </c>
      <c r="BD42" s="4">
        <v>1</v>
      </c>
      <c r="BE42" s="4">
        <v>2.2247750000000002</v>
      </c>
      <c r="BF42" s="4">
        <v>14.063000000000001</v>
      </c>
      <c r="BG42" s="4">
        <v>25.27</v>
      </c>
      <c r="BH42" s="4">
        <v>1.8</v>
      </c>
      <c r="BI42" s="4">
        <v>7.968</v>
      </c>
      <c r="BJ42" s="4">
        <v>2478.9859999999999</v>
      </c>
      <c r="BK42" s="4">
        <v>60.652999999999999</v>
      </c>
      <c r="BL42" s="4">
        <v>3.718</v>
      </c>
      <c r="BM42" s="4">
        <v>2.629</v>
      </c>
      <c r="BN42" s="4">
        <v>6.3470000000000004</v>
      </c>
      <c r="BO42" s="4">
        <v>2.9990000000000001</v>
      </c>
      <c r="BP42" s="4">
        <v>2.12</v>
      </c>
      <c r="BQ42" s="4">
        <v>5.1189999999999998</v>
      </c>
      <c r="BR42" s="4">
        <v>153.89019999999999</v>
      </c>
      <c r="BU42" s="4">
        <v>132.69200000000001</v>
      </c>
      <c r="BW42" s="4">
        <v>2939.529</v>
      </c>
      <c r="BX42" s="4">
        <v>0.26917200000000002</v>
      </c>
      <c r="BY42" s="4">
        <v>-5</v>
      </c>
      <c r="BZ42" s="4">
        <v>1.3921380000000001</v>
      </c>
      <c r="CA42" s="4">
        <v>6.5778910000000002</v>
      </c>
      <c r="CB42" s="4">
        <v>28.121188</v>
      </c>
      <c r="CC42" s="4">
        <f t="shared" si="9"/>
        <v>1.7378788022</v>
      </c>
      <c r="CE42" s="4">
        <f t="shared" si="10"/>
        <v>12180.955274798922</v>
      </c>
      <c r="CF42" s="4">
        <f t="shared" si="11"/>
        <v>298.02971064878096</v>
      </c>
      <c r="CG42" s="4">
        <f t="shared" si="12"/>
        <v>25.153151349662998</v>
      </c>
      <c r="CH42" s="4">
        <f t="shared" si="13"/>
        <v>756.16790229144544</v>
      </c>
    </row>
    <row r="43" spans="1:86">
      <c r="A43" s="2">
        <v>42440</v>
      </c>
      <c r="B43" s="29">
        <v>0.51929902777777781</v>
      </c>
      <c r="C43" s="4">
        <v>6.7610000000000001</v>
      </c>
      <c r="D43" s="4">
        <v>0.36549999999999999</v>
      </c>
      <c r="E43" s="4" t="s">
        <v>155</v>
      </c>
      <c r="F43" s="4">
        <v>3654.5063289999998</v>
      </c>
      <c r="G43" s="4">
        <v>107.6</v>
      </c>
      <c r="H43" s="4">
        <v>65.599999999999994</v>
      </c>
      <c r="I43" s="4">
        <v>11514.8</v>
      </c>
      <c r="K43" s="4">
        <v>10.73</v>
      </c>
      <c r="L43" s="4">
        <v>1648</v>
      </c>
      <c r="M43" s="4">
        <v>0.92400000000000004</v>
      </c>
      <c r="N43" s="4">
        <v>6.2465999999999999</v>
      </c>
      <c r="O43" s="4">
        <v>0.3377</v>
      </c>
      <c r="P43" s="4">
        <v>99.387699999999995</v>
      </c>
      <c r="Q43" s="4">
        <v>60.644500000000001</v>
      </c>
      <c r="R43" s="4">
        <v>160</v>
      </c>
      <c r="S43" s="4">
        <v>80.152100000000004</v>
      </c>
      <c r="T43" s="4">
        <v>48.907299999999999</v>
      </c>
      <c r="U43" s="4">
        <v>129.1</v>
      </c>
      <c r="V43" s="4">
        <v>11514.8</v>
      </c>
      <c r="Y43" s="4">
        <v>1522.924</v>
      </c>
      <c r="Z43" s="4">
        <v>0</v>
      </c>
      <c r="AA43" s="4">
        <v>9.9183000000000003</v>
      </c>
      <c r="AB43" s="4" t="s">
        <v>384</v>
      </c>
      <c r="AC43" s="4">
        <v>0</v>
      </c>
      <c r="AD43" s="4">
        <v>12</v>
      </c>
      <c r="AE43" s="4">
        <v>853</v>
      </c>
      <c r="AF43" s="4">
        <v>870</v>
      </c>
      <c r="AG43" s="4">
        <v>871</v>
      </c>
      <c r="AH43" s="4">
        <v>54</v>
      </c>
      <c r="AI43" s="4">
        <v>23.94</v>
      </c>
      <c r="AJ43" s="4">
        <v>0.55000000000000004</v>
      </c>
      <c r="AK43" s="4">
        <v>988</v>
      </c>
      <c r="AL43" s="4">
        <v>7</v>
      </c>
      <c r="AM43" s="4">
        <v>0</v>
      </c>
      <c r="AN43" s="4">
        <v>36</v>
      </c>
      <c r="AO43" s="4">
        <v>191</v>
      </c>
      <c r="AP43" s="4">
        <v>191</v>
      </c>
      <c r="AQ43" s="4">
        <v>0.8</v>
      </c>
      <c r="AR43" s="4">
        <v>195</v>
      </c>
      <c r="AS43" s="4" t="s">
        <v>155</v>
      </c>
      <c r="AT43" s="4">
        <v>1</v>
      </c>
      <c r="AU43" s="5">
        <v>0.72745370370370377</v>
      </c>
      <c r="AV43" s="4">
        <v>47.158709000000002</v>
      </c>
      <c r="AW43" s="4">
        <v>-88.484151999999995</v>
      </c>
      <c r="AX43" s="4">
        <v>315</v>
      </c>
      <c r="AY43" s="4">
        <v>22.7</v>
      </c>
      <c r="AZ43" s="4">
        <v>12</v>
      </c>
      <c r="BA43" s="4">
        <v>11</v>
      </c>
      <c r="BB43" s="4" t="s">
        <v>421</v>
      </c>
      <c r="BC43" s="4">
        <v>1.6</v>
      </c>
      <c r="BD43" s="4">
        <v>1.024675</v>
      </c>
      <c r="BE43" s="4">
        <v>2.324675</v>
      </c>
      <c r="BF43" s="4">
        <v>14.063000000000001</v>
      </c>
      <c r="BG43" s="4">
        <v>24.51</v>
      </c>
      <c r="BH43" s="4">
        <v>1.74</v>
      </c>
      <c r="BI43" s="4">
        <v>8.2309999999999999</v>
      </c>
      <c r="BJ43" s="4">
        <v>2454.163</v>
      </c>
      <c r="BK43" s="4">
        <v>84.433000000000007</v>
      </c>
      <c r="BL43" s="4">
        <v>4.0890000000000004</v>
      </c>
      <c r="BM43" s="4">
        <v>2.4950000000000001</v>
      </c>
      <c r="BN43" s="4">
        <v>6.5839999999999996</v>
      </c>
      <c r="BO43" s="4">
        <v>3.298</v>
      </c>
      <c r="BP43" s="4">
        <v>2.012</v>
      </c>
      <c r="BQ43" s="4">
        <v>5.31</v>
      </c>
      <c r="BR43" s="4">
        <v>149.59270000000001</v>
      </c>
      <c r="BU43" s="4">
        <v>118.709</v>
      </c>
      <c r="BW43" s="4">
        <v>2833.31</v>
      </c>
      <c r="BX43" s="4">
        <v>0.28591299999999997</v>
      </c>
      <c r="BY43" s="4">
        <v>-5</v>
      </c>
      <c r="BZ43" s="4">
        <v>1.3914310000000001</v>
      </c>
      <c r="CA43" s="4">
        <v>6.986999</v>
      </c>
      <c r="CB43" s="4">
        <v>28.106905999999999</v>
      </c>
      <c r="CC43" s="4">
        <f t="shared" si="9"/>
        <v>1.8459651358</v>
      </c>
      <c r="CE43" s="4">
        <f t="shared" si="10"/>
        <v>12808.984116847239</v>
      </c>
      <c r="CF43" s="4">
        <f t="shared" si="11"/>
        <v>440.68016506554909</v>
      </c>
      <c r="CG43" s="4">
        <f t="shared" si="12"/>
        <v>27.714420623429998</v>
      </c>
      <c r="CH43" s="4">
        <f t="shared" si="13"/>
        <v>780.76742184455316</v>
      </c>
    </row>
    <row r="44" spans="1:86">
      <c r="A44" s="2">
        <v>42440</v>
      </c>
      <c r="B44" s="29">
        <v>0.51931060185185185</v>
      </c>
      <c r="C44" s="4">
        <v>7.0179999999999998</v>
      </c>
      <c r="D44" s="4">
        <v>0.52370000000000005</v>
      </c>
      <c r="E44" s="4" t="s">
        <v>155</v>
      </c>
      <c r="F44" s="4">
        <v>5237.2413790000001</v>
      </c>
      <c r="G44" s="4">
        <v>129.9</v>
      </c>
      <c r="H44" s="4">
        <v>76.3</v>
      </c>
      <c r="I44" s="4">
        <v>11514.4</v>
      </c>
      <c r="K44" s="4">
        <v>10.6</v>
      </c>
      <c r="L44" s="4">
        <v>1495</v>
      </c>
      <c r="M44" s="4">
        <v>0.92030000000000001</v>
      </c>
      <c r="N44" s="4">
        <v>6.4581</v>
      </c>
      <c r="O44" s="4">
        <v>0.48199999999999998</v>
      </c>
      <c r="P44" s="4">
        <v>119.5796</v>
      </c>
      <c r="Q44" s="4">
        <v>70.207700000000003</v>
      </c>
      <c r="R44" s="4">
        <v>189.8</v>
      </c>
      <c r="S44" s="4">
        <v>96.430999999999997</v>
      </c>
      <c r="T44" s="4">
        <v>56.616700000000002</v>
      </c>
      <c r="U44" s="4">
        <v>153</v>
      </c>
      <c r="V44" s="4">
        <v>11514.4</v>
      </c>
      <c r="Y44" s="4">
        <v>1375.8789999999999</v>
      </c>
      <c r="Z44" s="4">
        <v>0</v>
      </c>
      <c r="AA44" s="4">
        <v>9.7546999999999997</v>
      </c>
      <c r="AB44" s="4" t="s">
        <v>384</v>
      </c>
      <c r="AC44" s="4">
        <v>0</v>
      </c>
      <c r="AD44" s="4">
        <v>12.1</v>
      </c>
      <c r="AE44" s="4">
        <v>853</v>
      </c>
      <c r="AF44" s="4">
        <v>870</v>
      </c>
      <c r="AG44" s="4">
        <v>871</v>
      </c>
      <c r="AH44" s="4">
        <v>54</v>
      </c>
      <c r="AI44" s="4">
        <v>23.92</v>
      </c>
      <c r="AJ44" s="4">
        <v>0.55000000000000004</v>
      </c>
      <c r="AK44" s="4">
        <v>989</v>
      </c>
      <c r="AL44" s="4">
        <v>7</v>
      </c>
      <c r="AM44" s="4">
        <v>0</v>
      </c>
      <c r="AN44" s="4">
        <v>36</v>
      </c>
      <c r="AO44" s="4">
        <v>191</v>
      </c>
      <c r="AP44" s="4">
        <v>191</v>
      </c>
      <c r="AQ44" s="4">
        <v>0.8</v>
      </c>
      <c r="AR44" s="4">
        <v>195</v>
      </c>
      <c r="AS44" s="4" t="s">
        <v>155</v>
      </c>
      <c r="AT44" s="4">
        <v>1</v>
      </c>
      <c r="AU44" s="5">
        <v>0.72746527777777781</v>
      </c>
      <c r="AV44" s="4">
        <v>47.158790000000003</v>
      </c>
      <c r="AW44" s="4">
        <v>-88.484087000000002</v>
      </c>
      <c r="AX44" s="4">
        <v>314.60000000000002</v>
      </c>
      <c r="AY44" s="4">
        <v>23.9</v>
      </c>
      <c r="AZ44" s="4">
        <v>12</v>
      </c>
      <c r="BA44" s="4">
        <v>11</v>
      </c>
      <c r="BB44" s="4" t="s">
        <v>421</v>
      </c>
      <c r="BC44" s="4">
        <v>1.427972</v>
      </c>
      <c r="BD44" s="4">
        <v>1.1000000000000001</v>
      </c>
      <c r="BE44" s="4">
        <v>2.1788210000000001</v>
      </c>
      <c r="BF44" s="4">
        <v>14.063000000000001</v>
      </c>
      <c r="BG44" s="4">
        <v>23.35</v>
      </c>
      <c r="BH44" s="4">
        <v>1.66</v>
      </c>
      <c r="BI44" s="4">
        <v>8.6660000000000004</v>
      </c>
      <c r="BJ44" s="4">
        <v>2425.1390000000001</v>
      </c>
      <c r="BK44" s="4">
        <v>115.191</v>
      </c>
      <c r="BL44" s="4">
        <v>4.702</v>
      </c>
      <c r="BM44" s="4">
        <v>2.7610000000000001</v>
      </c>
      <c r="BN44" s="4">
        <v>7.4630000000000001</v>
      </c>
      <c r="BO44" s="4">
        <v>3.7919999999999998</v>
      </c>
      <c r="BP44" s="4">
        <v>2.226</v>
      </c>
      <c r="BQ44" s="4">
        <v>6.0190000000000001</v>
      </c>
      <c r="BR44" s="4">
        <v>142.9785</v>
      </c>
      <c r="BU44" s="4">
        <v>102.509</v>
      </c>
      <c r="BW44" s="4">
        <v>2663.4520000000002</v>
      </c>
      <c r="BX44" s="4">
        <v>0.323542</v>
      </c>
      <c r="BY44" s="4">
        <v>-5</v>
      </c>
      <c r="BZ44" s="4">
        <v>1.3915690000000001</v>
      </c>
      <c r="CA44" s="4">
        <v>7.9065690000000002</v>
      </c>
      <c r="CB44" s="4">
        <v>28.109701999999999</v>
      </c>
      <c r="CC44" s="4">
        <f t="shared" si="9"/>
        <v>2.0889155297999999</v>
      </c>
      <c r="CE44" s="4">
        <f t="shared" si="10"/>
        <v>14323.37304205398</v>
      </c>
      <c r="CF44" s="4">
        <f t="shared" si="11"/>
        <v>680.34189549021301</v>
      </c>
      <c r="CG44" s="4">
        <f t="shared" si="12"/>
        <v>35.549460191816998</v>
      </c>
      <c r="CH44" s="4">
        <f t="shared" si="13"/>
        <v>844.46062369757544</v>
      </c>
    </row>
    <row r="45" spans="1:86">
      <c r="A45" s="2">
        <v>42440</v>
      </c>
      <c r="B45" s="29">
        <v>0.519322175925926</v>
      </c>
      <c r="C45" s="4">
        <v>7.173</v>
      </c>
      <c r="D45" s="4">
        <v>0.63700000000000001</v>
      </c>
      <c r="E45" s="4" t="s">
        <v>155</v>
      </c>
      <c r="F45" s="4">
        <v>6370.2463049999997</v>
      </c>
      <c r="G45" s="4">
        <v>192.1</v>
      </c>
      <c r="H45" s="4">
        <v>84.3</v>
      </c>
      <c r="I45" s="4">
        <v>11514.1</v>
      </c>
      <c r="K45" s="4">
        <v>10.27</v>
      </c>
      <c r="L45" s="4">
        <v>1359</v>
      </c>
      <c r="M45" s="4">
        <v>0.91790000000000005</v>
      </c>
      <c r="N45" s="4">
        <v>6.5843999999999996</v>
      </c>
      <c r="O45" s="4">
        <v>0.5847</v>
      </c>
      <c r="P45" s="4">
        <v>176.2998</v>
      </c>
      <c r="Q45" s="4">
        <v>77.355599999999995</v>
      </c>
      <c r="R45" s="4">
        <v>253.7</v>
      </c>
      <c r="S45" s="4">
        <v>142.1711</v>
      </c>
      <c r="T45" s="4">
        <v>62.380800000000001</v>
      </c>
      <c r="U45" s="4">
        <v>204.6</v>
      </c>
      <c r="V45" s="4">
        <v>11514.1</v>
      </c>
      <c r="Y45" s="4">
        <v>1247.0719999999999</v>
      </c>
      <c r="Z45" s="4">
        <v>0</v>
      </c>
      <c r="AA45" s="4">
        <v>9.4261999999999997</v>
      </c>
      <c r="AB45" s="4" t="s">
        <v>384</v>
      </c>
      <c r="AC45" s="4">
        <v>0</v>
      </c>
      <c r="AD45" s="4">
        <v>12</v>
      </c>
      <c r="AE45" s="4">
        <v>854</v>
      </c>
      <c r="AF45" s="4">
        <v>870</v>
      </c>
      <c r="AG45" s="4">
        <v>872</v>
      </c>
      <c r="AH45" s="4">
        <v>54</v>
      </c>
      <c r="AI45" s="4">
        <v>23.92</v>
      </c>
      <c r="AJ45" s="4">
        <v>0.55000000000000004</v>
      </c>
      <c r="AK45" s="4">
        <v>989</v>
      </c>
      <c r="AL45" s="4">
        <v>7</v>
      </c>
      <c r="AM45" s="4">
        <v>0</v>
      </c>
      <c r="AN45" s="4">
        <v>36</v>
      </c>
      <c r="AO45" s="4">
        <v>191</v>
      </c>
      <c r="AP45" s="4">
        <v>191</v>
      </c>
      <c r="AQ45" s="4">
        <v>0.9</v>
      </c>
      <c r="AR45" s="4">
        <v>195</v>
      </c>
      <c r="AS45" s="4" t="s">
        <v>155</v>
      </c>
      <c r="AT45" s="4">
        <v>1</v>
      </c>
      <c r="AU45" s="5">
        <v>0.72747685185185185</v>
      </c>
      <c r="AV45" s="4">
        <v>47.158881999999998</v>
      </c>
      <c r="AW45" s="4">
        <v>-88.484047000000004</v>
      </c>
      <c r="AX45" s="4">
        <v>314.3</v>
      </c>
      <c r="AY45" s="4">
        <v>24.2</v>
      </c>
      <c r="AZ45" s="4">
        <v>12</v>
      </c>
      <c r="BA45" s="4">
        <v>11</v>
      </c>
      <c r="BB45" s="4" t="s">
        <v>421</v>
      </c>
      <c r="BC45" s="4">
        <v>0.9</v>
      </c>
      <c r="BD45" s="4">
        <v>1.124476</v>
      </c>
      <c r="BE45" s="4">
        <v>1.5244759999999999</v>
      </c>
      <c r="BF45" s="4">
        <v>14.063000000000001</v>
      </c>
      <c r="BG45" s="4">
        <v>22.66</v>
      </c>
      <c r="BH45" s="4">
        <v>1.61</v>
      </c>
      <c r="BI45" s="4">
        <v>8.9459999999999997</v>
      </c>
      <c r="BJ45" s="4">
        <v>2404.1790000000001</v>
      </c>
      <c r="BK45" s="4">
        <v>135.88499999999999</v>
      </c>
      <c r="BL45" s="4">
        <v>6.7409999999999997</v>
      </c>
      <c r="BM45" s="4">
        <v>2.9580000000000002</v>
      </c>
      <c r="BN45" s="4">
        <v>9.6989999999999998</v>
      </c>
      <c r="BO45" s="4">
        <v>5.4359999999999999</v>
      </c>
      <c r="BP45" s="4">
        <v>2.3849999999999998</v>
      </c>
      <c r="BQ45" s="4">
        <v>7.8209999999999997</v>
      </c>
      <c r="BR45" s="4">
        <v>139.01949999999999</v>
      </c>
      <c r="BU45" s="4">
        <v>90.341999999999999</v>
      </c>
      <c r="BW45" s="4">
        <v>2502.5520000000001</v>
      </c>
      <c r="BX45" s="4">
        <v>0.38957399999999998</v>
      </c>
      <c r="BY45" s="4">
        <v>-5</v>
      </c>
      <c r="BZ45" s="4">
        <v>1.392722</v>
      </c>
      <c r="CA45" s="4">
        <v>9.5202039999999997</v>
      </c>
      <c r="CB45" s="4">
        <v>28.132978999999999</v>
      </c>
      <c r="CC45" s="4">
        <f t="shared" si="9"/>
        <v>2.5152378968</v>
      </c>
      <c r="CE45" s="4">
        <f t="shared" si="10"/>
        <v>17097.541075789453</v>
      </c>
      <c r="CF45" s="4">
        <f t="shared" si="11"/>
        <v>966.35873164338</v>
      </c>
      <c r="CG45" s="4">
        <f t="shared" si="12"/>
        <v>55.619764066548001</v>
      </c>
      <c r="CH45" s="4">
        <f t="shared" si="13"/>
        <v>988.65001798356593</v>
      </c>
    </row>
    <row r="46" spans="1:86">
      <c r="A46" s="2">
        <v>42440</v>
      </c>
      <c r="B46" s="29">
        <v>0.51933375000000004</v>
      </c>
      <c r="C46" s="4">
        <v>7.3570000000000002</v>
      </c>
      <c r="D46" s="4">
        <v>0.66779999999999995</v>
      </c>
      <c r="E46" s="4" t="s">
        <v>155</v>
      </c>
      <c r="F46" s="4">
        <v>6678.2312339999999</v>
      </c>
      <c r="G46" s="4">
        <v>275.8</v>
      </c>
      <c r="H46" s="4">
        <v>93.3</v>
      </c>
      <c r="I46" s="4">
        <v>11513.9</v>
      </c>
      <c r="K46" s="4">
        <v>9.8800000000000008</v>
      </c>
      <c r="L46" s="4">
        <v>1251</v>
      </c>
      <c r="M46" s="4">
        <v>0.91610000000000003</v>
      </c>
      <c r="N46" s="4">
        <v>6.7392000000000003</v>
      </c>
      <c r="O46" s="4">
        <v>0.61180000000000001</v>
      </c>
      <c r="P46" s="4">
        <v>252.69839999999999</v>
      </c>
      <c r="Q46" s="4">
        <v>85.469800000000006</v>
      </c>
      <c r="R46" s="4">
        <v>338.2</v>
      </c>
      <c r="S46" s="4">
        <v>203.7801</v>
      </c>
      <c r="T46" s="4">
        <v>68.924300000000002</v>
      </c>
      <c r="U46" s="4">
        <v>272.7</v>
      </c>
      <c r="V46" s="4">
        <v>11513.9</v>
      </c>
      <c r="Y46" s="4">
        <v>1146.098</v>
      </c>
      <c r="Z46" s="4">
        <v>0</v>
      </c>
      <c r="AA46" s="4">
        <v>9.0484000000000009</v>
      </c>
      <c r="AB46" s="4" t="s">
        <v>384</v>
      </c>
      <c r="AC46" s="4">
        <v>0</v>
      </c>
      <c r="AD46" s="4">
        <v>12.1</v>
      </c>
      <c r="AE46" s="4">
        <v>853</v>
      </c>
      <c r="AF46" s="4">
        <v>870</v>
      </c>
      <c r="AG46" s="4">
        <v>871</v>
      </c>
      <c r="AH46" s="4">
        <v>54</v>
      </c>
      <c r="AI46" s="4">
        <v>23.92</v>
      </c>
      <c r="AJ46" s="4">
        <v>0.55000000000000004</v>
      </c>
      <c r="AK46" s="4">
        <v>989</v>
      </c>
      <c r="AL46" s="4">
        <v>7</v>
      </c>
      <c r="AM46" s="4">
        <v>0</v>
      </c>
      <c r="AN46" s="4">
        <v>36</v>
      </c>
      <c r="AO46" s="4">
        <v>191</v>
      </c>
      <c r="AP46" s="4">
        <v>191</v>
      </c>
      <c r="AQ46" s="4">
        <v>1.1000000000000001</v>
      </c>
      <c r="AR46" s="4">
        <v>195</v>
      </c>
      <c r="AS46" s="4" t="s">
        <v>155</v>
      </c>
      <c r="AT46" s="4">
        <v>1</v>
      </c>
      <c r="AU46" s="5">
        <v>0.72748842592592589</v>
      </c>
      <c r="AV46" s="4">
        <v>47.158982999999999</v>
      </c>
      <c r="AW46" s="4">
        <v>-88.484035000000006</v>
      </c>
      <c r="AX46" s="4">
        <v>313.89999999999998</v>
      </c>
      <c r="AY46" s="4">
        <v>24.9</v>
      </c>
      <c r="AZ46" s="4">
        <v>12</v>
      </c>
      <c r="BA46" s="4">
        <v>11</v>
      </c>
      <c r="BB46" s="4" t="s">
        <v>421</v>
      </c>
      <c r="BC46" s="4">
        <v>0.94870299999999996</v>
      </c>
      <c r="BD46" s="4">
        <v>1.151297</v>
      </c>
      <c r="BE46" s="4">
        <v>1.648703</v>
      </c>
      <c r="BF46" s="4">
        <v>14.063000000000001</v>
      </c>
      <c r="BG46" s="4">
        <v>22.15</v>
      </c>
      <c r="BH46" s="4">
        <v>1.57</v>
      </c>
      <c r="BI46" s="4">
        <v>9.1609999999999996</v>
      </c>
      <c r="BJ46" s="4">
        <v>2407.8249999999998</v>
      </c>
      <c r="BK46" s="4">
        <v>139.119</v>
      </c>
      <c r="BL46" s="4">
        <v>9.4550000000000001</v>
      </c>
      <c r="BM46" s="4">
        <v>3.198</v>
      </c>
      <c r="BN46" s="4">
        <v>12.653</v>
      </c>
      <c r="BO46" s="4">
        <v>7.625</v>
      </c>
      <c r="BP46" s="4">
        <v>2.5790000000000002</v>
      </c>
      <c r="BQ46" s="4">
        <v>10.202999999999999</v>
      </c>
      <c r="BR46" s="4">
        <v>136.03020000000001</v>
      </c>
      <c r="BU46" s="4">
        <v>81.242999999999995</v>
      </c>
      <c r="BW46" s="4">
        <v>2350.634</v>
      </c>
      <c r="BX46" s="4">
        <v>0.42494900000000002</v>
      </c>
      <c r="BY46" s="4">
        <v>-5</v>
      </c>
      <c r="BZ46" s="4">
        <v>1.3945689999999999</v>
      </c>
      <c r="CA46" s="4">
        <v>10.384691</v>
      </c>
      <c r="CB46" s="4">
        <v>28.170293999999998</v>
      </c>
      <c r="CC46" s="4">
        <f t="shared" si="9"/>
        <v>2.7436353622</v>
      </c>
      <c r="CE46" s="4">
        <f t="shared" si="10"/>
        <v>18678.375399485023</v>
      </c>
      <c r="CF46" s="4">
        <f t="shared" si="11"/>
        <v>1079.1967469400631</v>
      </c>
      <c r="CG46" s="4">
        <f t="shared" si="12"/>
        <v>79.148386697930988</v>
      </c>
      <c r="CH46" s="4">
        <f t="shared" si="13"/>
        <v>1055.2358004701455</v>
      </c>
    </row>
    <row r="47" spans="1:86">
      <c r="A47" s="2">
        <v>42440</v>
      </c>
      <c r="B47" s="29">
        <v>0.51934532407407408</v>
      </c>
      <c r="C47" s="4">
        <v>7.7</v>
      </c>
      <c r="D47" s="4">
        <v>0.63859999999999995</v>
      </c>
      <c r="E47" s="4" t="s">
        <v>155</v>
      </c>
      <c r="F47" s="4">
        <v>6386.1996779999999</v>
      </c>
      <c r="G47" s="4">
        <v>362.3</v>
      </c>
      <c r="H47" s="4">
        <v>93.3</v>
      </c>
      <c r="I47" s="4">
        <v>11513.9</v>
      </c>
      <c r="K47" s="4">
        <v>9.57</v>
      </c>
      <c r="L47" s="4">
        <v>1185</v>
      </c>
      <c r="M47" s="4">
        <v>0.91349999999999998</v>
      </c>
      <c r="N47" s="4">
        <v>7.0336999999999996</v>
      </c>
      <c r="O47" s="4">
        <v>0.58340000000000003</v>
      </c>
      <c r="P47" s="4">
        <v>330.91890000000001</v>
      </c>
      <c r="Q47" s="4">
        <v>85.197100000000006</v>
      </c>
      <c r="R47" s="4">
        <v>416.1</v>
      </c>
      <c r="S47" s="4">
        <v>266.85840000000002</v>
      </c>
      <c r="T47" s="4">
        <v>68.704300000000003</v>
      </c>
      <c r="U47" s="4">
        <v>335.6</v>
      </c>
      <c r="V47" s="4">
        <v>11513.9</v>
      </c>
      <c r="Y47" s="4">
        <v>1082.6289999999999</v>
      </c>
      <c r="Z47" s="4">
        <v>0</v>
      </c>
      <c r="AA47" s="4">
        <v>8.7402999999999995</v>
      </c>
      <c r="AB47" s="4" t="s">
        <v>384</v>
      </c>
      <c r="AC47" s="4">
        <v>0</v>
      </c>
      <c r="AD47" s="4">
        <v>12.1</v>
      </c>
      <c r="AE47" s="4">
        <v>853</v>
      </c>
      <c r="AF47" s="4">
        <v>870</v>
      </c>
      <c r="AG47" s="4">
        <v>871</v>
      </c>
      <c r="AH47" s="4">
        <v>54</v>
      </c>
      <c r="AI47" s="4">
        <v>23.92</v>
      </c>
      <c r="AJ47" s="4">
        <v>0.55000000000000004</v>
      </c>
      <c r="AK47" s="4">
        <v>989</v>
      </c>
      <c r="AL47" s="4">
        <v>7</v>
      </c>
      <c r="AM47" s="4">
        <v>0</v>
      </c>
      <c r="AN47" s="4">
        <v>36</v>
      </c>
      <c r="AO47" s="4">
        <v>191.4</v>
      </c>
      <c r="AP47" s="4">
        <v>191</v>
      </c>
      <c r="AQ47" s="4">
        <v>1.3</v>
      </c>
      <c r="AR47" s="4">
        <v>195</v>
      </c>
      <c r="AS47" s="4" t="s">
        <v>155</v>
      </c>
      <c r="AT47" s="4">
        <v>1</v>
      </c>
      <c r="AU47" s="5">
        <v>0.72750000000000004</v>
      </c>
      <c r="AV47" s="4">
        <v>47.159089999999999</v>
      </c>
      <c r="AW47" s="4">
        <v>-88.484043999999997</v>
      </c>
      <c r="AX47" s="4">
        <v>313.7</v>
      </c>
      <c r="AY47" s="4">
        <v>25.7</v>
      </c>
      <c r="AZ47" s="4">
        <v>12</v>
      </c>
      <c r="BA47" s="4">
        <v>11</v>
      </c>
      <c r="BB47" s="4" t="s">
        <v>421</v>
      </c>
      <c r="BC47" s="4">
        <v>1.1000000000000001</v>
      </c>
      <c r="BD47" s="4">
        <v>1</v>
      </c>
      <c r="BE47" s="4">
        <v>1.8</v>
      </c>
      <c r="BF47" s="4">
        <v>14.063000000000001</v>
      </c>
      <c r="BG47" s="4">
        <v>21.45</v>
      </c>
      <c r="BH47" s="4">
        <v>1.53</v>
      </c>
      <c r="BI47" s="4">
        <v>9.4689999999999994</v>
      </c>
      <c r="BJ47" s="4">
        <v>2436.4349999999999</v>
      </c>
      <c r="BK47" s="4">
        <v>128.61799999999999</v>
      </c>
      <c r="BL47" s="4">
        <v>12.004</v>
      </c>
      <c r="BM47" s="4">
        <v>3.0910000000000002</v>
      </c>
      <c r="BN47" s="4">
        <v>15.095000000000001</v>
      </c>
      <c r="BO47" s="4">
        <v>9.68</v>
      </c>
      <c r="BP47" s="4">
        <v>2.492</v>
      </c>
      <c r="BQ47" s="4">
        <v>12.173</v>
      </c>
      <c r="BR47" s="4">
        <v>131.88310000000001</v>
      </c>
      <c r="BU47" s="4">
        <v>74.403999999999996</v>
      </c>
      <c r="BW47" s="4">
        <v>2201.3739999999998</v>
      </c>
      <c r="BX47" s="4">
        <v>0.38283</v>
      </c>
      <c r="BY47" s="4">
        <v>-5</v>
      </c>
      <c r="BZ47" s="4">
        <v>1.3978790000000001</v>
      </c>
      <c r="CA47" s="4">
        <v>9.3554089999999999</v>
      </c>
      <c r="CB47" s="4">
        <v>28.237155999999999</v>
      </c>
      <c r="CC47" s="4">
        <f t="shared" si="9"/>
        <v>2.4716990578</v>
      </c>
      <c r="CE47" s="4">
        <f t="shared" si="10"/>
        <v>17027.002907405506</v>
      </c>
      <c r="CF47" s="4">
        <f t="shared" si="11"/>
        <v>898.84567408721398</v>
      </c>
      <c r="CG47" s="4">
        <f t="shared" si="12"/>
        <v>85.070895136478995</v>
      </c>
      <c r="CH47" s="4">
        <f t="shared" si="13"/>
        <v>921.66379449386147</v>
      </c>
    </row>
    <row r="48" spans="1:86">
      <c r="A48" s="2">
        <v>42440</v>
      </c>
      <c r="B48" s="29">
        <v>0.51935689814814812</v>
      </c>
      <c r="C48" s="4">
        <v>8.2100000000000009</v>
      </c>
      <c r="D48" s="4">
        <v>0.51239999999999997</v>
      </c>
      <c r="E48" s="4" t="s">
        <v>155</v>
      </c>
      <c r="F48" s="4">
        <v>5123.8500000000004</v>
      </c>
      <c r="G48" s="4">
        <v>444.1</v>
      </c>
      <c r="H48" s="4">
        <v>82</v>
      </c>
      <c r="I48" s="4">
        <v>11514.7</v>
      </c>
      <c r="K48" s="4">
        <v>9.26</v>
      </c>
      <c r="L48" s="4">
        <v>1177</v>
      </c>
      <c r="M48" s="4">
        <v>0.91039999999999999</v>
      </c>
      <c r="N48" s="4">
        <v>7.4751000000000003</v>
      </c>
      <c r="O48" s="4">
        <v>0.46650000000000003</v>
      </c>
      <c r="P48" s="4">
        <v>404.3</v>
      </c>
      <c r="Q48" s="4">
        <v>74.655900000000003</v>
      </c>
      <c r="R48" s="4">
        <v>479</v>
      </c>
      <c r="S48" s="4">
        <v>326.0342</v>
      </c>
      <c r="T48" s="4">
        <v>60.203800000000001</v>
      </c>
      <c r="U48" s="4">
        <v>386.2</v>
      </c>
      <c r="V48" s="4">
        <v>11514.7</v>
      </c>
      <c r="Y48" s="4">
        <v>1071.289</v>
      </c>
      <c r="Z48" s="4">
        <v>0</v>
      </c>
      <c r="AA48" s="4">
        <v>8.4261999999999997</v>
      </c>
      <c r="AB48" s="4" t="s">
        <v>384</v>
      </c>
      <c r="AC48" s="4">
        <v>0</v>
      </c>
      <c r="AD48" s="4">
        <v>12.3</v>
      </c>
      <c r="AE48" s="4">
        <v>851</v>
      </c>
      <c r="AF48" s="4">
        <v>870</v>
      </c>
      <c r="AG48" s="4">
        <v>870</v>
      </c>
      <c r="AH48" s="4">
        <v>54</v>
      </c>
      <c r="AI48" s="4">
        <v>23.92</v>
      </c>
      <c r="AJ48" s="4">
        <v>0.55000000000000004</v>
      </c>
      <c r="AK48" s="4">
        <v>989</v>
      </c>
      <c r="AL48" s="4">
        <v>7</v>
      </c>
      <c r="AM48" s="4">
        <v>0</v>
      </c>
      <c r="AN48" s="4">
        <v>36</v>
      </c>
      <c r="AO48" s="4">
        <v>192</v>
      </c>
      <c r="AP48" s="4">
        <v>191.4</v>
      </c>
      <c r="AQ48" s="4">
        <v>1.6</v>
      </c>
      <c r="AR48" s="4">
        <v>195</v>
      </c>
      <c r="AS48" s="4" t="s">
        <v>155</v>
      </c>
      <c r="AT48" s="4">
        <v>1</v>
      </c>
      <c r="AU48" s="5">
        <v>0.72751157407407396</v>
      </c>
      <c r="AV48" s="4">
        <v>47.159196000000001</v>
      </c>
      <c r="AW48" s="4">
        <v>-88.484043999999997</v>
      </c>
      <c r="AX48" s="4">
        <v>313.5</v>
      </c>
      <c r="AY48" s="4">
        <v>26.4</v>
      </c>
      <c r="AZ48" s="4">
        <v>12</v>
      </c>
      <c r="BA48" s="4">
        <v>11</v>
      </c>
      <c r="BB48" s="4" t="s">
        <v>421</v>
      </c>
      <c r="BC48" s="4">
        <v>1.1000000000000001</v>
      </c>
      <c r="BD48" s="4">
        <v>1.024076</v>
      </c>
      <c r="BE48" s="4">
        <v>1.8</v>
      </c>
      <c r="BF48" s="4">
        <v>14.063000000000001</v>
      </c>
      <c r="BG48" s="4">
        <v>20.68</v>
      </c>
      <c r="BH48" s="4">
        <v>1.47</v>
      </c>
      <c r="BI48" s="4">
        <v>9.8369999999999997</v>
      </c>
      <c r="BJ48" s="4">
        <v>2496.5050000000001</v>
      </c>
      <c r="BK48" s="4">
        <v>99.16</v>
      </c>
      <c r="BL48" s="4">
        <v>14.14</v>
      </c>
      <c r="BM48" s="4">
        <v>2.6110000000000002</v>
      </c>
      <c r="BN48" s="4">
        <v>16.751000000000001</v>
      </c>
      <c r="BO48" s="4">
        <v>11.403</v>
      </c>
      <c r="BP48" s="4">
        <v>2.1059999999999999</v>
      </c>
      <c r="BQ48" s="4">
        <v>13.507999999999999</v>
      </c>
      <c r="BR48" s="4">
        <v>127.16370000000001</v>
      </c>
      <c r="BU48" s="4">
        <v>70.984999999999999</v>
      </c>
      <c r="BW48" s="4">
        <v>2046.1769999999999</v>
      </c>
      <c r="BX48" s="4">
        <v>0.407219</v>
      </c>
      <c r="BY48" s="4">
        <v>-5</v>
      </c>
      <c r="BZ48" s="4">
        <v>1.4047240000000001</v>
      </c>
      <c r="CA48" s="4">
        <v>9.9514150000000008</v>
      </c>
      <c r="CB48" s="4">
        <v>28.375425</v>
      </c>
      <c r="CC48" s="4">
        <f t="shared" si="9"/>
        <v>2.6291638430000002</v>
      </c>
      <c r="CE48" s="4">
        <f t="shared" si="10"/>
        <v>18558.286706517527</v>
      </c>
      <c r="CF48" s="4">
        <f t="shared" si="11"/>
        <v>737.12638661580002</v>
      </c>
      <c r="CG48" s="4">
        <f t="shared" si="12"/>
        <v>100.41451422354</v>
      </c>
      <c r="CH48" s="4">
        <f t="shared" si="13"/>
        <v>945.29768747171863</v>
      </c>
    </row>
    <row r="49" spans="1:86">
      <c r="A49" s="2">
        <v>42440</v>
      </c>
      <c r="B49" s="29">
        <v>0.51936847222222216</v>
      </c>
      <c r="C49" s="4">
        <v>8.4540000000000006</v>
      </c>
      <c r="D49" s="4">
        <v>0.3412</v>
      </c>
      <c r="E49" s="4" t="s">
        <v>155</v>
      </c>
      <c r="F49" s="4">
        <v>3411.7993080000001</v>
      </c>
      <c r="G49" s="4">
        <v>534.70000000000005</v>
      </c>
      <c r="H49" s="4">
        <v>81.900000000000006</v>
      </c>
      <c r="I49" s="4">
        <v>11516.1</v>
      </c>
      <c r="K49" s="4">
        <v>8.76</v>
      </c>
      <c r="L49" s="4">
        <v>1203</v>
      </c>
      <c r="M49" s="4">
        <v>0.91</v>
      </c>
      <c r="N49" s="4">
        <v>7.6936</v>
      </c>
      <c r="O49" s="4">
        <v>0.3105</v>
      </c>
      <c r="P49" s="4">
        <v>486.55829999999997</v>
      </c>
      <c r="Q49" s="4">
        <v>74.532300000000006</v>
      </c>
      <c r="R49" s="4">
        <v>561.1</v>
      </c>
      <c r="S49" s="4">
        <v>392.36860000000001</v>
      </c>
      <c r="T49" s="4">
        <v>60.103999999999999</v>
      </c>
      <c r="U49" s="4">
        <v>452.5</v>
      </c>
      <c r="V49" s="4">
        <v>11516.1</v>
      </c>
      <c r="Y49" s="4">
        <v>1094.633</v>
      </c>
      <c r="Z49" s="4">
        <v>0</v>
      </c>
      <c r="AA49" s="4">
        <v>7.9702999999999999</v>
      </c>
      <c r="AB49" s="4" t="s">
        <v>384</v>
      </c>
      <c r="AC49" s="4">
        <v>0</v>
      </c>
      <c r="AD49" s="4">
        <v>12.4</v>
      </c>
      <c r="AE49" s="4">
        <v>850</v>
      </c>
      <c r="AF49" s="4">
        <v>870</v>
      </c>
      <c r="AG49" s="4">
        <v>869</v>
      </c>
      <c r="AH49" s="4">
        <v>54</v>
      </c>
      <c r="AI49" s="4">
        <v>23.92</v>
      </c>
      <c r="AJ49" s="4">
        <v>0.55000000000000004</v>
      </c>
      <c r="AK49" s="4">
        <v>989</v>
      </c>
      <c r="AL49" s="4">
        <v>7</v>
      </c>
      <c r="AM49" s="4">
        <v>0</v>
      </c>
      <c r="AN49" s="4">
        <v>36</v>
      </c>
      <c r="AO49" s="4">
        <v>192</v>
      </c>
      <c r="AP49" s="4">
        <v>192</v>
      </c>
      <c r="AQ49" s="4">
        <v>1.8</v>
      </c>
      <c r="AR49" s="4">
        <v>195</v>
      </c>
      <c r="AS49" s="4" t="s">
        <v>155</v>
      </c>
      <c r="AT49" s="4">
        <v>1</v>
      </c>
      <c r="AU49" s="5">
        <v>0.72752314814814811</v>
      </c>
      <c r="AV49" s="4">
        <v>47.159314000000002</v>
      </c>
      <c r="AW49" s="4">
        <v>-88.484058000000005</v>
      </c>
      <c r="AX49" s="4">
        <v>313.5</v>
      </c>
      <c r="AY49" s="4">
        <v>28.6</v>
      </c>
      <c r="AZ49" s="4">
        <v>12</v>
      </c>
      <c r="BA49" s="4">
        <v>11</v>
      </c>
      <c r="BB49" s="4" t="s">
        <v>421</v>
      </c>
      <c r="BC49" s="4">
        <v>1.1000000000000001</v>
      </c>
      <c r="BD49" s="4">
        <v>1.0760240000000001</v>
      </c>
      <c r="BE49" s="4">
        <v>1.8</v>
      </c>
      <c r="BF49" s="4">
        <v>14.063000000000001</v>
      </c>
      <c r="BG49" s="4">
        <v>20.57</v>
      </c>
      <c r="BH49" s="4">
        <v>1.46</v>
      </c>
      <c r="BI49" s="4">
        <v>9.8849999999999998</v>
      </c>
      <c r="BJ49" s="4">
        <v>2551.8339999999998</v>
      </c>
      <c r="BK49" s="4">
        <v>65.545000000000002</v>
      </c>
      <c r="BL49" s="4">
        <v>16.899999999999999</v>
      </c>
      <c r="BM49" s="4">
        <v>2.589</v>
      </c>
      <c r="BN49" s="4">
        <v>19.489000000000001</v>
      </c>
      <c r="BO49" s="4">
        <v>13.629</v>
      </c>
      <c r="BP49" s="4">
        <v>2.0880000000000001</v>
      </c>
      <c r="BQ49" s="4">
        <v>15.715999999999999</v>
      </c>
      <c r="BR49" s="4">
        <v>126.3057</v>
      </c>
      <c r="BU49" s="4">
        <v>72.034000000000006</v>
      </c>
      <c r="BW49" s="4">
        <v>1922.193</v>
      </c>
      <c r="BX49" s="4">
        <v>0.46915699999999999</v>
      </c>
      <c r="BY49" s="4">
        <v>-5</v>
      </c>
      <c r="BZ49" s="4">
        <v>1.405707</v>
      </c>
      <c r="CA49" s="4">
        <v>11.465024</v>
      </c>
      <c r="CB49" s="4">
        <v>28.395281000000001</v>
      </c>
      <c r="CC49" s="4">
        <f t="shared" si="9"/>
        <v>3.0290593407999999</v>
      </c>
      <c r="CE49" s="4">
        <f t="shared" si="10"/>
        <v>21854.85802634995</v>
      </c>
      <c r="CF49" s="4">
        <f t="shared" si="11"/>
        <v>561.35182356576001</v>
      </c>
      <c r="CG49" s="4">
        <f t="shared" si="12"/>
        <v>134.59768493644799</v>
      </c>
      <c r="CH49" s="4">
        <f t="shared" si="13"/>
        <v>1081.7291177320897</v>
      </c>
    </row>
    <row r="50" spans="1:86">
      <c r="A50" s="2">
        <v>42440</v>
      </c>
      <c r="B50" s="29">
        <v>0.5193800462962963</v>
      </c>
      <c r="C50" s="4">
        <v>8.48</v>
      </c>
      <c r="D50" s="4">
        <v>0.30869999999999997</v>
      </c>
      <c r="E50" s="4" t="s">
        <v>155</v>
      </c>
      <c r="F50" s="4">
        <v>3087.2186499999998</v>
      </c>
      <c r="G50" s="4">
        <v>557.5</v>
      </c>
      <c r="H50" s="4">
        <v>81.900000000000006</v>
      </c>
      <c r="I50" s="4">
        <v>11516.5</v>
      </c>
      <c r="K50" s="4">
        <v>8.3800000000000008</v>
      </c>
      <c r="L50" s="4">
        <v>1232</v>
      </c>
      <c r="M50" s="4">
        <v>0.91020000000000001</v>
      </c>
      <c r="N50" s="4">
        <v>7.7183000000000002</v>
      </c>
      <c r="O50" s="4">
        <v>0.28100000000000003</v>
      </c>
      <c r="P50" s="4">
        <v>507.46230000000003</v>
      </c>
      <c r="Q50" s="4">
        <v>74.576599999999999</v>
      </c>
      <c r="R50" s="4">
        <v>582</v>
      </c>
      <c r="S50" s="4">
        <v>409.22590000000002</v>
      </c>
      <c r="T50" s="4">
        <v>60.139800000000001</v>
      </c>
      <c r="U50" s="4">
        <v>469.4</v>
      </c>
      <c r="V50" s="4">
        <v>11516.5</v>
      </c>
      <c r="Y50" s="4">
        <v>1121.6980000000001</v>
      </c>
      <c r="Z50" s="4">
        <v>0</v>
      </c>
      <c r="AA50" s="4">
        <v>7.6230000000000002</v>
      </c>
      <c r="AB50" s="4" t="s">
        <v>384</v>
      </c>
      <c r="AC50" s="4">
        <v>0</v>
      </c>
      <c r="AD50" s="4">
        <v>12.4</v>
      </c>
      <c r="AE50" s="4">
        <v>851</v>
      </c>
      <c r="AF50" s="4">
        <v>869</v>
      </c>
      <c r="AG50" s="4">
        <v>868</v>
      </c>
      <c r="AH50" s="4">
        <v>54</v>
      </c>
      <c r="AI50" s="4">
        <v>23.92</v>
      </c>
      <c r="AJ50" s="4">
        <v>0.55000000000000004</v>
      </c>
      <c r="AK50" s="4">
        <v>989</v>
      </c>
      <c r="AL50" s="4">
        <v>7</v>
      </c>
      <c r="AM50" s="4">
        <v>0</v>
      </c>
      <c r="AN50" s="4">
        <v>36</v>
      </c>
      <c r="AO50" s="4">
        <v>192</v>
      </c>
      <c r="AP50" s="4">
        <v>192</v>
      </c>
      <c r="AQ50" s="4">
        <v>1.9</v>
      </c>
      <c r="AR50" s="4">
        <v>195</v>
      </c>
      <c r="AS50" s="4" t="s">
        <v>155</v>
      </c>
      <c r="AT50" s="4">
        <v>1</v>
      </c>
      <c r="AU50" s="5">
        <v>0.72753472222222226</v>
      </c>
      <c r="AV50" s="4">
        <v>47.159438000000002</v>
      </c>
      <c r="AW50" s="4">
        <v>-88.484069000000005</v>
      </c>
      <c r="AX50" s="4">
        <v>313.39999999999998</v>
      </c>
      <c r="AY50" s="4">
        <v>29.7</v>
      </c>
      <c r="AZ50" s="4">
        <v>12</v>
      </c>
      <c r="BA50" s="4">
        <v>10</v>
      </c>
      <c r="BB50" s="4" t="s">
        <v>425</v>
      </c>
      <c r="BC50" s="4">
        <v>1.1238760000000001</v>
      </c>
      <c r="BD50" s="4">
        <v>1</v>
      </c>
      <c r="BE50" s="4">
        <v>1.776124</v>
      </c>
      <c r="BF50" s="4">
        <v>14.063000000000001</v>
      </c>
      <c r="BG50" s="4">
        <v>20.59</v>
      </c>
      <c r="BH50" s="4">
        <v>1.46</v>
      </c>
      <c r="BI50" s="4">
        <v>9.8680000000000003</v>
      </c>
      <c r="BJ50" s="4">
        <v>2561.364</v>
      </c>
      <c r="BK50" s="4">
        <v>59.35</v>
      </c>
      <c r="BL50" s="4">
        <v>17.635999999999999</v>
      </c>
      <c r="BM50" s="4">
        <v>2.5920000000000001</v>
      </c>
      <c r="BN50" s="4">
        <v>20.227</v>
      </c>
      <c r="BO50" s="4">
        <v>14.222</v>
      </c>
      <c r="BP50" s="4">
        <v>2.09</v>
      </c>
      <c r="BQ50" s="4">
        <v>16.312000000000001</v>
      </c>
      <c r="BR50" s="4">
        <v>126.376</v>
      </c>
      <c r="BU50" s="4">
        <v>73.853999999999999</v>
      </c>
      <c r="BW50" s="4">
        <v>1839.393</v>
      </c>
      <c r="BX50" s="4">
        <v>0.46270499999999998</v>
      </c>
      <c r="BY50" s="4">
        <v>-5</v>
      </c>
      <c r="BZ50" s="4">
        <v>1.404431</v>
      </c>
      <c r="CA50" s="4">
        <v>11.307354</v>
      </c>
      <c r="CB50" s="4">
        <v>28.369506000000001</v>
      </c>
      <c r="CC50" s="4">
        <f t="shared" si="9"/>
        <v>2.9874029267999997</v>
      </c>
      <c r="CE50" s="4">
        <f t="shared" si="10"/>
        <v>21634.800354729432</v>
      </c>
      <c r="CF50" s="4">
        <f t="shared" si="11"/>
        <v>501.30532054529999</v>
      </c>
      <c r="CG50" s="4">
        <f t="shared" si="12"/>
        <v>137.78083216065602</v>
      </c>
      <c r="CH50" s="4">
        <f t="shared" si="13"/>
        <v>1067.446692320688</v>
      </c>
    </row>
    <row r="51" spans="1:86">
      <c r="A51" s="2">
        <v>42440</v>
      </c>
      <c r="B51" s="29">
        <v>0.51939162037037034</v>
      </c>
      <c r="C51" s="4">
        <v>8.48</v>
      </c>
      <c r="D51" s="4">
        <v>0.3256</v>
      </c>
      <c r="E51" s="4" t="s">
        <v>155</v>
      </c>
      <c r="F51" s="4">
        <v>3256.0289389999998</v>
      </c>
      <c r="G51" s="4">
        <v>603.70000000000005</v>
      </c>
      <c r="H51" s="4">
        <v>81.900000000000006</v>
      </c>
      <c r="I51" s="4">
        <v>11517.4</v>
      </c>
      <c r="K51" s="4">
        <v>8.1999999999999993</v>
      </c>
      <c r="L51" s="4">
        <v>1253</v>
      </c>
      <c r="M51" s="4">
        <v>0.91</v>
      </c>
      <c r="N51" s="4">
        <v>7.7171000000000003</v>
      </c>
      <c r="O51" s="4">
        <v>0.29630000000000001</v>
      </c>
      <c r="P51" s="4">
        <v>549.38520000000005</v>
      </c>
      <c r="Q51" s="4">
        <v>74.557000000000002</v>
      </c>
      <c r="R51" s="4">
        <v>623.9</v>
      </c>
      <c r="S51" s="4">
        <v>443.05090000000001</v>
      </c>
      <c r="T51" s="4">
        <v>60.126300000000001</v>
      </c>
      <c r="U51" s="4">
        <v>503.2</v>
      </c>
      <c r="V51" s="4">
        <v>11517.4</v>
      </c>
      <c r="Y51" s="4">
        <v>1140.7080000000001</v>
      </c>
      <c r="Z51" s="4">
        <v>0</v>
      </c>
      <c r="AA51" s="4">
        <v>7.4622000000000002</v>
      </c>
      <c r="AB51" s="4" t="s">
        <v>384</v>
      </c>
      <c r="AC51" s="4">
        <v>0</v>
      </c>
      <c r="AD51" s="4">
        <v>12.4</v>
      </c>
      <c r="AE51" s="4">
        <v>850</v>
      </c>
      <c r="AF51" s="4">
        <v>869</v>
      </c>
      <c r="AG51" s="4">
        <v>867</v>
      </c>
      <c r="AH51" s="4">
        <v>54</v>
      </c>
      <c r="AI51" s="4">
        <v>23.94</v>
      </c>
      <c r="AJ51" s="4">
        <v>0.55000000000000004</v>
      </c>
      <c r="AK51" s="4">
        <v>989</v>
      </c>
      <c r="AL51" s="4">
        <v>7</v>
      </c>
      <c r="AM51" s="4">
        <v>0</v>
      </c>
      <c r="AN51" s="4">
        <v>36</v>
      </c>
      <c r="AO51" s="4">
        <v>192</v>
      </c>
      <c r="AP51" s="4">
        <v>192</v>
      </c>
      <c r="AQ51" s="4">
        <v>2</v>
      </c>
      <c r="AR51" s="4">
        <v>195</v>
      </c>
      <c r="AS51" s="4" t="s">
        <v>155</v>
      </c>
      <c r="AT51" s="4">
        <v>1</v>
      </c>
      <c r="AU51" s="5">
        <v>0.7275462962962963</v>
      </c>
      <c r="AV51" s="4">
        <v>47.159571</v>
      </c>
      <c r="AW51" s="4">
        <v>-88.484076000000002</v>
      </c>
      <c r="AX51" s="4">
        <v>313.39999999999998</v>
      </c>
      <c r="AY51" s="4">
        <v>31.4</v>
      </c>
      <c r="AZ51" s="4">
        <v>12</v>
      </c>
      <c r="BA51" s="4">
        <v>10</v>
      </c>
      <c r="BB51" s="4" t="s">
        <v>425</v>
      </c>
      <c r="BC51" s="4">
        <v>1.2</v>
      </c>
      <c r="BD51" s="4">
        <v>1.048081</v>
      </c>
      <c r="BE51" s="4">
        <v>1.748081</v>
      </c>
      <c r="BF51" s="4">
        <v>14.063000000000001</v>
      </c>
      <c r="BG51" s="4">
        <v>20.55</v>
      </c>
      <c r="BH51" s="4">
        <v>1.46</v>
      </c>
      <c r="BI51" s="4">
        <v>9.8859999999999992</v>
      </c>
      <c r="BJ51" s="4">
        <v>2556.9740000000002</v>
      </c>
      <c r="BK51" s="4">
        <v>62.488</v>
      </c>
      <c r="BL51" s="4">
        <v>19.062999999999999</v>
      </c>
      <c r="BM51" s="4">
        <v>2.5870000000000002</v>
      </c>
      <c r="BN51" s="4">
        <v>21.65</v>
      </c>
      <c r="BO51" s="4">
        <v>15.372999999999999</v>
      </c>
      <c r="BP51" s="4">
        <v>2.0859999999999999</v>
      </c>
      <c r="BQ51" s="4">
        <v>17.46</v>
      </c>
      <c r="BR51" s="4">
        <v>126.1902</v>
      </c>
      <c r="BU51" s="4">
        <v>74.989000000000004</v>
      </c>
      <c r="BW51" s="4">
        <v>1797.806</v>
      </c>
      <c r="BX51" s="4">
        <v>0.50520600000000004</v>
      </c>
      <c r="BY51" s="4">
        <v>-5</v>
      </c>
      <c r="BZ51" s="4">
        <v>1.4028449999999999</v>
      </c>
      <c r="CA51" s="4">
        <v>12.345972</v>
      </c>
      <c r="CB51" s="4">
        <v>28.337468999999999</v>
      </c>
      <c r="CC51" s="4">
        <f t="shared" si="9"/>
        <v>3.2618058023999996</v>
      </c>
      <c r="CE51" s="4">
        <f t="shared" si="10"/>
        <v>23581.542068319817</v>
      </c>
      <c r="CF51" s="4">
        <f t="shared" si="11"/>
        <v>576.29189845699193</v>
      </c>
      <c r="CG51" s="4">
        <f t="shared" si="12"/>
        <v>161.02382132663999</v>
      </c>
      <c r="CH51" s="4">
        <f t="shared" si="13"/>
        <v>1163.7816848781767</v>
      </c>
    </row>
    <row r="52" spans="1:86">
      <c r="A52" s="2">
        <v>42440</v>
      </c>
      <c r="B52" s="29">
        <v>0.51940319444444449</v>
      </c>
      <c r="C52" s="4">
        <v>8.4990000000000006</v>
      </c>
      <c r="D52" s="4">
        <v>0.32800000000000001</v>
      </c>
      <c r="E52" s="4" t="s">
        <v>155</v>
      </c>
      <c r="F52" s="4">
        <v>3280</v>
      </c>
      <c r="G52" s="4">
        <v>664.8</v>
      </c>
      <c r="H52" s="4">
        <v>70.3</v>
      </c>
      <c r="I52" s="4">
        <v>11517.3</v>
      </c>
      <c r="K52" s="4">
        <v>8.1</v>
      </c>
      <c r="L52" s="4">
        <v>1271</v>
      </c>
      <c r="M52" s="4">
        <v>0.90990000000000004</v>
      </c>
      <c r="N52" s="4">
        <v>7.7333999999999996</v>
      </c>
      <c r="O52" s="4">
        <v>0.29849999999999999</v>
      </c>
      <c r="P52" s="4">
        <v>604.93430000000001</v>
      </c>
      <c r="Q52" s="4">
        <v>63.966799999999999</v>
      </c>
      <c r="R52" s="4">
        <v>668.9</v>
      </c>
      <c r="S52" s="4">
        <v>486.57659999999998</v>
      </c>
      <c r="T52" s="4">
        <v>51.451500000000003</v>
      </c>
      <c r="U52" s="4">
        <v>538</v>
      </c>
      <c r="V52" s="4">
        <v>11517.3</v>
      </c>
      <c r="Y52" s="4">
        <v>1156.646</v>
      </c>
      <c r="Z52" s="4">
        <v>0</v>
      </c>
      <c r="AA52" s="4">
        <v>7.3703000000000003</v>
      </c>
      <c r="AB52" s="4" t="s">
        <v>384</v>
      </c>
      <c r="AC52" s="4">
        <v>0</v>
      </c>
      <c r="AD52" s="4">
        <v>12.4</v>
      </c>
      <c r="AE52" s="4">
        <v>850</v>
      </c>
      <c r="AF52" s="4">
        <v>868</v>
      </c>
      <c r="AG52" s="4">
        <v>868</v>
      </c>
      <c r="AH52" s="4">
        <v>54</v>
      </c>
      <c r="AI52" s="4">
        <v>23.25</v>
      </c>
      <c r="AJ52" s="4">
        <v>0.53</v>
      </c>
      <c r="AK52" s="4">
        <v>988</v>
      </c>
      <c r="AL52" s="4">
        <v>6.6</v>
      </c>
      <c r="AM52" s="4">
        <v>0</v>
      </c>
      <c r="AN52" s="4">
        <v>36</v>
      </c>
      <c r="AO52" s="4">
        <v>192</v>
      </c>
      <c r="AP52" s="4">
        <v>192</v>
      </c>
      <c r="AQ52" s="4">
        <v>1.9</v>
      </c>
      <c r="AR52" s="4">
        <v>195</v>
      </c>
      <c r="AS52" s="4" t="s">
        <v>155</v>
      </c>
      <c r="AT52" s="4">
        <v>2</v>
      </c>
      <c r="AU52" s="5">
        <v>0.72755787037037034</v>
      </c>
      <c r="AV52" s="4">
        <v>47.159708000000002</v>
      </c>
      <c r="AW52" s="4">
        <v>-88.484084999999993</v>
      </c>
      <c r="AX52" s="4">
        <v>314.2</v>
      </c>
      <c r="AY52" s="4">
        <v>32.299999999999997</v>
      </c>
      <c r="AZ52" s="4">
        <v>12</v>
      </c>
      <c r="BA52" s="4">
        <v>11</v>
      </c>
      <c r="BB52" s="4" t="s">
        <v>421</v>
      </c>
      <c r="BC52" s="4">
        <v>1.2495499999999999</v>
      </c>
      <c r="BD52" s="4">
        <v>1.15045</v>
      </c>
      <c r="BE52" s="4">
        <v>1.9247749999999999</v>
      </c>
      <c r="BF52" s="4">
        <v>14.063000000000001</v>
      </c>
      <c r="BG52" s="4">
        <v>20.51</v>
      </c>
      <c r="BH52" s="4">
        <v>1.46</v>
      </c>
      <c r="BI52" s="4">
        <v>9.9009999999999998</v>
      </c>
      <c r="BJ52" s="4">
        <v>2557.2139999999999</v>
      </c>
      <c r="BK52" s="4">
        <v>62.813000000000002</v>
      </c>
      <c r="BL52" s="4">
        <v>20.948</v>
      </c>
      <c r="BM52" s="4">
        <v>2.2149999999999999</v>
      </c>
      <c r="BN52" s="4">
        <v>23.163</v>
      </c>
      <c r="BO52" s="4">
        <v>16.849</v>
      </c>
      <c r="BP52" s="4">
        <v>1.782</v>
      </c>
      <c r="BQ52" s="4">
        <v>18.631</v>
      </c>
      <c r="BR52" s="4">
        <v>125.9341</v>
      </c>
      <c r="BU52" s="4">
        <v>75.882999999999996</v>
      </c>
      <c r="BW52" s="4">
        <v>1772.0640000000001</v>
      </c>
      <c r="BX52" s="4">
        <v>0.53637800000000002</v>
      </c>
      <c r="BY52" s="4">
        <v>-5</v>
      </c>
      <c r="BZ52" s="4">
        <v>1.3995690000000001</v>
      </c>
      <c r="CA52" s="4">
        <v>13.107737</v>
      </c>
      <c r="CB52" s="4">
        <v>28.271294000000001</v>
      </c>
      <c r="CC52" s="4">
        <f t="shared" si="9"/>
        <v>3.4630641153999999</v>
      </c>
      <c r="CE52" s="4">
        <f t="shared" si="10"/>
        <v>25038.908557844348</v>
      </c>
      <c r="CF52" s="4">
        <f t="shared" si="11"/>
        <v>615.03220428320697</v>
      </c>
      <c r="CG52" s="4">
        <f t="shared" si="12"/>
        <v>182.425055291109</v>
      </c>
      <c r="CH52" s="4">
        <f t="shared" si="13"/>
        <v>1233.08116341238</v>
      </c>
    </row>
    <row r="53" spans="1:86">
      <c r="A53" s="2">
        <v>42440</v>
      </c>
      <c r="B53" s="29">
        <v>0.51941476851851853</v>
      </c>
      <c r="C53" s="4">
        <v>8.5150000000000006</v>
      </c>
      <c r="D53" s="4">
        <v>0.29830000000000001</v>
      </c>
      <c r="E53" s="4" t="s">
        <v>155</v>
      </c>
      <c r="F53" s="4">
        <v>2982.8547579999999</v>
      </c>
      <c r="G53" s="4">
        <v>697.7</v>
      </c>
      <c r="H53" s="4">
        <v>70.3</v>
      </c>
      <c r="I53" s="4">
        <v>11518.1</v>
      </c>
      <c r="K53" s="4">
        <v>8.0299999999999994</v>
      </c>
      <c r="L53" s="4">
        <v>1266</v>
      </c>
      <c r="M53" s="4">
        <v>0.91020000000000001</v>
      </c>
      <c r="N53" s="4">
        <v>7.7497999999999996</v>
      </c>
      <c r="O53" s="4">
        <v>0.27150000000000002</v>
      </c>
      <c r="P53" s="4">
        <v>635.05020000000002</v>
      </c>
      <c r="Q53" s="4">
        <v>63.985599999999998</v>
      </c>
      <c r="R53" s="4">
        <v>699</v>
      </c>
      <c r="S53" s="4">
        <v>509.06700000000001</v>
      </c>
      <c r="T53" s="4">
        <v>51.291899999999998</v>
      </c>
      <c r="U53" s="4">
        <v>560.4</v>
      </c>
      <c r="V53" s="4">
        <v>11518.1</v>
      </c>
      <c r="Y53" s="4">
        <v>1152.529</v>
      </c>
      <c r="Z53" s="4">
        <v>0</v>
      </c>
      <c r="AA53" s="4">
        <v>7.3129</v>
      </c>
      <c r="AB53" s="4" t="s">
        <v>384</v>
      </c>
      <c r="AC53" s="4">
        <v>0</v>
      </c>
      <c r="AD53" s="4">
        <v>12.4</v>
      </c>
      <c r="AE53" s="4">
        <v>851</v>
      </c>
      <c r="AF53" s="4">
        <v>869</v>
      </c>
      <c r="AG53" s="4">
        <v>869</v>
      </c>
      <c r="AH53" s="4">
        <v>54</v>
      </c>
      <c r="AI53" s="4">
        <v>22.34</v>
      </c>
      <c r="AJ53" s="4">
        <v>0.51</v>
      </c>
      <c r="AK53" s="4">
        <v>988</v>
      </c>
      <c r="AL53" s="4">
        <v>6</v>
      </c>
      <c r="AM53" s="4">
        <v>0</v>
      </c>
      <c r="AN53" s="4">
        <v>36</v>
      </c>
      <c r="AO53" s="4">
        <v>192</v>
      </c>
      <c r="AP53" s="4">
        <v>192</v>
      </c>
      <c r="AQ53" s="4">
        <v>1.9</v>
      </c>
      <c r="AR53" s="4">
        <v>195</v>
      </c>
      <c r="AS53" s="4" t="s">
        <v>155</v>
      </c>
      <c r="AT53" s="4">
        <v>2</v>
      </c>
      <c r="AU53" s="5">
        <v>0.72756944444444438</v>
      </c>
      <c r="AV53" s="4">
        <v>47.159843000000002</v>
      </c>
      <c r="AW53" s="4">
        <v>-88.484086000000005</v>
      </c>
      <c r="AX53" s="4">
        <v>314.39999999999998</v>
      </c>
      <c r="AY53" s="4">
        <v>32.799999999999997</v>
      </c>
      <c r="AZ53" s="4">
        <v>12</v>
      </c>
      <c r="BA53" s="4">
        <v>11</v>
      </c>
      <c r="BB53" s="4" t="s">
        <v>421</v>
      </c>
      <c r="BC53" s="4">
        <v>1.325974</v>
      </c>
      <c r="BD53" s="4">
        <v>1.024675</v>
      </c>
      <c r="BE53" s="4">
        <v>1.975325</v>
      </c>
      <c r="BF53" s="4">
        <v>14.063000000000001</v>
      </c>
      <c r="BG53" s="4">
        <v>20.54</v>
      </c>
      <c r="BH53" s="4">
        <v>1.46</v>
      </c>
      <c r="BI53" s="4">
        <v>9.8680000000000003</v>
      </c>
      <c r="BJ53" s="4">
        <v>2565.5819999999999</v>
      </c>
      <c r="BK53" s="4">
        <v>57.204000000000001</v>
      </c>
      <c r="BL53" s="4">
        <v>22.015999999999998</v>
      </c>
      <c r="BM53" s="4">
        <v>2.218</v>
      </c>
      <c r="BN53" s="4">
        <v>24.234000000000002</v>
      </c>
      <c r="BO53" s="4">
        <v>17.648</v>
      </c>
      <c r="BP53" s="4">
        <v>1.778</v>
      </c>
      <c r="BQ53" s="4">
        <v>19.427</v>
      </c>
      <c r="BR53" s="4">
        <v>126.0872</v>
      </c>
      <c r="BU53" s="4">
        <v>75.698999999999998</v>
      </c>
      <c r="BW53" s="4">
        <v>1760.287</v>
      </c>
      <c r="BX53" s="4">
        <v>0.55670699999999995</v>
      </c>
      <c r="BY53" s="4">
        <v>-5</v>
      </c>
      <c r="BZ53" s="4">
        <v>1.3994310000000001</v>
      </c>
      <c r="CA53" s="4">
        <v>13.604528</v>
      </c>
      <c r="CB53" s="4">
        <v>28.268505999999999</v>
      </c>
      <c r="CC53" s="4">
        <f t="shared" si="9"/>
        <v>3.5943162975999998</v>
      </c>
      <c r="CE53" s="4">
        <f t="shared" si="10"/>
        <v>26072.938520006112</v>
      </c>
      <c r="CF53" s="4">
        <f t="shared" si="11"/>
        <v>581.34036452486396</v>
      </c>
      <c r="CG53" s="4">
        <f t="shared" si="12"/>
        <v>197.42848859563202</v>
      </c>
      <c r="CH53" s="4">
        <f t="shared" si="13"/>
        <v>1281.3715616026752</v>
      </c>
    </row>
    <row r="54" spans="1:86">
      <c r="A54" s="2">
        <v>42440</v>
      </c>
      <c r="B54" s="29">
        <v>0.51942634259259257</v>
      </c>
      <c r="C54" s="4">
        <v>8.4420000000000002</v>
      </c>
      <c r="D54" s="4">
        <v>0.36080000000000001</v>
      </c>
      <c r="E54" s="4" t="s">
        <v>155</v>
      </c>
      <c r="F54" s="4">
        <v>3608.1502890000002</v>
      </c>
      <c r="G54" s="4">
        <v>660.5</v>
      </c>
      <c r="H54" s="4">
        <v>70.5</v>
      </c>
      <c r="I54" s="4">
        <v>11517.8</v>
      </c>
      <c r="K54" s="4">
        <v>8</v>
      </c>
      <c r="L54" s="4">
        <v>1248</v>
      </c>
      <c r="M54" s="4">
        <v>0.91020000000000001</v>
      </c>
      <c r="N54" s="4">
        <v>7.6845999999999997</v>
      </c>
      <c r="O54" s="4">
        <v>0.32840000000000003</v>
      </c>
      <c r="P54" s="4">
        <v>601.20039999999995</v>
      </c>
      <c r="Q54" s="4">
        <v>64.145799999999994</v>
      </c>
      <c r="R54" s="4">
        <v>665.3</v>
      </c>
      <c r="S54" s="4">
        <v>481.93239999999997</v>
      </c>
      <c r="T54" s="4">
        <v>51.420400000000001</v>
      </c>
      <c r="U54" s="4">
        <v>533.4</v>
      </c>
      <c r="V54" s="4">
        <v>11517.8</v>
      </c>
      <c r="Y54" s="4">
        <v>1135.596</v>
      </c>
      <c r="Z54" s="4">
        <v>0</v>
      </c>
      <c r="AA54" s="4">
        <v>7.2817999999999996</v>
      </c>
      <c r="AB54" s="4" t="s">
        <v>384</v>
      </c>
      <c r="AC54" s="4">
        <v>0</v>
      </c>
      <c r="AD54" s="4">
        <v>12.5</v>
      </c>
      <c r="AE54" s="4">
        <v>850</v>
      </c>
      <c r="AF54" s="4">
        <v>868</v>
      </c>
      <c r="AG54" s="4">
        <v>869</v>
      </c>
      <c r="AH54" s="4">
        <v>54</v>
      </c>
      <c r="AI54" s="4">
        <v>22.34</v>
      </c>
      <c r="AJ54" s="4">
        <v>0.51</v>
      </c>
      <c r="AK54" s="4">
        <v>988</v>
      </c>
      <c r="AL54" s="4">
        <v>6</v>
      </c>
      <c r="AM54" s="4">
        <v>0</v>
      </c>
      <c r="AN54" s="4">
        <v>36</v>
      </c>
      <c r="AO54" s="4">
        <v>192</v>
      </c>
      <c r="AP54" s="4">
        <v>192</v>
      </c>
      <c r="AQ54" s="4">
        <v>2</v>
      </c>
      <c r="AR54" s="4">
        <v>195</v>
      </c>
      <c r="AS54" s="4" t="s">
        <v>155</v>
      </c>
      <c r="AT54" s="4">
        <v>2</v>
      </c>
      <c r="AU54" s="5">
        <v>0.72758101851851853</v>
      </c>
      <c r="AV54" s="4">
        <v>47.159976</v>
      </c>
      <c r="AW54" s="4">
        <v>-88.484092000000004</v>
      </c>
      <c r="AX54" s="4">
        <v>314.60000000000002</v>
      </c>
      <c r="AY54" s="4">
        <v>32.9</v>
      </c>
      <c r="AZ54" s="4">
        <v>12</v>
      </c>
      <c r="BA54" s="4">
        <v>10</v>
      </c>
      <c r="BB54" s="4" t="s">
        <v>426</v>
      </c>
      <c r="BC54" s="4">
        <v>1.0754250000000001</v>
      </c>
      <c r="BD54" s="4">
        <v>1.1000000000000001</v>
      </c>
      <c r="BE54" s="4">
        <v>1.9</v>
      </c>
      <c r="BF54" s="4">
        <v>14.063000000000001</v>
      </c>
      <c r="BG54" s="4">
        <v>20.55</v>
      </c>
      <c r="BH54" s="4">
        <v>1.46</v>
      </c>
      <c r="BI54" s="4">
        <v>9.8620000000000001</v>
      </c>
      <c r="BJ54" s="4">
        <v>2546.3040000000001</v>
      </c>
      <c r="BK54" s="4">
        <v>69.263000000000005</v>
      </c>
      <c r="BL54" s="4">
        <v>20.861999999999998</v>
      </c>
      <c r="BM54" s="4">
        <v>2.226</v>
      </c>
      <c r="BN54" s="4">
        <v>23.087</v>
      </c>
      <c r="BO54" s="4">
        <v>16.722999999999999</v>
      </c>
      <c r="BP54" s="4">
        <v>1.784</v>
      </c>
      <c r="BQ54" s="4">
        <v>18.507000000000001</v>
      </c>
      <c r="BR54" s="4">
        <v>126.1992</v>
      </c>
      <c r="BU54" s="4">
        <v>74.656000000000006</v>
      </c>
      <c r="BW54" s="4">
        <v>1754.4090000000001</v>
      </c>
      <c r="BX54" s="4">
        <v>0.51319300000000001</v>
      </c>
      <c r="BY54" s="4">
        <v>-5</v>
      </c>
      <c r="BZ54" s="4">
        <v>1.3982760000000001</v>
      </c>
      <c r="CA54" s="4">
        <v>12.541154000000001</v>
      </c>
      <c r="CB54" s="4">
        <v>28.245175</v>
      </c>
      <c r="CC54" s="4">
        <f t="shared" si="9"/>
        <v>3.3133728867999999</v>
      </c>
      <c r="CE54" s="4">
        <f t="shared" si="10"/>
        <v>23854.392174327553</v>
      </c>
      <c r="CF54" s="4">
        <f t="shared" si="11"/>
        <v>648.87254827799404</v>
      </c>
      <c r="CG54" s="4">
        <f t="shared" si="12"/>
        <v>173.37805539726602</v>
      </c>
      <c r="CH54" s="4">
        <f t="shared" si="13"/>
        <v>1182.2646506019696</v>
      </c>
    </row>
    <row r="55" spans="1:86">
      <c r="A55" s="2">
        <v>42440</v>
      </c>
      <c r="B55" s="29">
        <v>0.51943791666666661</v>
      </c>
      <c r="C55" s="4">
        <v>8.2409999999999997</v>
      </c>
      <c r="D55" s="4">
        <v>0.51400000000000001</v>
      </c>
      <c r="E55" s="4" t="s">
        <v>155</v>
      </c>
      <c r="F55" s="4">
        <v>5139.5809369999997</v>
      </c>
      <c r="G55" s="4">
        <v>632.1</v>
      </c>
      <c r="H55" s="4">
        <v>74.099999999999994</v>
      </c>
      <c r="I55" s="4">
        <v>11518.3</v>
      </c>
      <c r="K55" s="4">
        <v>8</v>
      </c>
      <c r="L55" s="4">
        <v>1153</v>
      </c>
      <c r="M55" s="4">
        <v>0.91049999999999998</v>
      </c>
      <c r="N55" s="4">
        <v>7.5034999999999998</v>
      </c>
      <c r="O55" s="4">
        <v>0.46800000000000003</v>
      </c>
      <c r="P55" s="4">
        <v>575.58140000000003</v>
      </c>
      <c r="Q55" s="4">
        <v>67.504199999999997</v>
      </c>
      <c r="R55" s="4">
        <v>643.1</v>
      </c>
      <c r="S55" s="4">
        <v>461.39580000000001</v>
      </c>
      <c r="T55" s="4">
        <v>54.112499999999997</v>
      </c>
      <c r="U55" s="4">
        <v>515.5</v>
      </c>
      <c r="V55" s="4">
        <v>11518.3</v>
      </c>
      <c r="Y55" s="4">
        <v>1050.191</v>
      </c>
      <c r="Z55" s="4">
        <v>0</v>
      </c>
      <c r="AA55" s="4">
        <v>7.2843999999999998</v>
      </c>
      <c r="AB55" s="4" t="s">
        <v>384</v>
      </c>
      <c r="AC55" s="4">
        <v>0</v>
      </c>
      <c r="AD55" s="4">
        <v>12.4</v>
      </c>
      <c r="AE55" s="4">
        <v>850</v>
      </c>
      <c r="AF55" s="4">
        <v>868</v>
      </c>
      <c r="AG55" s="4">
        <v>868</v>
      </c>
      <c r="AH55" s="4">
        <v>54</v>
      </c>
      <c r="AI55" s="4">
        <v>22.34</v>
      </c>
      <c r="AJ55" s="4">
        <v>0.51</v>
      </c>
      <c r="AK55" s="4">
        <v>988</v>
      </c>
      <c r="AL55" s="4">
        <v>6</v>
      </c>
      <c r="AM55" s="4">
        <v>0</v>
      </c>
      <c r="AN55" s="4">
        <v>36</v>
      </c>
      <c r="AO55" s="4">
        <v>192</v>
      </c>
      <c r="AP55" s="4">
        <v>192</v>
      </c>
      <c r="AQ55" s="4">
        <v>2.1</v>
      </c>
      <c r="AR55" s="4">
        <v>195</v>
      </c>
      <c r="AS55" s="4" t="s">
        <v>155</v>
      </c>
      <c r="AT55" s="4">
        <v>2</v>
      </c>
      <c r="AU55" s="5">
        <v>0.72759259259259268</v>
      </c>
      <c r="AV55" s="4">
        <v>47.160114</v>
      </c>
      <c r="AW55" s="4">
        <v>-88.484099999999998</v>
      </c>
      <c r="AX55" s="4">
        <v>314.7</v>
      </c>
      <c r="AY55" s="4">
        <v>33.799999999999997</v>
      </c>
      <c r="AZ55" s="4">
        <v>12</v>
      </c>
      <c r="BA55" s="4">
        <v>10</v>
      </c>
      <c r="BB55" s="4" t="s">
        <v>426</v>
      </c>
      <c r="BC55" s="4">
        <v>1</v>
      </c>
      <c r="BD55" s="4">
        <v>1.0755239999999999</v>
      </c>
      <c r="BE55" s="4">
        <v>1.8510489999999999</v>
      </c>
      <c r="BF55" s="4">
        <v>14.063000000000001</v>
      </c>
      <c r="BG55" s="4">
        <v>20.61</v>
      </c>
      <c r="BH55" s="4">
        <v>1.47</v>
      </c>
      <c r="BI55" s="4">
        <v>9.8239999999999998</v>
      </c>
      <c r="BJ55" s="4">
        <v>2497.6439999999998</v>
      </c>
      <c r="BK55" s="4">
        <v>99.146000000000001</v>
      </c>
      <c r="BL55" s="4">
        <v>20.064</v>
      </c>
      <c r="BM55" s="4">
        <v>2.3530000000000002</v>
      </c>
      <c r="BN55" s="4">
        <v>22.417000000000002</v>
      </c>
      <c r="BO55" s="4">
        <v>16.082999999999998</v>
      </c>
      <c r="BP55" s="4">
        <v>1.8859999999999999</v>
      </c>
      <c r="BQ55" s="4">
        <v>17.97</v>
      </c>
      <c r="BR55" s="4">
        <v>126.78100000000001</v>
      </c>
      <c r="BU55" s="4">
        <v>69.355999999999995</v>
      </c>
      <c r="BW55" s="4">
        <v>1763.0350000000001</v>
      </c>
      <c r="BX55" s="4">
        <v>0.455845</v>
      </c>
      <c r="BY55" s="4">
        <v>-5</v>
      </c>
      <c r="BZ55" s="4">
        <v>1.396862</v>
      </c>
      <c r="CA55" s="4">
        <v>11.139711999999999</v>
      </c>
      <c r="CB55" s="4">
        <v>28.216612000000001</v>
      </c>
      <c r="CC55" s="4">
        <f t="shared" si="9"/>
        <v>2.9431119103999999</v>
      </c>
      <c r="CE55" s="4">
        <f t="shared" si="10"/>
        <v>20783.807024380414</v>
      </c>
      <c r="CF55" s="4">
        <f t="shared" si="11"/>
        <v>825.03004080614403</v>
      </c>
      <c r="CG55" s="4">
        <f t="shared" si="12"/>
        <v>149.53492660607998</v>
      </c>
      <c r="CH55" s="4">
        <f t="shared" si="13"/>
        <v>1054.9909588227838</v>
      </c>
    </row>
    <row r="56" spans="1:86">
      <c r="A56" s="2">
        <v>42440</v>
      </c>
      <c r="B56" s="29">
        <v>0.51944949074074076</v>
      </c>
      <c r="C56" s="4">
        <v>8.452</v>
      </c>
      <c r="D56" s="4">
        <v>0.60609999999999997</v>
      </c>
      <c r="E56" s="4" t="s">
        <v>155</v>
      </c>
      <c r="F56" s="4">
        <v>6060.6960950000002</v>
      </c>
      <c r="G56" s="4">
        <v>626.6</v>
      </c>
      <c r="H56" s="4">
        <v>74.2</v>
      </c>
      <c r="I56" s="4">
        <v>11518.5</v>
      </c>
      <c r="K56" s="4">
        <v>8.02</v>
      </c>
      <c r="L56" s="4">
        <v>1095</v>
      </c>
      <c r="M56" s="4">
        <v>0.90800000000000003</v>
      </c>
      <c r="N56" s="4">
        <v>7.6741999999999999</v>
      </c>
      <c r="O56" s="4">
        <v>0.55030000000000001</v>
      </c>
      <c r="P56" s="4">
        <v>568.88969999999995</v>
      </c>
      <c r="Q56" s="4">
        <v>67.37</v>
      </c>
      <c r="R56" s="4">
        <v>636.29999999999995</v>
      </c>
      <c r="S56" s="4">
        <v>456.03160000000003</v>
      </c>
      <c r="T56" s="4">
        <v>54.004899999999999</v>
      </c>
      <c r="U56" s="4">
        <v>510</v>
      </c>
      <c r="V56" s="4">
        <v>11518.5</v>
      </c>
      <c r="Y56" s="4">
        <v>994.41800000000001</v>
      </c>
      <c r="Z56" s="4">
        <v>0</v>
      </c>
      <c r="AA56" s="4">
        <v>7.2811000000000003</v>
      </c>
      <c r="AB56" s="4" t="s">
        <v>384</v>
      </c>
      <c r="AC56" s="4">
        <v>0</v>
      </c>
      <c r="AD56" s="4">
        <v>12.5</v>
      </c>
      <c r="AE56" s="4">
        <v>850</v>
      </c>
      <c r="AF56" s="4">
        <v>868</v>
      </c>
      <c r="AG56" s="4">
        <v>868</v>
      </c>
      <c r="AH56" s="4">
        <v>54</v>
      </c>
      <c r="AI56" s="4">
        <v>22.34</v>
      </c>
      <c r="AJ56" s="4">
        <v>0.51</v>
      </c>
      <c r="AK56" s="4">
        <v>988</v>
      </c>
      <c r="AL56" s="4">
        <v>6</v>
      </c>
      <c r="AM56" s="4">
        <v>0</v>
      </c>
      <c r="AN56" s="4">
        <v>36</v>
      </c>
      <c r="AO56" s="4">
        <v>192</v>
      </c>
      <c r="AP56" s="4">
        <v>192</v>
      </c>
      <c r="AQ56" s="4">
        <v>2.2000000000000002</v>
      </c>
      <c r="AR56" s="4">
        <v>195</v>
      </c>
      <c r="AS56" s="4" t="s">
        <v>155</v>
      </c>
      <c r="AT56" s="4">
        <v>2</v>
      </c>
      <c r="AU56" s="5">
        <v>0.72760416666666661</v>
      </c>
      <c r="AV56" s="4">
        <v>47.160262000000003</v>
      </c>
      <c r="AW56" s="4">
        <v>-88.484106999999995</v>
      </c>
      <c r="AX56" s="4">
        <v>314.7</v>
      </c>
      <c r="AY56" s="4">
        <v>35.200000000000003</v>
      </c>
      <c r="AZ56" s="4">
        <v>12</v>
      </c>
      <c r="BA56" s="4">
        <v>10</v>
      </c>
      <c r="BB56" s="4" t="s">
        <v>426</v>
      </c>
      <c r="BC56" s="4">
        <v>1.048751</v>
      </c>
      <c r="BD56" s="4">
        <v>1</v>
      </c>
      <c r="BE56" s="4">
        <v>1.7243759999999999</v>
      </c>
      <c r="BF56" s="4">
        <v>14.063000000000001</v>
      </c>
      <c r="BG56" s="4">
        <v>20.010000000000002</v>
      </c>
      <c r="BH56" s="4">
        <v>1.42</v>
      </c>
      <c r="BI56" s="4">
        <v>10.138</v>
      </c>
      <c r="BJ56" s="4">
        <v>2485.2359999999999</v>
      </c>
      <c r="BK56" s="4">
        <v>113.422</v>
      </c>
      <c r="BL56" s="4">
        <v>19.292999999999999</v>
      </c>
      <c r="BM56" s="4">
        <v>2.2850000000000001</v>
      </c>
      <c r="BN56" s="4">
        <v>21.577999999999999</v>
      </c>
      <c r="BO56" s="4">
        <v>15.465999999999999</v>
      </c>
      <c r="BP56" s="4">
        <v>1.831</v>
      </c>
      <c r="BQ56" s="4">
        <v>17.297000000000001</v>
      </c>
      <c r="BR56" s="4">
        <v>123.3471</v>
      </c>
      <c r="BU56" s="4">
        <v>63.893000000000001</v>
      </c>
      <c r="BW56" s="4">
        <v>1714.4870000000001</v>
      </c>
      <c r="BX56" s="4">
        <v>0.47196399999999999</v>
      </c>
      <c r="BY56" s="4">
        <v>-5</v>
      </c>
      <c r="BZ56" s="4">
        <v>1.3967069999999999</v>
      </c>
      <c r="CA56" s="4">
        <v>11.533621</v>
      </c>
      <c r="CB56" s="4">
        <v>28.213481000000002</v>
      </c>
      <c r="CC56" s="4">
        <f t="shared" si="9"/>
        <v>3.0471826682000001</v>
      </c>
      <c r="CE56" s="4">
        <f t="shared" si="10"/>
        <v>21411.836279308332</v>
      </c>
      <c r="CF56" s="4">
        <f t="shared" si="11"/>
        <v>977.20027171331401</v>
      </c>
      <c r="CG56" s="4">
        <f t="shared" si="12"/>
        <v>149.024290700439</v>
      </c>
      <c r="CH56" s="4">
        <f t="shared" si="13"/>
        <v>1062.7111110282776</v>
      </c>
    </row>
    <row r="57" spans="1:86">
      <c r="A57" s="2">
        <v>42440</v>
      </c>
      <c r="B57" s="29">
        <v>0.5194610648148148</v>
      </c>
      <c r="C57" s="4">
        <v>8.5359999999999996</v>
      </c>
      <c r="D57" s="4">
        <v>0.37090000000000001</v>
      </c>
      <c r="E57" s="4" t="s">
        <v>155</v>
      </c>
      <c r="F57" s="4">
        <v>3709.2529709999999</v>
      </c>
      <c r="G57" s="4">
        <v>700.6</v>
      </c>
      <c r="H57" s="4">
        <v>68.599999999999994</v>
      </c>
      <c r="I57" s="4">
        <v>11519.1</v>
      </c>
      <c r="K57" s="4">
        <v>8.1</v>
      </c>
      <c r="L57" s="4">
        <v>1123</v>
      </c>
      <c r="M57" s="4">
        <v>0.90939999999999999</v>
      </c>
      <c r="N57" s="4">
        <v>7.7622</v>
      </c>
      <c r="O57" s="4">
        <v>0.33729999999999999</v>
      </c>
      <c r="P57" s="4">
        <v>637.08579999999995</v>
      </c>
      <c r="Q57" s="4">
        <v>62.366599999999998</v>
      </c>
      <c r="R57" s="4">
        <v>699.5</v>
      </c>
      <c r="S57" s="4">
        <v>510.69869999999997</v>
      </c>
      <c r="T57" s="4">
        <v>49.994100000000003</v>
      </c>
      <c r="U57" s="4">
        <v>560.70000000000005</v>
      </c>
      <c r="V57" s="4">
        <v>11519.1</v>
      </c>
      <c r="Y57" s="4">
        <v>1021.215</v>
      </c>
      <c r="Z57" s="4">
        <v>0</v>
      </c>
      <c r="AA57" s="4">
        <v>7.3661000000000003</v>
      </c>
      <c r="AB57" s="4" t="s">
        <v>384</v>
      </c>
      <c r="AC57" s="4">
        <v>0</v>
      </c>
      <c r="AD57" s="4">
        <v>12.4</v>
      </c>
      <c r="AE57" s="4">
        <v>850</v>
      </c>
      <c r="AF57" s="4">
        <v>867</v>
      </c>
      <c r="AG57" s="4">
        <v>869</v>
      </c>
      <c r="AH57" s="4">
        <v>54</v>
      </c>
      <c r="AI57" s="4">
        <v>22.34</v>
      </c>
      <c r="AJ57" s="4">
        <v>0.51</v>
      </c>
      <c r="AK57" s="4">
        <v>988</v>
      </c>
      <c r="AL57" s="4">
        <v>6</v>
      </c>
      <c r="AM57" s="4">
        <v>0</v>
      </c>
      <c r="AN57" s="4">
        <v>36</v>
      </c>
      <c r="AO57" s="4">
        <v>192</v>
      </c>
      <c r="AP57" s="4">
        <v>191.6</v>
      </c>
      <c r="AQ57" s="4">
        <v>2.1</v>
      </c>
      <c r="AR57" s="4">
        <v>195</v>
      </c>
      <c r="AS57" s="4" t="s">
        <v>155</v>
      </c>
      <c r="AT57" s="4">
        <v>2</v>
      </c>
      <c r="AU57" s="5">
        <v>0.72761574074074076</v>
      </c>
      <c r="AV57" s="4">
        <v>47.160406000000002</v>
      </c>
      <c r="AW57" s="4">
        <v>-88.484094999999996</v>
      </c>
      <c r="AX57" s="4">
        <v>314.7</v>
      </c>
      <c r="AY57" s="4">
        <v>35.6</v>
      </c>
      <c r="AZ57" s="4">
        <v>12</v>
      </c>
      <c r="BA57" s="4">
        <v>10</v>
      </c>
      <c r="BB57" s="4" t="s">
        <v>426</v>
      </c>
      <c r="BC57" s="4">
        <v>1.2242759999999999</v>
      </c>
      <c r="BD57" s="4">
        <v>1</v>
      </c>
      <c r="BE57" s="4">
        <v>1.824276</v>
      </c>
      <c r="BF57" s="4">
        <v>14.063000000000001</v>
      </c>
      <c r="BG57" s="4">
        <v>20.34</v>
      </c>
      <c r="BH57" s="4">
        <v>1.45</v>
      </c>
      <c r="BI57" s="4">
        <v>9.9629999999999992</v>
      </c>
      <c r="BJ57" s="4">
        <v>2547.8339999999998</v>
      </c>
      <c r="BK57" s="4">
        <v>70.468999999999994</v>
      </c>
      <c r="BL57" s="4">
        <v>21.899000000000001</v>
      </c>
      <c r="BM57" s="4">
        <v>2.1440000000000001</v>
      </c>
      <c r="BN57" s="4">
        <v>24.042000000000002</v>
      </c>
      <c r="BO57" s="4">
        <v>17.553999999999998</v>
      </c>
      <c r="BP57" s="4">
        <v>1.718</v>
      </c>
      <c r="BQ57" s="4">
        <v>19.273</v>
      </c>
      <c r="BR57" s="4">
        <v>125.0256</v>
      </c>
      <c r="BU57" s="4">
        <v>66.504000000000005</v>
      </c>
      <c r="BW57" s="4">
        <v>1758.002</v>
      </c>
      <c r="BX57" s="4">
        <v>0.47372599999999998</v>
      </c>
      <c r="BY57" s="4">
        <v>-5</v>
      </c>
      <c r="BZ57" s="4">
        <v>1.3928450000000001</v>
      </c>
      <c r="CA57" s="4">
        <v>11.57668</v>
      </c>
      <c r="CB57" s="4">
        <v>28.135469000000001</v>
      </c>
      <c r="CC57" s="4">
        <f t="shared" si="9"/>
        <v>3.0585588559999999</v>
      </c>
      <c r="CE57" s="4">
        <f t="shared" si="10"/>
        <v>22033.107806606637</v>
      </c>
      <c r="CF57" s="4">
        <f t="shared" si="11"/>
        <v>609.40040600123996</v>
      </c>
      <c r="CG57" s="4">
        <f t="shared" si="12"/>
        <v>166.66866316907999</v>
      </c>
      <c r="CH57" s="4">
        <f t="shared" si="13"/>
        <v>1081.193878166976</v>
      </c>
    </row>
    <row r="58" spans="1:86">
      <c r="A58" s="2">
        <v>42440</v>
      </c>
      <c r="B58" s="29">
        <v>0.51947263888888895</v>
      </c>
      <c r="C58" s="4">
        <v>8.5440000000000005</v>
      </c>
      <c r="D58" s="4">
        <v>0.27610000000000001</v>
      </c>
      <c r="E58" s="4" t="s">
        <v>155</v>
      </c>
      <c r="F58" s="4">
        <v>2760.987654</v>
      </c>
      <c r="G58" s="4">
        <v>759.3</v>
      </c>
      <c r="H58" s="4">
        <v>63</v>
      </c>
      <c r="I58" s="4">
        <v>11520.1</v>
      </c>
      <c r="K58" s="4">
        <v>7.9</v>
      </c>
      <c r="L58" s="4">
        <v>1158</v>
      </c>
      <c r="M58" s="4">
        <v>0.91020000000000001</v>
      </c>
      <c r="N58" s="4">
        <v>7.7762000000000002</v>
      </c>
      <c r="O58" s="4">
        <v>0.25130000000000002</v>
      </c>
      <c r="P58" s="4">
        <v>691.0498</v>
      </c>
      <c r="Q58" s="4">
        <v>57.372700000000002</v>
      </c>
      <c r="R58" s="4">
        <v>748.4</v>
      </c>
      <c r="S58" s="4">
        <v>553.95719999999994</v>
      </c>
      <c r="T58" s="4">
        <v>45.990900000000003</v>
      </c>
      <c r="U58" s="4">
        <v>599.9</v>
      </c>
      <c r="V58" s="4">
        <v>11520.1</v>
      </c>
      <c r="Y58" s="4">
        <v>1054.329</v>
      </c>
      <c r="Z58" s="4">
        <v>0</v>
      </c>
      <c r="AA58" s="4">
        <v>7.1901999999999999</v>
      </c>
      <c r="AB58" s="4" t="s">
        <v>384</v>
      </c>
      <c r="AC58" s="4">
        <v>0</v>
      </c>
      <c r="AD58" s="4">
        <v>12.4</v>
      </c>
      <c r="AE58" s="4">
        <v>851</v>
      </c>
      <c r="AF58" s="4">
        <v>868</v>
      </c>
      <c r="AG58" s="4">
        <v>870</v>
      </c>
      <c r="AH58" s="4">
        <v>54</v>
      </c>
      <c r="AI58" s="4">
        <v>22.34</v>
      </c>
      <c r="AJ58" s="4">
        <v>0.51</v>
      </c>
      <c r="AK58" s="4">
        <v>988</v>
      </c>
      <c r="AL58" s="4">
        <v>6</v>
      </c>
      <c r="AM58" s="4">
        <v>0</v>
      </c>
      <c r="AN58" s="4">
        <v>36</v>
      </c>
      <c r="AO58" s="4">
        <v>192</v>
      </c>
      <c r="AP58" s="4">
        <v>191.4</v>
      </c>
      <c r="AQ58" s="4">
        <v>2</v>
      </c>
      <c r="AR58" s="4">
        <v>195</v>
      </c>
      <c r="AS58" s="4" t="s">
        <v>155</v>
      </c>
      <c r="AT58" s="4">
        <v>2</v>
      </c>
      <c r="AU58" s="5">
        <v>0.7276273148148148</v>
      </c>
      <c r="AV58" s="4">
        <v>47.160547999999999</v>
      </c>
      <c r="AW58" s="4">
        <v>-88.484048999999999</v>
      </c>
      <c r="AX58" s="4">
        <v>314.7</v>
      </c>
      <c r="AY58" s="4">
        <v>35.5</v>
      </c>
      <c r="AZ58" s="4">
        <v>12</v>
      </c>
      <c r="BA58" s="4">
        <v>10</v>
      </c>
      <c r="BB58" s="4" t="s">
        <v>426</v>
      </c>
      <c r="BC58" s="4">
        <v>1.3</v>
      </c>
      <c r="BD58" s="4">
        <v>1</v>
      </c>
      <c r="BE58" s="4">
        <v>1.851648</v>
      </c>
      <c r="BF58" s="4">
        <v>14.063000000000001</v>
      </c>
      <c r="BG58" s="4">
        <v>20.53</v>
      </c>
      <c r="BH58" s="4">
        <v>1.46</v>
      </c>
      <c r="BI58" s="4">
        <v>9.8710000000000004</v>
      </c>
      <c r="BJ58" s="4">
        <v>2572.5189999999998</v>
      </c>
      <c r="BK58" s="4">
        <v>52.911000000000001</v>
      </c>
      <c r="BL58" s="4">
        <v>23.940999999999999</v>
      </c>
      <c r="BM58" s="4">
        <v>1.988</v>
      </c>
      <c r="BN58" s="4">
        <v>25.928000000000001</v>
      </c>
      <c r="BO58" s="4">
        <v>19.190999999999999</v>
      </c>
      <c r="BP58" s="4">
        <v>1.593</v>
      </c>
      <c r="BQ58" s="4">
        <v>20.785</v>
      </c>
      <c r="BR58" s="4">
        <v>126.0211</v>
      </c>
      <c r="BU58" s="4">
        <v>69.200999999999993</v>
      </c>
      <c r="BW58" s="4">
        <v>1729.549</v>
      </c>
      <c r="BX58" s="4">
        <v>0.44687900000000003</v>
      </c>
      <c r="BY58" s="4">
        <v>-5</v>
      </c>
      <c r="BZ58" s="4">
        <v>1.390862</v>
      </c>
      <c r="CA58" s="4">
        <v>10.920605999999999</v>
      </c>
      <c r="CB58" s="4">
        <v>28.095412</v>
      </c>
      <c r="CC58" s="4">
        <f t="shared" si="9"/>
        <v>2.8852241051999998</v>
      </c>
      <c r="CE58" s="4">
        <f t="shared" si="10"/>
        <v>20985.819420605952</v>
      </c>
      <c r="CF58" s="4">
        <f t="shared" si="11"/>
        <v>431.63167749730201</v>
      </c>
      <c r="CG58" s="4">
        <f t="shared" si="12"/>
        <v>169.55764239536998</v>
      </c>
      <c r="CH58" s="4">
        <f t="shared" si="13"/>
        <v>1028.0414052475901</v>
      </c>
    </row>
    <row r="59" spans="1:86">
      <c r="A59" s="2">
        <v>42440</v>
      </c>
      <c r="B59" s="29">
        <v>0.51948421296296299</v>
      </c>
      <c r="C59" s="4">
        <v>8.5500000000000007</v>
      </c>
      <c r="D59" s="4">
        <v>0.24429999999999999</v>
      </c>
      <c r="E59" s="4" t="s">
        <v>155</v>
      </c>
      <c r="F59" s="4">
        <v>2443.4857139999999</v>
      </c>
      <c r="G59" s="4">
        <v>735</v>
      </c>
      <c r="H59" s="4">
        <v>68.3</v>
      </c>
      <c r="I59" s="4">
        <v>11520</v>
      </c>
      <c r="K59" s="4">
        <v>7.9</v>
      </c>
      <c r="L59" s="4">
        <v>1172</v>
      </c>
      <c r="M59" s="4">
        <v>0.91039999999999999</v>
      </c>
      <c r="N59" s="4">
        <v>7.7835999999999999</v>
      </c>
      <c r="O59" s="4">
        <v>0.22239999999999999</v>
      </c>
      <c r="P59" s="4">
        <v>669.11329999999998</v>
      </c>
      <c r="Q59" s="4">
        <v>62.177799999999998</v>
      </c>
      <c r="R59" s="4">
        <v>731.3</v>
      </c>
      <c r="S59" s="4">
        <v>536.73509999999999</v>
      </c>
      <c r="T59" s="4">
        <v>49.8765</v>
      </c>
      <c r="U59" s="4">
        <v>586.6</v>
      </c>
      <c r="V59" s="4">
        <v>11520</v>
      </c>
      <c r="Y59" s="4">
        <v>1066.8150000000001</v>
      </c>
      <c r="Z59" s="4">
        <v>0</v>
      </c>
      <c r="AA59" s="4">
        <v>7.1919000000000004</v>
      </c>
      <c r="AB59" s="4" t="s">
        <v>384</v>
      </c>
      <c r="AC59" s="4">
        <v>0</v>
      </c>
      <c r="AD59" s="4">
        <v>12.5</v>
      </c>
      <c r="AE59" s="4">
        <v>850</v>
      </c>
      <c r="AF59" s="4">
        <v>868</v>
      </c>
      <c r="AG59" s="4">
        <v>870</v>
      </c>
      <c r="AH59" s="4">
        <v>54.4</v>
      </c>
      <c r="AI59" s="4">
        <v>22.52</v>
      </c>
      <c r="AJ59" s="4">
        <v>0.52</v>
      </c>
      <c r="AK59" s="4">
        <v>988</v>
      </c>
      <c r="AL59" s="4">
        <v>6</v>
      </c>
      <c r="AM59" s="4">
        <v>0</v>
      </c>
      <c r="AN59" s="4">
        <v>36</v>
      </c>
      <c r="AO59" s="4">
        <v>192</v>
      </c>
      <c r="AP59" s="4">
        <v>192</v>
      </c>
      <c r="AQ59" s="4">
        <v>2</v>
      </c>
      <c r="AR59" s="4">
        <v>195</v>
      </c>
      <c r="AS59" s="4" t="s">
        <v>155</v>
      </c>
      <c r="AT59" s="4">
        <v>2</v>
      </c>
      <c r="AU59" s="5">
        <v>0.72763888888888895</v>
      </c>
      <c r="AV59" s="4">
        <v>47.160690000000002</v>
      </c>
      <c r="AW59" s="4">
        <v>-88.483981999999997</v>
      </c>
      <c r="AX59" s="4">
        <v>314.60000000000002</v>
      </c>
      <c r="AY59" s="4">
        <v>36</v>
      </c>
      <c r="AZ59" s="4">
        <v>12</v>
      </c>
      <c r="BA59" s="4">
        <v>10</v>
      </c>
      <c r="BB59" s="4" t="s">
        <v>426</v>
      </c>
      <c r="BC59" s="4">
        <v>1.348152</v>
      </c>
      <c r="BD59" s="4">
        <v>1</v>
      </c>
      <c r="BE59" s="4">
        <v>1.7481519999999999</v>
      </c>
      <c r="BF59" s="4">
        <v>14.063000000000001</v>
      </c>
      <c r="BG59" s="4">
        <v>20.59</v>
      </c>
      <c r="BH59" s="4">
        <v>1.46</v>
      </c>
      <c r="BI59" s="4">
        <v>9.8460000000000001</v>
      </c>
      <c r="BJ59" s="4">
        <v>2581.027</v>
      </c>
      <c r="BK59" s="4">
        <v>46.948</v>
      </c>
      <c r="BL59" s="4">
        <v>23.234999999999999</v>
      </c>
      <c r="BM59" s="4">
        <v>2.1589999999999998</v>
      </c>
      <c r="BN59" s="4">
        <v>25.393999999999998</v>
      </c>
      <c r="BO59" s="4">
        <v>18.638000000000002</v>
      </c>
      <c r="BP59" s="4">
        <v>1.732</v>
      </c>
      <c r="BQ59" s="4">
        <v>20.37</v>
      </c>
      <c r="BR59" s="4">
        <v>126.3167</v>
      </c>
      <c r="BU59" s="4">
        <v>70.186000000000007</v>
      </c>
      <c r="BW59" s="4">
        <v>1734.0119999999999</v>
      </c>
      <c r="BX59" s="4">
        <v>0.487342</v>
      </c>
      <c r="BY59" s="4">
        <v>-5</v>
      </c>
      <c r="BZ59" s="4">
        <v>1.3902760000000001</v>
      </c>
      <c r="CA59" s="4">
        <v>11.909420000000001</v>
      </c>
      <c r="CB59" s="4">
        <v>28.083575</v>
      </c>
      <c r="CC59" s="4">
        <f t="shared" si="9"/>
        <v>3.1464687640000002</v>
      </c>
      <c r="CE59" s="4">
        <f t="shared" si="10"/>
        <v>22961.685327031981</v>
      </c>
      <c r="CF59" s="4">
        <f t="shared" si="11"/>
        <v>417.66521726952004</v>
      </c>
      <c r="CG59" s="4">
        <f t="shared" si="12"/>
        <v>181.21837939380003</v>
      </c>
      <c r="CH59" s="4">
        <f t="shared" si="13"/>
        <v>1123.7558990855582</v>
      </c>
    </row>
    <row r="60" spans="1:86">
      <c r="A60" s="2">
        <v>42440</v>
      </c>
      <c r="B60" s="29">
        <v>0.51949578703703703</v>
      </c>
      <c r="C60" s="4">
        <v>8.5500000000000007</v>
      </c>
      <c r="D60" s="4">
        <v>0.23369999999999999</v>
      </c>
      <c r="E60" s="4" t="s">
        <v>155</v>
      </c>
      <c r="F60" s="4">
        <v>2337.0333329999999</v>
      </c>
      <c r="G60" s="4">
        <v>695</v>
      </c>
      <c r="H60" s="4">
        <v>68.3</v>
      </c>
      <c r="I60" s="4">
        <v>11520.8</v>
      </c>
      <c r="K60" s="4">
        <v>7.9</v>
      </c>
      <c r="L60" s="4">
        <v>1173</v>
      </c>
      <c r="M60" s="4">
        <v>0.91039999999999999</v>
      </c>
      <c r="N60" s="4">
        <v>7.7839999999999998</v>
      </c>
      <c r="O60" s="4">
        <v>0.21279999999999999</v>
      </c>
      <c r="P60" s="4">
        <v>632.76880000000006</v>
      </c>
      <c r="Q60" s="4">
        <v>62.1813</v>
      </c>
      <c r="R60" s="4">
        <v>695</v>
      </c>
      <c r="S60" s="4">
        <v>508.03429999999997</v>
      </c>
      <c r="T60" s="4">
        <v>49.9238</v>
      </c>
      <c r="U60" s="4">
        <v>558</v>
      </c>
      <c r="V60" s="4">
        <v>11520.8</v>
      </c>
      <c r="Y60" s="4">
        <v>1067.559</v>
      </c>
      <c r="Z60" s="4">
        <v>0</v>
      </c>
      <c r="AA60" s="4">
        <v>7.1923000000000004</v>
      </c>
      <c r="AB60" s="4" t="s">
        <v>384</v>
      </c>
      <c r="AC60" s="4">
        <v>0</v>
      </c>
      <c r="AD60" s="4">
        <v>12.4</v>
      </c>
      <c r="AE60" s="4">
        <v>851</v>
      </c>
      <c r="AF60" s="4">
        <v>870</v>
      </c>
      <c r="AG60" s="4">
        <v>869</v>
      </c>
      <c r="AH60" s="4">
        <v>55</v>
      </c>
      <c r="AI60" s="4">
        <v>22.76</v>
      </c>
      <c r="AJ60" s="4">
        <v>0.52</v>
      </c>
      <c r="AK60" s="4">
        <v>988</v>
      </c>
      <c r="AL60" s="4">
        <v>6</v>
      </c>
      <c r="AM60" s="4">
        <v>0</v>
      </c>
      <c r="AN60" s="4">
        <v>36</v>
      </c>
      <c r="AO60" s="4">
        <v>192</v>
      </c>
      <c r="AP60" s="4">
        <v>192</v>
      </c>
      <c r="AQ60" s="4">
        <v>2</v>
      </c>
      <c r="AR60" s="4">
        <v>195</v>
      </c>
      <c r="AS60" s="4" t="s">
        <v>155</v>
      </c>
      <c r="AT60" s="4">
        <v>2</v>
      </c>
      <c r="AU60" s="5">
        <v>0.72765046296296287</v>
      </c>
      <c r="AV60" s="4">
        <v>47.160831000000002</v>
      </c>
      <c r="AW60" s="4">
        <v>-88.483915999999994</v>
      </c>
      <c r="AX60" s="4">
        <v>314.5</v>
      </c>
      <c r="AY60" s="4">
        <v>36.5</v>
      </c>
      <c r="AZ60" s="4">
        <v>12</v>
      </c>
      <c r="BA60" s="4">
        <v>10</v>
      </c>
      <c r="BB60" s="4" t="s">
        <v>426</v>
      </c>
      <c r="BC60" s="4">
        <v>1.523976</v>
      </c>
      <c r="BD60" s="4">
        <v>1</v>
      </c>
      <c r="BE60" s="4">
        <v>1.9239759999999999</v>
      </c>
      <c r="BF60" s="4">
        <v>14.063000000000001</v>
      </c>
      <c r="BG60" s="4">
        <v>20.61</v>
      </c>
      <c r="BH60" s="4">
        <v>1.47</v>
      </c>
      <c r="BI60" s="4">
        <v>9.84</v>
      </c>
      <c r="BJ60" s="4">
        <v>2583.768</v>
      </c>
      <c r="BK60" s="4">
        <v>44.95</v>
      </c>
      <c r="BL60" s="4">
        <v>21.995000000000001</v>
      </c>
      <c r="BM60" s="4">
        <v>2.161</v>
      </c>
      <c r="BN60" s="4">
        <v>24.157</v>
      </c>
      <c r="BO60" s="4">
        <v>17.658999999999999</v>
      </c>
      <c r="BP60" s="4">
        <v>1.7350000000000001</v>
      </c>
      <c r="BQ60" s="4">
        <v>19.395</v>
      </c>
      <c r="BR60" s="4">
        <v>126.4526</v>
      </c>
      <c r="BU60" s="4">
        <v>70.305000000000007</v>
      </c>
      <c r="BW60" s="4">
        <v>1735.854</v>
      </c>
      <c r="BX60" s="4">
        <v>0.55294500000000002</v>
      </c>
      <c r="BY60" s="4">
        <v>-5</v>
      </c>
      <c r="BZ60" s="4">
        <v>1.3871389999999999</v>
      </c>
      <c r="CA60" s="4">
        <v>13.512594999999999</v>
      </c>
      <c r="CB60" s="4">
        <v>28.020205000000001</v>
      </c>
      <c r="CC60" s="4">
        <f t="shared" si="9"/>
        <v>3.5700275989999999</v>
      </c>
      <c r="CE60" s="4">
        <f t="shared" si="10"/>
        <v>26080.317686796119</v>
      </c>
      <c r="CF60" s="4">
        <f t="shared" si="11"/>
        <v>453.72118550175003</v>
      </c>
      <c r="CG60" s="4">
        <f t="shared" si="12"/>
        <v>195.77135467867501</v>
      </c>
      <c r="CH60" s="4">
        <f t="shared" si="13"/>
        <v>1276.400969561259</v>
      </c>
    </row>
    <row r="61" spans="1:86">
      <c r="A61" s="2">
        <v>42440</v>
      </c>
      <c r="B61" s="29">
        <v>0.51950736111111107</v>
      </c>
      <c r="C61" s="4">
        <v>8.5500000000000007</v>
      </c>
      <c r="D61" s="4">
        <v>0.26219999999999999</v>
      </c>
      <c r="E61" s="4" t="s">
        <v>155</v>
      </c>
      <c r="F61" s="4">
        <v>2622.1850899999999</v>
      </c>
      <c r="G61" s="4">
        <v>643.4</v>
      </c>
      <c r="H61" s="4">
        <v>69.099999999999994</v>
      </c>
      <c r="I61" s="4">
        <v>11521</v>
      </c>
      <c r="K61" s="4">
        <v>8</v>
      </c>
      <c r="L61" s="4">
        <v>1172</v>
      </c>
      <c r="M61" s="4">
        <v>0.91020000000000001</v>
      </c>
      <c r="N61" s="4">
        <v>7.7819000000000003</v>
      </c>
      <c r="O61" s="4">
        <v>0.2387</v>
      </c>
      <c r="P61" s="4">
        <v>585.64099999999996</v>
      </c>
      <c r="Q61" s="4">
        <v>62.852400000000003</v>
      </c>
      <c r="R61" s="4">
        <v>648.5</v>
      </c>
      <c r="S61" s="4">
        <v>470.19659999999999</v>
      </c>
      <c r="T61" s="4">
        <v>50.462699999999998</v>
      </c>
      <c r="U61" s="4">
        <v>520.70000000000005</v>
      </c>
      <c r="V61" s="4">
        <v>11521</v>
      </c>
      <c r="Y61" s="4">
        <v>1066.643</v>
      </c>
      <c r="Z61" s="4">
        <v>0</v>
      </c>
      <c r="AA61" s="4">
        <v>7.2812999999999999</v>
      </c>
      <c r="AB61" s="4" t="s">
        <v>384</v>
      </c>
      <c r="AC61" s="4">
        <v>0</v>
      </c>
      <c r="AD61" s="4">
        <v>12.4</v>
      </c>
      <c r="AE61" s="4">
        <v>853</v>
      </c>
      <c r="AF61" s="4">
        <v>874</v>
      </c>
      <c r="AG61" s="4">
        <v>871</v>
      </c>
      <c r="AH61" s="4">
        <v>55</v>
      </c>
      <c r="AI61" s="4">
        <v>22.76</v>
      </c>
      <c r="AJ61" s="4">
        <v>0.52</v>
      </c>
      <c r="AK61" s="4">
        <v>988</v>
      </c>
      <c r="AL61" s="4">
        <v>6</v>
      </c>
      <c r="AM61" s="4">
        <v>0</v>
      </c>
      <c r="AN61" s="4">
        <v>36</v>
      </c>
      <c r="AO61" s="4">
        <v>192</v>
      </c>
      <c r="AP61" s="4">
        <v>192</v>
      </c>
      <c r="AQ61" s="4">
        <v>2</v>
      </c>
      <c r="AR61" s="4">
        <v>195</v>
      </c>
      <c r="AS61" s="4" t="s">
        <v>155</v>
      </c>
      <c r="AT61" s="4">
        <v>2</v>
      </c>
      <c r="AU61" s="5">
        <v>0.72766203703703702</v>
      </c>
      <c r="AV61" s="4">
        <v>47.160983999999999</v>
      </c>
      <c r="AW61" s="4">
        <v>-88.483875999999995</v>
      </c>
      <c r="AX61" s="4">
        <v>314.60000000000002</v>
      </c>
      <c r="AY61" s="4">
        <v>37.5</v>
      </c>
      <c r="AZ61" s="4">
        <v>12</v>
      </c>
      <c r="BA61" s="4">
        <v>10</v>
      </c>
      <c r="BB61" s="4" t="s">
        <v>426</v>
      </c>
      <c r="BC61" s="4">
        <v>1.6238760000000001</v>
      </c>
      <c r="BD61" s="4">
        <v>1.095504</v>
      </c>
      <c r="BE61" s="4">
        <v>2.095504</v>
      </c>
      <c r="BF61" s="4">
        <v>14.063000000000001</v>
      </c>
      <c r="BG61" s="4">
        <v>20.55</v>
      </c>
      <c r="BH61" s="4">
        <v>1.46</v>
      </c>
      <c r="BI61" s="4">
        <v>9.8699999999999992</v>
      </c>
      <c r="BJ61" s="4">
        <v>2576.3330000000001</v>
      </c>
      <c r="BK61" s="4">
        <v>50.289000000000001</v>
      </c>
      <c r="BL61" s="4">
        <v>20.303999999999998</v>
      </c>
      <c r="BM61" s="4">
        <v>2.1789999999999998</v>
      </c>
      <c r="BN61" s="4">
        <v>22.483000000000001</v>
      </c>
      <c r="BO61" s="4">
        <v>16.302</v>
      </c>
      <c r="BP61" s="4">
        <v>1.75</v>
      </c>
      <c r="BQ61" s="4">
        <v>18.050999999999998</v>
      </c>
      <c r="BR61" s="4">
        <v>126.12520000000001</v>
      </c>
      <c r="BU61" s="4">
        <v>70.061999999999998</v>
      </c>
      <c r="BW61" s="4">
        <v>1752.768</v>
      </c>
      <c r="BX61" s="4">
        <v>0.54055299999999995</v>
      </c>
      <c r="BY61" s="4">
        <v>-5</v>
      </c>
      <c r="BZ61" s="4">
        <v>1.3864300000000001</v>
      </c>
      <c r="CA61" s="4">
        <v>13.209752999999999</v>
      </c>
      <c r="CB61" s="4">
        <v>28.005894999999999</v>
      </c>
      <c r="CC61" s="4">
        <f t="shared" si="9"/>
        <v>3.4900167425999995</v>
      </c>
      <c r="CE61" s="4">
        <f t="shared" si="10"/>
        <v>25422.443764084503</v>
      </c>
      <c r="CF61" s="4">
        <f t="shared" si="11"/>
        <v>496.23603565689899</v>
      </c>
      <c r="CG61" s="4">
        <f t="shared" si="12"/>
        <v>178.12159079804098</v>
      </c>
      <c r="CH61" s="4">
        <f t="shared" si="13"/>
        <v>1244.563806089473</v>
      </c>
    </row>
    <row r="62" spans="1:86">
      <c r="A62" s="2">
        <v>42440</v>
      </c>
      <c r="B62" s="29">
        <v>0.51951893518518522</v>
      </c>
      <c r="C62" s="4">
        <v>8.1720000000000006</v>
      </c>
      <c r="D62" s="4">
        <v>0.41649999999999998</v>
      </c>
      <c r="E62" s="4" t="s">
        <v>155</v>
      </c>
      <c r="F62" s="4">
        <v>4164.7889610000002</v>
      </c>
      <c r="G62" s="4">
        <v>629.4</v>
      </c>
      <c r="H62" s="4">
        <v>70.400000000000006</v>
      </c>
      <c r="I62" s="4">
        <v>11520.8</v>
      </c>
      <c r="K62" s="4">
        <v>8</v>
      </c>
      <c r="L62" s="4">
        <v>1113</v>
      </c>
      <c r="M62" s="4">
        <v>0.91190000000000004</v>
      </c>
      <c r="N62" s="4">
        <v>7.452</v>
      </c>
      <c r="O62" s="4">
        <v>0.37980000000000003</v>
      </c>
      <c r="P62" s="4">
        <v>573.96510000000001</v>
      </c>
      <c r="Q62" s="4">
        <v>64.232299999999995</v>
      </c>
      <c r="R62" s="4">
        <v>638.20000000000005</v>
      </c>
      <c r="S62" s="4">
        <v>460.82229999999998</v>
      </c>
      <c r="T62" s="4">
        <v>51.570500000000003</v>
      </c>
      <c r="U62" s="4">
        <v>512.4</v>
      </c>
      <c r="V62" s="4">
        <v>11520.8</v>
      </c>
      <c r="Y62" s="4">
        <v>1015.304</v>
      </c>
      <c r="Z62" s="4">
        <v>0</v>
      </c>
      <c r="AA62" s="4">
        <v>7.2953999999999999</v>
      </c>
      <c r="AB62" s="4" t="s">
        <v>384</v>
      </c>
      <c r="AC62" s="4">
        <v>0</v>
      </c>
      <c r="AD62" s="4">
        <v>12.4</v>
      </c>
      <c r="AE62" s="4">
        <v>853</v>
      </c>
      <c r="AF62" s="4">
        <v>876</v>
      </c>
      <c r="AG62" s="4">
        <v>872</v>
      </c>
      <c r="AH62" s="4">
        <v>55</v>
      </c>
      <c r="AI62" s="4">
        <v>22.76</v>
      </c>
      <c r="AJ62" s="4">
        <v>0.52</v>
      </c>
      <c r="AK62" s="4">
        <v>988</v>
      </c>
      <c r="AL62" s="4">
        <v>6</v>
      </c>
      <c r="AM62" s="4">
        <v>0</v>
      </c>
      <c r="AN62" s="4">
        <v>36</v>
      </c>
      <c r="AO62" s="4">
        <v>192</v>
      </c>
      <c r="AP62" s="4">
        <v>192</v>
      </c>
      <c r="AQ62" s="4">
        <v>2</v>
      </c>
      <c r="AR62" s="4">
        <v>195</v>
      </c>
      <c r="AS62" s="4" t="s">
        <v>155</v>
      </c>
      <c r="AT62" s="4">
        <v>2</v>
      </c>
      <c r="AU62" s="5">
        <v>0.72767361111111117</v>
      </c>
      <c r="AV62" s="4">
        <v>47.161138999999999</v>
      </c>
      <c r="AW62" s="4">
        <v>-88.483860000000007</v>
      </c>
      <c r="AX62" s="4">
        <v>315.10000000000002</v>
      </c>
      <c r="AY62" s="4">
        <v>37.799999999999997</v>
      </c>
      <c r="AZ62" s="4">
        <v>12</v>
      </c>
      <c r="BA62" s="4">
        <v>10</v>
      </c>
      <c r="BB62" s="4" t="s">
        <v>426</v>
      </c>
      <c r="BC62" s="4">
        <v>1.6279520000000001</v>
      </c>
      <c r="BD62" s="4">
        <v>1.472048</v>
      </c>
      <c r="BE62" s="4">
        <v>2.4240159999999999</v>
      </c>
      <c r="BF62" s="4">
        <v>14.063000000000001</v>
      </c>
      <c r="BG62" s="4">
        <v>20.97</v>
      </c>
      <c r="BH62" s="4">
        <v>1.49</v>
      </c>
      <c r="BI62" s="4">
        <v>9.6579999999999995</v>
      </c>
      <c r="BJ62" s="4">
        <v>2519.1770000000001</v>
      </c>
      <c r="BK62" s="4">
        <v>81.718000000000004</v>
      </c>
      <c r="BL62" s="4">
        <v>20.318999999999999</v>
      </c>
      <c r="BM62" s="4">
        <v>2.274</v>
      </c>
      <c r="BN62" s="4">
        <v>22.593</v>
      </c>
      <c r="BO62" s="4">
        <v>16.314</v>
      </c>
      <c r="BP62" s="4">
        <v>1.8260000000000001</v>
      </c>
      <c r="BQ62" s="4">
        <v>18.14</v>
      </c>
      <c r="BR62" s="4">
        <v>128.78540000000001</v>
      </c>
      <c r="BU62" s="4">
        <v>68.097999999999999</v>
      </c>
      <c r="BW62" s="4">
        <v>1793.2260000000001</v>
      </c>
      <c r="BX62" s="4">
        <v>0.444021</v>
      </c>
      <c r="BY62" s="4">
        <v>-5</v>
      </c>
      <c r="BZ62" s="4">
        <v>1.385276</v>
      </c>
      <c r="CA62" s="4">
        <v>10.850763000000001</v>
      </c>
      <c r="CB62" s="4">
        <v>27.982575000000001</v>
      </c>
      <c r="CC62" s="4">
        <f t="shared" si="9"/>
        <v>2.8667715845999999</v>
      </c>
      <c r="CE62" s="4">
        <f t="shared" si="10"/>
        <v>20419.239458792101</v>
      </c>
      <c r="CF62" s="4">
        <f t="shared" si="11"/>
        <v>662.36688017299809</v>
      </c>
      <c r="CG62" s="4">
        <f t="shared" si="12"/>
        <v>147.03413209254003</v>
      </c>
      <c r="CH62" s="4">
        <f t="shared" si="13"/>
        <v>1043.8726303853696</v>
      </c>
    </row>
    <row r="63" spans="1:86">
      <c r="A63" s="2">
        <v>42440</v>
      </c>
      <c r="B63" s="29">
        <v>0.51953050925925925</v>
      </c>
      <c r="C63" s="4">
        <v>7.9080000000000004</v>
      </c>
      <c r="D63" s="4">
        <v>0.65190000000000003</v>
      </c>
      <c r="E63" s="4" t="s">
        <v>155</v>
      </c>
      <c r="F63" s="4">
        <v>6518.6850649999997</v>
      </c>
      <c r="G63" s="4">
        <v>556.4</v>
      </c>
      <c r="H63" s="4">
        <v>65.099999999999994</v>
      </c>
      <c r="I63" s="4">
        <v>11323.6</v>
      </c>
      <c r="K63" s="4">
        <v>8.1</v>
      </c>
      <c r="L63" s="4">
        <v>1003</v>
      </c>
      <c r="M63" s="4">
        <v>0.91210000000000002</v>
      </c>
      <c r="N63" s="4">
        <v>7.2130000000000001</v>
      </c>
      <c r="O63" s="4">
        <v>0.59460000000000002</v>
      </c>
      <c r="P63" s="4">
        <v>507.5086</v>
      </c>
      <c r="Q63" s="4">
        <v>59.3491</v>
      </c>
      <c r="R63" s="4">
        <v>566.9</v>
      </c>
      <c r="S63" s="4">
        <v>407.46600000000001</v>
      </c>
      <c r="T63" s="4">
        <v>47.649900000000002</v>
      </c>
      <c r="U63" s="4">
        <v>455.1</v>
      </c>
      <c r="V63" s="4">
        <v>11323.6456</v>
      </c>
      <c r="Y63" s="4">
        <v>914.82100000000003</v>
      </c>
      <c r="Z63" s="4">
        <v>0</v>
      </c>
      <c r="AA63" s="4">
        <v>7.3882000000000003</v>
      </c>
      <c r="AB63" s="4" t="s">
        <v>384</v>
      </c>
      <c r="AC63" s="4">
        <v>0</v>
      </c>
      <c r="AD63" s="4">
        <v>12.4</v>
      </c>
      <c r="AE63" s="4">
        <v>854</v>
      </c>
      <c r="AF63" s="4">
        <v>878</v>
      </c>
      <c r="AG63" s="4">
        <v>870</v>
      </c>
      <c r="AH63" s="4">
        <v>55</v>
      </c>
      <c r="AI63" s="4">
        <v>22.76</v>
      </c>
      <c r="AJ63" s="4">
        <v>0.52</v>
      </c>
      <c r="AK63" s="4">
        <v>988</v>
      </c>
      <c r="AL63" s="4">
        <v>6</v>
      </c>
      <c r="AM63" s="4">
        <v>0</v>
      </c>
      <c r="AN63" s="4">
        <v>36</v>
      </c>
      <c r="AO63" s="4">
        <v>191.6</v>
      </c>
      <c r="AP63" s="4">
        <v>192</v>
      </c>
      <c r="AQ63" s="4">
        <v>1.9</v>
      </c>
      <c r="AR63" s="4">
        <v>195</v>
      </c>
      <c r="AS63" s="4" t="s">
        <v>155</v>
      </c>
      <c r="AT63" s="4">
        <v>2</v>
      </c>
      <c r="AU63" s="5">
        <v>0.72768518518518521</v>
      </c>
      <c r="AV63" s="4">
        <v>47.161296999999998</v>
      </c>
      <c r="AW63" s="4">
        <v>-88.483851999999999</v>
      </c>
      <c r="AX63" s="4">
        <v>315.3</v>
      </c>
      <c r="AY63" s="4">
        <v>38.200000000000003</v>
      </c>
      <c r="AZ63" s="4">
        <v>12</v>
      </c>
      <c r="BA63" s="4">
        <v>9</v>
      </c>
      <c r="BB63" s="4" t="s">
        <v>427</v>
      </c>
      <c r="BC63" s="4">
        <v>1.350649</v>
      </c>
      <c r="BD63" s="4">
        <v>1.7</v>
      </c>
      <c r="BE63" s="4">
        <v>2.4753250000000002</v>
      </c>
      <c r="BF63" s="4">
        <v>14.063000000000001</v>
      </c>
      <c r="BG63" s="4">
        <v>21.03</v>
      </c>
      <c r="BH63" s="4">
        <v>1.5</v>
      </c>
      <c r="BI63" s="4">
        <v>9.6340000000000003</v>
      </c>
      <c r="BJ63" s="4">
        <v>2450.4079999999999</v>
      </c>
      <c r="BK63" s="4">
        <v>128.56200000000001</v>
      </c>
      <c r="BL63" s="4">
        <v>18.055</v>
      </c>
      <c r="BM63" s="4">
        <v>2.1110000000000002</v>
      </c>
      <c r="BN63" s="4">
        <v>20.167000000000002</v>
      </c>
      <c r="BO63" s="4">
        <v>14.496</v>
      </c>
      <c r="BP63" s="4">
        <v>1.6950000000000001</v>
      </c>
      <c r="BQ63" s="4">
        <v>16.190999999999999</v>
      </c>
      <c r="BR63" s="4">
        <v>127.205</v>
      </c>
      <c r="BU63" s="4">
        <v>61.66</v>
      </c>
      <c r="BW63" s="4">
        <v>1824.979</v>
      </c>
      <c r="BX63" s="4">
        <v>0.38975799999999999</v>
      </c>
      <c r="BY63" s="4">
        <v>-5</v>
      </c>
      <c r="BZ63" s="4">
        <v>1.3834310000000001</v>
      </c>
      <c r="CA63" s="4">
        <v>9.5247109999999999</v>
      </c>
      <c r="CB63" s="4">
        <v>27.945305999999999</v>
      </c>
      <c r="CC63" s="4">
        <f t="shared" si="9"/>
        <v>2.5164286462000001</v>
      </c>
      <c r="CE63" s="4">
        <f t="shared" si="10"/>
        <v>17434.552739969735</v>
      </c>
      <c r="CF63" s="4">
        <f t="shared" si="11"/>
        <v>914.71337399975414</v>
      </c>
      <c r="CG63" s="4">
        <f t="shared" si="12"/>
        <v>115.198303063347</v>
      </c>
      <c r="CH63" s="4">
        <f t="shared" si="13"/>
        <v>905.05837447798501</v>
      </c>
    </row>
    <row r="64" spans="1:86">
      <c r="A64" s="2">
        <v>42440</v>
      </c>
      <c r="B64" s="29">
        <v>0.5195420833333334</v>
      </c>
      <c r="C64" s="4">
        <v>7.8710000000000004</v>
      </c>
      <c r="D64" s="4">
        <v>0.72740000000000005</v>
      </c>
      <c r="E64" s="4" t="s">
        <v>155</v>
      </c>
      <c r="F64" s="4">
        <v>7274.4132650000001</v>
      </c>
      <c r="G64" s="4">
        <v>499.6</v>
      </c>
      <c r="H64" s="4">
        <v>46.6</v>
      </c>
      <c r="I64" s="4">
        <v>10842.8</v>
      </c>
      <c r="K64" s="4">
        <v>8.42</v>
      </c>
      <c r="L64" s="4">
        <v>941</v>
      </c>
      <c r="M64" s="4">
        <v>0.91220000000000001</v>
      </c>
      <c r="N64" s="4">
        <v>7.1795</v>
      </c>
      <c r="O64" s="4">
        <v>0.66359999999999997</v>
      </c>
      <c r="P64" s="4">
        <v>455.7396</v>
      </c>
      <c r="Q64" s="4">
        <v>42.507899999999999</v>
      </c>
      <c r="R64" s="4">
        <v>498.2</v>
      </c>
      <c r="S64" s="4">
        <v>365.90199999999999</v>
      </c>
      <c r="T64" s="4">
        <v>34.128500000000003</v>
      </c>
      <c r="U64" s="4">
        <v>400</v>
      </c>
      <c r="V64" s="4">
        <v>10842.8267</v>
      </c>
      <c r="Y64" s="4">
        <v>858.02200000000005</v>
      </c>
      <c r="Z64" s="4">
        <v>0</v>
      </c>
      <c r="AA64" s="4">
        <v>7.6813000000000002</v>
      </c>
      <c r="AB64" s="4" t="s">
        <v>384</v>
      </c>
      <c r="AC64" s="4">
        <v>0</v>
      </c>
      <c r="AD64" s="4">
        <v>12.5</v>
      </c>
      <c r="AE64" s="4">
        <v>854</v>
      </c>
      <c r="AF64" s="4">
        <v>879</v>
      </c>
      <c r="AG64" s="4">
        <v>870</v>
      </c>
      <c r="AH64" s="4">
        <v>55</v>
      </c>
      <c r="AI64" s="4">
        <v>22.76</v>
      </c>
      <c r="AJ64" s="4">
        <v>0.52</v>
      </c>
      <c r="AK64" s="4">
        <v>988</v>
      </c>
      <c r="AL64" s="4">
        <v>6</v>
      </c>
      <c r="AM64" s="4">
        <v>0</v>
      </c>
      <c r="AN64" s="4">
        <v>36</v>
      </c>
      <c r="AO64" s="4">
        <v>191</v>
      </c>
      <c r="AP64" s="4">
        <v>191.6</v>
      </c>
      <c r="AQ64" s="4">
        <v>1.9</v>
      </c>
      <c r="AR64" s="4">
        <v>195</v>
      </c>
      <c r="AS64" s="4" t="s">
        <v>155</v>
      </c>
      <c r="AT64" s="4">
        <v>2</v>
      </c>
      <c r="AU64" s="5">
        <v>0.72769675925925925</v>
      </c>
      <c r="AV64" s="4">
        <v>47.161451999999997</v>
      </c>
      <c r="AW64" s="4">
        <v>-88.483857999999998</v>
      </c>
      <c r="AX64" s="4">
        <v>315.89999999999998</v>
      </c>
      <c r="AY64" s="4">
        <v>38.299999999999997</v>
      </c>
      <c r="AZ64" s="4">
        <v>12</v>
      </c>
      <c r="BA64" s="4">
        <v>10</v>
      </c>
      <c r="BB64" s="4" t="s">
        <v>425</v>
      </c>
      <c r="BC64" s="4">
        <v>1.1754249999999999</v>
      </c>
      <c r="BD64" s="4">
        <v>1.7</v>
      </c>
      <c r="BE64" s="4">
        <v>2.3754249999999999</v>
      </c>
      <c r="BF64" s="4">
        <v>14.063000000000001</v>
      </c>
      <c r="BG64" s="4">
        <v>21.05</v>
      </c>
      <c r="BH64" s="4">
        <v>1.5</v>
      </c>
      <c r="BI64" s="4">
        <v>9.6270000000000007</v>
      </c>
      <c r="BJ64" s="4">
        <v>2442.48</v>
      </c>
      <c r="BK64" s="4">
        <v>143.68</v>
      </c>
      <c r="BL64" s="4">
        <v>16.236000000000001</v>
      </c>
      <c r="BM64" s="4">
        <v>1.514</v>
      </c>
      <c r="BN64" s="4">
        <v>17.751000000000001</v>
      </c>
      <c r="BO64" s="4">
        <v>13.036</v>
      </c>
      <c r="BP64" s="4">
        <v>1.216</v>
      </c>
      <c r="BQ64" s="4">
        <v>14.252000000000001</v>
      </c>
      <c r="BR64" s="4">
        <v>121.9768</v>
      </c>
      <c r="BU64" s="4">
        <v>57.914000000000001</v>
      </c>
      <c r="BW64" s="4">
        <v>1900.077</v>
      </c>
      <c r="BX64" s="4">
        <v>0.40301700000000001</v>
      </c>
      <c r="BY64" s="4">
        <v>-5</v>
      </c>
      <c r="BZ64" s="4">
        <v>1.3827069999999999</v>
      </c>
      <c r="CA64" s="4">
        <v>9.8487279999999995</v>
      </c>
      <c r="CB64" s="4">
        <v>27.930681</v>
      </c>
      <c r="CC64" s="4">
        <f t="shared" si="9"/>
        <v>2.6020339375999999</v>
      </c>
      <c r="CE64" s="4">
        <f t="shared" si="10"/>
        <v>17969.32491058368</v>
      </c>
      <c r="CF64" s="4">
        <f t="shared" si="11"/>
        <v>1057.0537335628801</v>
      </c>
      <c r="CG64" s="4">
        <f t="shared" si="12"/>
        <v>104.85196137763201</v>
      </c>
      <c r="CH64" s="4">
        <f t="shared" si="13"/>
        <v>897.38329515626879</v>
      </c>
    </row>
    <row r="65" spans="1:86">
      <c r="A65" s="2">
        <v>42440</v>
      </c>
      <c r="B65" s="29">
        <v>0.51955365740740744</v>
      </c>
      <c r="C65" s="4">
        <v>7.9720000000000004</v>
      </c>
      <c r="D65" s="4">
        <v>0.7137</v>
      </c>
      <c r="E65" s="4" t="s">
        <v>155</v>
      </c>
      <c r="F65" s="4">
        <v>7137.4227639999999</v>
      </c>
      <c r="G65" s="4">
        <v>508.3</v>
      </c>
      <c r="H65" s="4">
        <v>48.1</v>
      </c>
      <c r="I65" s="4">
        <v>10661.5</v>
      </c>
      <c r="K65" s="4">
        <v>8.5</v>
      </c>
      <c r="L65" s="4">
        <v>908</v>
      </c>
      <c r="M65" s="4">
        <v>0.91159999999999997</v>
      </c>
      <c r="N65" s="4">
        <v>7.2671000000000001</v>
      </c>
      <c r="O65" s="4">
        <v>0.65059999999999996</v>
      </c>
      <c r="P65" s="4">
        <v>463.3698</v>
      </c>
      <c r="Q65" s="4">
        <v>43.841700000000003</v>
      </c>
      <c r="R65" s="4">
        <v>507.2</v>
      </c>
      <c r="S65" s="4">
        <v>372.02809999999999</v>
      </c>
      <c r="T65" s="4">
        <v>35.199399999999997</v>
      </c>
      <c r="U65" s="4">
        <v>407.2</v>
      </c>
      <c r="V65" s="4">
        <v>10661.4684</v>
      </c>
      <c r="Y65" s="4">
        <v>827.27099999999996</v>
      </c>
      <c r="Z65" s="4">
        <v>0</v>
      </c>
      <c r="AA65" s="4">
        <v>7.7483000000000004</v>
      </c>
      <c r="AB65" s="4" t="s">
        <v>384</v>
      </c>
      <c r="AC65" s="4">
        <v>0</v>
      </c>
      <c r="AD65" s="4">
        <v>12.4</v>
      </c>
      <c r="AE65" s="4">
        <v>855</v>
      </c>
      <c r="AF65" s="4">
        <v>879</v>
      </c>
      <c r="AG65" s="4">
        <v>871</v>
      </c>
      <c r="AH65" s="4">
        <v>55</v>
      </c>
      <c r="AI65" s="4">
        <v>22.76</v>
      </c>
      <c r="AJ65" s="4">
        <v>0.52</v>
      </c>
      <c r="AK65" s="4">
        <v>988</v>
      </c>
      <c r="AL65" s="4">
        <v>6</v>
      </c>
      <c r="AM65" s="4">
        <v>0</v>
      </c>
      <c r="AN65" s="4">
        <v>36</v>
      </c>
      <c r="AO65" s="4">
        <v>191</v>
      </c>
      <c r="AP65" s="4">
        <v>191</v>
      </c>
      <c r="AQ65" s="4">
        <v>1.7</v>
      </c>
      <c r="AR65" s="4">
        <v>195</v>
      </c>
      <c r="AS65" s="4" t="s">
        <v>155</v>
      </c>
      <c r="AT65" s="4">
        <v>2</v>
      </c>
      <c r="AU65" s="5">
        <v>0.72770833333333329</v>
      </c>
      <c r="AV65" s="4">
        <v>47.1616</v>
      </c>
      <c r="AW65" s="4">
        <v>-88.483891</v>
      </c>
      <c r="AX65" s="4">
        <v>316.2</v>
      </c>
      <c r="AY65" s="4">
        <v>37.700000000000003</v>
      </c>
      <c r="AZ65" s="4">
        <v>12</v>
      </c>
      <c r="BA65" s="4">
        <v>10</v>
      </c>
      <c r="BB65" s="4" t="s">
        <v>425</v>
      </c>
      <c r="BC65" s="4">
        <v>1.124476</v>
      </c>
      <c r="BD65" s="4">
        <v>1.7489509999999999</v>
      </c>
      <c r="BE65" s="4">
        <v>2.348951</v>
      </c>
      <c r="BF65" s="4">
        <v>14.063000000000001</v>
      </c>
      <c r="BG65" s="4">
        <v>20.91</v>
      </c>
      <c r="BH65" s="4">
        <v>1.49</v>
      </c>
      <c r="BI65" s="4">
        <v>9.702</v>
      </c>
      <c r="BJ65" s="4">
        <v>2456.6590000000001</v>
      </c>
      <c r="BK65" s="4">
        <v>139.988</v>
      </c>
      <c r="BL65" s="4">
        <v>16.404</v>
      </c>
      <c r="BM65" s="4">
        <v>1.552</v>
      </c>
      <c r="BN65" s="4">
        <v>17.956</v>
      </c>
      <c r="BO65" s="4">
        <v>13.17</v>
      </c>
      <c r="BP65" s="4">
        <v>1.246</v>
      </c>
      <c r="BQ65" s="4">
        <v>14.416</v>
      </c>
      <c r="BR65" s="4">
        <v>119.1788</v>
      </c>
      <c r="BU65" s="4">
        <v>55.485999999999997</v>
      </c>
      <c r="BW65" s="4">
        <v>1904.5340000000001</v>
      </c>
      <c r="BX65" s="4">
        <v>0.4501</v>
      </c>
      <c r="BY65" s="4">
        <v>-5</v>
      </c>
      <c r="BZ65" s="4">
        <v>1.378414</v>
      </c>
      <c r="CA65" s="4">
        <v>10.999319</v>
      </c>
      <c r="CB65" s="4">
        <v>27.843962999999999</v>
      </c>
      <c r="CC65" s="4">
        <f t="shared" si="9"/>
        <v>2.9060200797999998</v>
      </c>
      <c r="CE65" s="4">
        <f t="shared" si="10"/>
        <v>20185.117283370088</v>
      </c>
      <c r="CF65" s="4">
        <f t="shared" si="11"/>
        <v>1150.210183124484</v>
      </c>
      <c r="CG65" s="4">
        <f t="shared" si="12"/>
        <v>118.448938479888</v>
      </c>
      <c r="CH65" s="4">
        <f t="shared" si="13"/>
        <v>979.23157251018836</v>
      </c>
    </row>
    <row r="66" spans="1:86">
      <c r="A66" s="2">
        <v>42440</v>
      </c>
      <c r="B66" s="29">
        <v>0.51956523148148148</v>
      </c>
      <c r="C66" s="4">
        <v>7.9960000000000004</v>
      </c>
      <c r="D66" s="4">
        <v>0.69979999999999998</v>
      </c>
      <c r="E66" s="4" t="s">
        <v>155</v>
      </c>
      <c r="F66" s="4">
        <v>6997.6903769999999</v>
      </c>
      <c r="G66" s="4">
        <v>566.79999999999995</v>
      </c>
      <c r="H66" s="4">
        <v>54.6</v>
      </c>
      <c r="I66" s="4">
        <v>10597.3</v>
      </c>
      <c r="K66" s="4">
        <v>8.5</v>
      </c>
      <c r="L66" s="4">
        <v>898</v>
      </c>
      <c r="M66" s="4">
        <v>0.91139999999999999</v>
      </c>
      <c r="N66" s="4">
        <v>7.2878999999999996</v>
      </c>
      <c r="O66" s="4">
        <v>0.63780000000000003</v>
      </c>
      <c r="P66" s="4">
        <v>516.62879999999996</v>
      </c>
      <c r="Q66" s="4">
        <v>49.731099999999998</v>
      </c>
      <c r="R66" s="4">
        <v>566.4</v>
      </c>
      <c r="S66" s="4">
        <v>414.78840000000002</v>
      </c>
      <c r="T66" s="4">
        <v>39.927900000000001</v>
      </c>
      <c r="U66" s="4">
        <v>454.7</v>
      </c>
      <c r="V66" s="4">
        <v>10597.326499999999</v>
      </c>
      <c r="Y66" s="4">
        <v>818.14599999999996</v>
      </c>
      <c r="Z66" s="4">
        <v>0</v>
      </c>
      <c r="AA66" s="4">
        <v>7.7470999999999997</v>
      </c>
      <c r="AB66" s="4" t="s">
        <v>384</v>
      </c>
      <c r="AC66" s="4">
        <v>0</v>
      </c>
      <c r="AD66" s="4">
        <v>12.3</v>
      </c>
      <c r="AE66" s="4">
        <v>856</v>
      </c>
      <c r="AF66" s="4">
        <v>881</v>
      </c>
      <c r="AG66" s="4">
        <v>872</v>
      </c>
      <c r="AH66" s="4">
        <v>55</v>
      </c>
      <c r="AI66" s="4">
        <v>22.76</v>
      </c>
      <c r="AJ66" s="4">
        <v>0.52</v>
      </c>
      <c r="AK66" s="4">
        <v>988</v>
      </c>
      <c r="AL66" s="4">
        <v>6</v>
      </c>
      <c r="AM66" s="4">
        <v>0</v>
      </c>
      <c r="AN66" s="4">
        <v>36</v>
      </c>
      <c r="AO66" s="4">
        <v>190.6</v>
      </c>
      <c r="AP66" s="4">
        <v>190.6</v>
      </c>
      <c r="AQ66" s="4">
        <v>1.3</v>
      </c>
      <c r="AR66" s="4">
        <v>195</v>
      </c>
      <c r="AS66" s="4" t="s">
        <v>155</v>
      </c>
      <c r="AT66" s="4">
        <v>2</v>
      </c>
      <c r="AU66" s="5">
        <v>0.72771990740740744</v>
      </c>
      <c r="AV66" s="4">
        <v>47.161743999999999</v>
      </c>
      <c r="AW66" s="4">
        <v>-88.483962000000005</v>
      </c>
      <c r="AX66" s="4">
        <v>316</v>
      </c>
      <c r="AY66" s="4">
        <v>37.200000000000003</v>
      </c>
      <c r="AZ66" s="4">
        <v>12</v>
      </c>
      <c r="BA66" s="4">
        <v>10</v>
      </c>
      <c r="BB66" s="4" t="s">
        <v>425</v>
      </c>
      <c r="BC66" s="4">
        <v>1.2243759999999999</v>
      </c>
      <c r="BD66" s="4">
        <v>1.9731270000000001</v>
      </c>
      <c r="BE66" s="4">
        <v>2.5731269999999999</v>
      </c>
      <c r="BF66" s="4">
        <v>14.063000000000001</v>
      </c>
      <c r="BG66" s="4">
        <v>20.91</v>
      </c>
      <c r="BH66" s="4">
        <v>1.49</v>
      </c>
      <c r="BI66" s="4">
        <v>9.718</v>
      </c>
      <c r="BJ66" s="4">
        <v>2463.2669999999998</v>
      </c>
      <c r="BK66" s="4">
        <v>137.202</v>
      </c>
      <c r="BL66" s="4">
        <v>18.286000000000001</v>
      </c>
      <c r="BM66" s="4">
        <v>1.76</v>
      </c>
      <c r="BN66" s="4">
        <v>20.045999999999999</v>
      </c>
      <c r="BO66" s="4">
        <v>14.682</v>
      </c>
      <c r="BP66" s="4">
        <v>1.413</v>
      </c>
      <c r="BQ66" s="4">
        <v>16.094999999999999</v>
      </c>
      <c r="BR66" s="4">
        <v>118.4406</v>
      </c>
      <c r="BU66" s="4">
        <v>54.863999999999997</v>
      </c>
      <c r="BW66" s="4">
        <v>1903.905</v>
      </c>
      <c r="BX66" s="4">
        <v>0.46433099999999999</v>
      </c>
      <c r="BY66" s="4">
        <v>-5</v>
      </c>
      <c r="BZ66" s="4">
        <v>1.369828</v>
      </c>
      <c r="CA66" s="4">
        <v>11.347089</v>
      </c>
      <c r="CB66" s="4">
        <v>27.670525999999999</v>
      </c>
      <c r="CC66" s="4">
        <f t="shared" si="9"/>
        <v>2.9979009138000001</v>
      </c>
      <c r="CE66" s="4">
        <f t="shared" si="10"/>
        <v>20879.32968018296</v>
      </c>
      <c r="CF66" s="4">
        <f t="shared" si="11"/>
        <v>1162.961948818566</v>
      </c>
      <c r="CG66" s="4">
        <f t="shared" si="12"/>
        <v>136.42565389888497</v>
      </c>
      <c r="CH66" s="4">
        <f t="shared" si="13"/>
        <v>1003.9351539718099</v>
      </c>
    </row>
    <row r="67" spans="1:86">
      <c r="A67" s="2">
        <v>42440</v>
      </c>
      <c r="B67" s="29">
        <v>0.51957680555555552</v>
      </c>
      <c r="C67" s="4">
        <v>8.2959999999999994</v>
      </c>
      <c r="D67" s="4">
        <v>0.71989999999999998</v>
      </c>
      <c r="E67" s="4" t="s">
        <v>155</v>
      </c>
      <c r="F67" s="4">
        <v>7199.244635</v>
      </c>
      <c r="G67" s="4">
        <v>575.5</v>
      </c>
      <c r="H67" s="4">
        <v>51</v>
      </c>
      <c r="I67" s="4">
        <v>10992.6</v>
      </c>
      <c r="K67" s="4">
        <v>8.4</v>
      </c>
      <c r="L67" s="4">
        <v>945</v>
      </c>
      <c r="M67" s="4">
        <v>0.90820000000000001</v>
      </c>
      <c r="N67" s="4">
        <v>7.5345000000000004</v>
      </c>
      <c r="O67" s="4">
        <v>0.65380000000000005</v>
      </c>
      <c r="P67" s="4">
        <v>522.65020000000004</v>
      </c>
      <c r="Q67" s="4">
        <v>46.317599999999999</v>
      </c>
      <c r="R67" s="4">
        <v>569</v>
      </c>
      <c r="S67" s="4">
        <v>419.62279999999998</v>
      </c>
      <c r="T67" s="4">
        <v>37.187199999999997</v>
      </c>
      <c r="U67" s="4">
        <v>456.8</v>
      </c>
      <c r="V67" s="4">
        <v>10992.566699999999</v>
      </c>
      <c r="Y67" s="4">
        <v>858.00800000000004</v>
      </c>
      <c r="Z67" s="4">
        <v>0</v>
      </c>
      <c r="AA67" s="4">
        <v>7.6288</v>
      </c>
      <c r="AB67" s="4" t="s">
        <v>384</v>
      </c>
      <c r="AC67" s="4">
        <v>0</v>
      </c>
      <c r="AD67" s="4">
        <v>12</v>
      </c>
      <c r="AE67" s="4">
        <v>858</v>
      </c>
      <c r="AF67" s="4">
        <v>883</v>
      </c>
      <c r="AG67" s="4">
        <v>874</v>
      </c>
      <c r="AH67" s="4">
        <v>55</v>
      </c>
      <c r="AI67" s="4">
        <v>22.76</v>
      </c>
      <c r="AJ67" s="4">
        <v>0.52</v>
      </c>
      <c r="AK67" s="4">
        <v>988</v>
      </c>
      <c r="AL67" s="4">
        <v>6</v>
      </c>
      <c r="AM67" s="4">
        <v>0</v>
      </c>
      <c r="AN67" s="4">
        <v>36</v>
      </c>
      <c r="AO67" s="4">
        <v>190</v>
      </c>
      <c r="AP67" s="4">
        <v>190</v>
      </c>
      <c r="AQ67" s="4">
        <v>1</v>
      </c>
      <c r="AR67" s="4">
        <v>195</v>
      </c>
      <c r="AS67" s="4" t="s">
        <v>155</v>
      </c>
      <c r="AT67" s="4">
        <v>2</v>
      </c>
      <c r="AU67" s="5">
        <v>0.72773148148148159</v>
      </c>
      <c r="AV67" s="4">
        <v>47.161884000000001</v>
      </c>
      <c r="AW67" s="4">
        <v>-88.484043999999997</v>
      </c>
      <c r="AX67" s="4">
        <v>316</v>
      </c>
      <c r="AY67" s="4">
        <v>37.200000000000003</v>
      </c>
      <c r="AZ67" s="4">
        <v>12</v>
      </c>
      <c r="BA67" s="4">
        <v>10</v>
      </c>
      <c r="BB67" s="4" t="s">
        <v>425</v>
      </c>
      <c r="BC67" s="4">
        <v>1.2757240000000001</v>
      </c>
      <c r="BD67" s="4">
        <v>2.127173</v>
      </c>
      <c r="BE67" s="4">
        <v>2.6786210000000001</v>
      </c>
      <c r="BF67" s="4">
        <v>14.063000000000001</v>
      </c>
      <c r="BG67" s="4">
        <v>20.18</v>
      </c>
      <c r="BH67" s="4">
        <v>1.44</v>
      </c>
      <c r="BI67" s="4">
        <v>10.109</v>
      </c>
      <c r="BJ67" s="4">
        <v>2463.4059999999999</v>
      </c>
      <c r="BK67" s="4">
        <v>136.05699999999999</v>
      </c>
      <c r="BL67" s="4">
        <v>17.895</v>
      </c>
      <c r="BM67" s="4">
        <v>1.5860000000000001</v>
      </c>
      <c r="BN67" s="4">
        <v>19.481000000000002</v>
      </c>
      <c r="BO67" s="4">
        <v>14.367000000000001</v>
      </c>
      <c r="BP67" s="4">
        <v>1.2729999999999999</v>
      </c>
      <c r="BQ67" s="4">
        <v>15.641</v>
      </c>
      <c r="BR67" s="4">
        <v>118.8439</v>
      </c>
      <c r="BU67" s="4">
        <v>55.656999999999996</v>
      </c>
      <c r="BW67" s="4">
        <v>1813.5719999999999</v>
      </c>
      <c r="BX67" s="4">
        <v>0.41317199999999998</v>
      </c>
      <c r="BY67" s="4">
        <v>-5</v>
      </c>
      <c r="BZ67" s="4">
        <v>1.361707</v>
      </c>
      <c r="CA67" s="4">
        <v>10.096890999999999</v>
      </c>
      <c r="CB67" s="4">
        <v>27.506481000000001</v>
      </c>
      <c r="CC67" s="4">
        <f t="shared" si="9"/>
        <v>2.6675986021999996</v>
      </c>
      <c r="CE67" s="4">
        <f t="shared" si="10"/>
        <v>18579.93817744726</v>
      </c>
      <c r="CF67" s="4">
        <f t="shared" si="11"/>
        <v>1026.1932659938889</v>
      </c>
      <c r="CG67" s="4">
        <f t="shared" si="12"/>
        <v>117.970327681857</v>
      </c>
      <c r="CH67" s="4">
        <f t="shared" si="13"/>
        <v>896.36556652323031</v>
      </c>
    </row>
    <row r="68" spans="1:86">
      <c r="A68" s="2">
        <v>42440</v>
      </c>
      <c r="B68" s="29">
        <v>0.51958837962962956</v>
      </c>
      <c r="C68" s="4">
        <v>8.9600000000000009</v>
      </c>
      <c r="D68" s="4">
        <v>0.71840000000000004</v>
      </c>
      <c r="E68" s="4" t="s">
        <v>155</v>
      </c>
      <c r="F68" s="4">
        <v>7183.6194329999998</v>
      </c>
      <c r="G68" s="4">
        <v>599.5</v>
      </c>
      <c r="H68" s="4">
        <v>51</v>
      </c>
      <c r="I68" s="4">
        <v>11523.5</v>
      </c>
      <c r="K68" s="4">
        <v>8.35</v>
      </c>
      <c r="L68" s="4">
        <v>1027</v>
      </c>
      <c r="M68" s="4">
        <v>0.90210000000000001</v>
      </c>
      <c r="N68" s="4">
        <v>8.0829000000000004</v>
      </c>
      <c r="O68" s="4">
        <v>0.64800000000000002</v>
      </c>
      <c r="P68" s="4">
        <v>540.82740000000001</v>
      </c>
      <c r="Q68" s="4">
        <v>46.0077</v>
      </c>
      <c r="R68" s="4">
        <v>586.79999999999995</v>
      </c>
      <c r="S68" s="4">
        <v>434.21690000000001</v>
      </c>
      <c r="T68" s="4">
        <v>36.938400000000001</v>
      </c>
      <c r="U68" s="4">
        <v>471.2</v>
      </c>
      <c r="V68" s="4">
        <v>11523.5126</v>
      </c>
      <c r="Y68" s="4">
        <v>926.66499999999996</v>
      </c>
      <c r="Z68" s="4">
        <v>0</v>
      </c>
      <c r="AA68" s="4">
        <v>7.5368000000000004</v>
      </c>
      <c r="AB68" s="4" t="s">
        <v>384</v>
      </c>
      <c r="AC68" s="4">
        <v>0</v>
      </c>
      <c r="AD68" s="4">
        <v>11.9</v>
      </c>
      <c r="AE68" s="4">
        <v>859</v>
      </c>
      <c r="AF68" s="4">
        <v>884</v>
      </c>
      <c r="AG68" s="4">
        <v>875</v>
      </c>
      <c r="AH68" s="4">
        <v>55</v>
      </c>
      <c r="AI68" s="4">
        <v>22.76</v>
      </c>
      <c r="AJ68" s="4">
        <v>0.52</v>
      </c>
      <c r="AK68" s="4">
        <v>988</v>
      </c>
      <c r="AL68" s="4">
        <v>6</v>
      </c>
      <c r="AM68" s="4">
        <v>0</v>
      </c>
      <c r="AN68" s="4">
        <v>36</v>
      </c>
      <c r="AO68" s="4">
        <v>190</v>
      </c>
      <c r="AP68" s="4">
        <v>190</v>
      </c>
      <c r="AQ68" s="4">
        <v>0.9</v>
      </c>
      <c r="AR68" s="4">
        <v>195</v>
      </c>
      <c r="AS68" s="4" t="s">
        <v>155</v>
      </c>
      <c r="AT68" s="4">
        <v>2</v>
      </c>
      <c r="AU68" s="5">
        <v>0.72774305555555552</v>
      </c>
      <c r="AV68" s="4">
        <v>47.162027000000002</v>
      </c>
      <c r="AW68" s="4">
        <v>-88.484114000000005</v>
      </c>
      <c r="AX68" s="4">
        <v>315.89999999999998</v>
      </c>
      <c r="AY68" s="4">
        <v>37.4</v>
      </c>
      <c r="AZ68" s="4">
        <v>12</v>
      </c>
      <c r="BA68" s="4">
        <v>11</v>
      </c>
      <c r="BB68" s="4" t="s">
        <v>421</v>
      </c>
      <c r="BC68" s="4">
        <v>1.1274729999999999</v>
      </c>
      <c r="BD68" s="4">
        <v>1.779121</v>
      </c>
      <c r="BE68" s="4">
        <v>2.1549450000000001</v>
      </c>
      <c r="BF68" s="4">
        <v>14.063000000000001</v>
      </c>
      <c r="BG68" s="4">
        <v>18.899999999999999</v>
      </c>
      <c r="BH68" s="4">
        <v>1.34</v>
      </c>
      <c r="BI68" s="4">
        <v>10.851000000000001</v>
      </c>
      <c r="BJ68" s="4">
        <v>2482.7779999999998</v>
      </c>
      <c r="BK68" s="4">
        <v>126.69199999999999</v>
      </c>
      <c r="BL68" s="4">
        <v>17.396999999999998</v>
      </c>
      <c r="BM68" s="4">
        <v>1.48</v>
      </c>
      <c r="BN68" s="4">
        <v>18.876000000000001</v>
      </c>
      <c r="BO68" s="4">
        <v>13.967000000000001</v>
      </c>
      <c r="BP68" s="4">
        <v>1.1879999999999999</v>
      </c>
      <c r="BQ68" s="4">
        <v>15.154999999999999</v>
      </c>
      <c r="BR68" s="4">
        <v>117.04430000000001</v>
      </c>
      <c r="BU68" s="4">
        <v>56.472999999999999</v>
      </c>
      <c r="BW68" s="4">
        <v>1683.2670000000001</v>
      </c>
      <c r="BX68" s="4">
        <v>0.545852</v>
      </c>
      <c r="BY68" s="4">
        <v>-5</v>
      </c>
      <c r="BZ68" s="4">
        <v>1.359569</v>
      </c>
      <c r="CA68" s="4">
        <v>13.339257999999999</v>
      </c>
      <c r="CB68" s="4">
        <v>27.463294000000001</v>
      </c>
      <c r="CC68" s="4">
        <f t="shared" si="9"/>
        <v>3.5242319635999997</v>
      </c>
      <c r="CE68" s="4">
        <f t="shared" si="10"/>
        <v>24739.456975146826</v>
      </c>
      <c r="CF68" s="4">
        <f t="shared" si="11"/>
        <v>1262.4130240783918</v>
      </c>
      <c r="CG68" s="4">
        <f t="shared" si="12"/>
        <v>151.01087187752998</v>
      </c>
      <c r="CH68" s="4">
        <f t="shared" si="13"/>
        <v>1166.279234001662</v>
      </c>
    </row>
    <row r="69" spans="1:86">
      <c r="A69" s="2">
        <v>42440</v>
      </c>
      <c r="B69" s="29">
        <v>0.51959995370370371</v>
      </c>
      <c r="C69" s="4">
        <v>9.3019999999999996</v>
      </c>
      <c r="D69" s="4">
        <v>0.54269999999999996</v>
      </c>
      <c r="E69" s="4" t="s">
        <v>155</v>
      </c>
      <c r="F69" s="4">
        <v>5426.5344130000003</v>
      </c>
      <c r="G69" s="4">
        <v>940.4</v>
      </c>
      <c r="H69" s="4">
        <v>51.1</v>
      </c>
      <c r="I69" s="4">
        <v>11523.7</v>
      </c>
      <c r="K69" s="4">
        <v>7.71</v>
      </c>
      <c r="L69" s="4">
        <v>1103</v>
      </c>
      <c r="M69" s="4">
        <v>0.90100000000000002</v>
      </c>
      <c r="N69" s="4">
        <v>8.3815000000000008</v>
      </c>
      <c r="O69" s="4">
        <v>0.4889</v>
      </c>
      <c r="P69" s="4">
        <v>847.28930000000003</v>
      </c>
      <c r="Q69" s="4">
        <v>46.041499999999999</v>
      </c>
      <c r="R69" s="4">
        <v>893.3</v>
      </c>
      <c r="S69" s="4">
        <v>680.26760000000002</v>
      </c>
      <c r="T69" s="4">
        <v>36.965600000000002</v>
      </c>
      <c r="U69" s="4">
        <v>717.2</v>
      </c>
      <c r="V69" s="4">
        <v>11523.7</v>
      </c>
      <c r="Y69" s="4">
        <v>993.47799999999995</v>
      </c>
      <c r="Z69" s="4">
        <v>0</v>
      </c>
      <c r="AA69" s="4">
        <v>6.9451000000000001</v>
      </c>
      <c r="AB69" s="4" t="s">
        <v>384</v>
      </c>
      <c r="AC69" s="4">
        <v>0</v>
      </c>
      <c r="AD69" s="4">
        <v>11.9</v>
      </c>
      <c r="AE69" s="4">
        <v>859</v>
      </c>
      <c r="AF69" s="4">
        <v>885</v>
      </c>
      <c r="AG69" s="4">
        <v>876</v>
      </c>
      <c r="AH69" s="4">
        <v>55</v>
      </c>
      <c r="AI69" s="4">
        <v>22.76</v>
      </c>
      <c r="AJ69" s="4">
        <v>0.52</v>
      </c>
      <c r="AK69" s="4">
        <v>988</v>
      </c>
      <c r="AL69" s="4">
        <v>6</v>
      </c>
      <c r="AM69" s="4">
        <v>0</v>
      </c>
      <c r="AN69" s="4">
        <v>36</v>
      </c>
      <c r="AO69" s="4">
        <v>190</v>
      </c>
      <c r="AP69" s="4">
        <v>190</v>
      </c>
      <c r="AQ69" s="4">
        <v>1.3</v>
      </c>
      <c r="AR69" s="4">
        <v>195</v>
      </c>
      <c r="AS69" s="4" t="s">
        <v>155</v>
      </c>
      <c r="AT69" s="4">
        <v>2</v>
      </c>
      <c r="AU69" s="5">
        <v>0.72775462962962967</v>
      </c>
      <c r="AV69" s="4">
        <v>47.162174999999998</v>
      </c>
      <c r="AW69" s="4">
        <v>-88.484149000000002</v>
      </c>
      <c r="AX69" s="4">
        <v>316.2</v>
      </c>
      <c r="AY69" s="4">
        <v>37.200000000000003</v>
      </c>
      <c r="AZ69" s="4">
        <v>12</v>
      </c>
      <c r="BA69" s="4">
        <v>11</v>
      </c>
      <c r="BB69" s="4" t="s">
        <v>421</v>
      </c>
      <c r="BC69" s="4">
        <v>0.94815199999999999</v>
      </c>
      <c r="BD69" s="4">
        <v>1.5203800000000001</v>
      </c>
      <c r="BE69" s="4">
        <v>1.8203800000000001</v>
      </c>
      <c r="BF69" s="4">
        <v>14.063000000000001</v>
      </c>
      <c r="BG69" s="4">
        <v>18.66</v>
      </c>
      <c r="BH69" s="4">
        <v>1.33</v>
      </c>
      <c r="BI69" s="4">
        <v>10.987</v>
      </c>
      <c r="BJ69" s="4">
        <v>2538.527</v>
      </c>
      <c r="BK69" s="4">
        <v>94.251000000000005</v>
      </c>
      <c r="BL69" s="4">
        <v>26.873999999999999</v>
      </c>
      <c r="BM69" s="4">
        <v>1.46</v>
      </c>
      <c r="BN69" s="4">
        <v>28.334</v>
      </c>
      <c r="BO69" s="4">
        <v>21.576000000000001</v>
      </c>
      <c r="BP69" s="4">
        <v>1.1719999999999999</v>
      </c>
      <c r="BQ69" s="4">
        <v>22.748999999999999</v>
      </c>
      <c r="BR69" s="4">
        <v>115.4111</v>
      </c>
      <c r="BU69" s="4">
        <v>59.698999999999998</v>
      </c>
      <c r="BW69" s="4">
        <v>1529.453</v>
      </c>
      <c r="BX69" s="4">
        <v>0.70467299999999999</v>
      </c>
      <c r="BY69" s="4">
        <v>-5</v>
      </c>
      <c r="BZ69" s="4">
        <v>1.3594310000000001</v>
      </c>
      <c r="CA69" s="4">
        <v>17.220447</v>
      </c>
      <c r="CB69" s="4">
        <v>27.460505999999999</v>
      </c>
      <c r="CC69" s="4">
        <f t="shared" si="9"/>
        <v>4.5496420973999996</v>
      </c>
      <c r="CE69" s="4">
        <f t="shared" si="10"/>
        <v>32654.783537192045</v>
      </c>
      <c r="CF69" s="4">
        <f t="shared" si="11"/>
        <v>1212.414129597159</v>
      </c>
      <c r="CG69" s="4">
        <f t="shared" si="12"/>
        <v>292.63571775584097</v>
      </c>
      <c r="CH69" s="4">
        <f t="shared" si="13"/>
        <v>1484.6107558789899</v>
      </c>
    </row>
    <row r="70" spans="1:86">
      <c r="A70" s="2">
        <v>42440</v>
      </c>
      <c r="B70" s="29">
        <v>0.51961152777777775</v>
      </c>
      <c r="C70" s="4">
        <v>9.3740000000000006</v>
      </c>
      <c r="D70" s="4">
        <v>0.4632</v>
      </c>
      <c r="E70" s="4" t="s">
        <v>155</v>
      </c>
      <c r="F70" s="4">
        <v>4632.1617020000003</v>
      </c>
      <c r="G70" s="4">
        <v>1177</v>
      </c>
      <c r="H70" s="4">
        <v>51.6</v>
      </c>
      <c r="I70" s="4">
        <v>11524.8</v>
      </c>
      <c r="K70" s="4">
        <v>7.06</v>
      </c>
      <c r="L70" s="4">
        <v>1120</v>
      </c>
      <c r="M70" s="4">
        <v>0.9012</v>
      </c>
      <c r="N70" s="4">
        <v>8.4480000000000004</v>
      </c>
      <c r="O70" s="4">
        <v>0.41749999999999998</v>
      </c>
      <c r="P70" s="4">
        <v>1060.7527</v>
      </c>
      <c r="Q70" s="4">
        <v>46.467199999999998</v>
      </c>
      <c r="R70" s="4">
        <v>1107.2</v>
      </c>
      <c r="S70" s="4">
        <v>851.65200000000004</v>
      </c>
      <c r="T70" s="4">
        <v>37.307299999999998</v>
      </c>
      <c r="U70" s="4">
        <v>889</v>
      </c>
      <c r="V70" s="4">
        <v>11524.8</v>
      </c>
      <c r="Y70" s="4">
        <v>1009.3579999999999</v>
      </c>
      <c r="Z70" s="4">
        <v>0</v>
      </c>
      <c r="AA70" s="4">
        <v>6.3598999999999997</v>
      </c>
      <c r="AB70" s="4" t="s">
        <v>384</v>
      </c>
      <c r="AC70" s="4">
        <v>0</v>
      </c>
      <c r="AD70" s="4">
        <v>11.9</v>
      </c>
      <c r="AE70" s="4">
        <v>859</v>
      </c>
      <c r="AF70" s="4">
        <v>886</v>
      </c>
      <c r="AG70" s="4">
        <v>876</v>
      </c>
      <c r="AH70" s="4">
        <v>55</v>
      </c>
      <c r="AI70" s="4">
        <v>22.76</v>
      </c>
      <c r="AJ70" s="4">
        <v>0.52</v>
      </c>
      <c r="AK70" s="4">
        <v>988</v>
      </c>
      <c r="AL70" s="4">
        <v>6</v>
      </c>
      <c r="AM70" s="4">
        <v>0</v>
      </c>
      <c r="AN70" s="4">
        <v>36</v>
      </c>
      <c r="AO70" s="4">
        <v>190</v>
      </c>
      <c r="AP70" s="4">
        <v>190</v>
      </c>
      <c r="AQ70" s="4">
        <v>1.5</v>
      </c>
      <c r="AR70" s="4">
        <v>195</v>
      </c>
      <c r="AS70" s="4" t="s">
        <v>155</v>
      </c>
      <c r="AT70" s="4">
        <v>2</v>
      </c>
      <c r="AU70" s="5">
        <v>0.72776620370370371</v>
      </c>
      <c r="AV70" s="4">
        <v>47.162329</v>
      </c>
      <c r="AW70" s="4">
        <v>-88.484138999999999</v>
      </c>
      <c r="AX70" s="4">
        <v>317.10000000000002</v>
      </c>
      <c r="AY70" s="4">
        <v>37.6</v>
      </c>
      <c r="AZ70" s="4">
        <v>12</v>
      </c>
      <c r="BA70" s="4">
        <v>11</v>
      </c>
      <c r="BB70" s="4" t="s">
        <v>421</v>
      </c>
      <c r="BC70" s="4">
        <v>1.1000000000000001</v>
      </c>
      <c r="BD70" s="4">
        <v>1.6842159999999999</v>
      </c>
      <c r="BE70" s="4">
        <v>2.08012</v>
      </c>
      <c r="BF70" s="4">
        <v>14.063000000000001</v>
      </c>
      <c r="BG70" s="4">
        <v>18.690000000000001</v>
      </c>
      <c r="BH70" s="4">
        <v>1.33</v>
      </c>
      <c r="BI70" s="4">
        <v>10.96</v>
      </c>
      <c r="BJ70" s="4">
        <v>2559.9169999999999</v>
      </c>
      <c r="BK70" s="4">
        <v>80.513000000000005</v>
      </c>
      <c r="BL70" s="4">
        <v>33.661000000000001</v>
      </c>
      <c r="BM70" s="4">
        <v>1.4750000000000001</v>
      </c>
      <c r="BN70" s="4">
        <v>35.134999999999998</v>
      </c>
      <c r="BO70" s="4">
        <v>27.024999999999999</v>
      </c>
      <c r="BP70" s="4">
        <v>1.1839999999999999</v>
      </c>
      <c r="BQ70" s="4">
        <v>28.209</v>
      </c>
      <c r="BR70" s="4">
        <v>115.47880000000001</v>
      </c>
      <c r="BU70" s="4">
        <v>60.683</v>
      </c>
      <c r="BW70" s="4">
        <v>1401.271</v>
      </c>
      <c r="BX70" s="4">
        <v>0.70577500000000004</v>
      </c>
      <c r="BY70" s="4">
        <v>-5</v>
      </c>
      <c r="BZ70" s="4">
        <v>1.359138</v>
      </c>
      <c r="CA70" s="4">
        <v>17.247377</v>
      </c>
      <c r="CB70" s="4">
        <v>27.454588000000001</v>
      </c>
      <c r="CC70" s="4">
        <f t="shared" si="9"/>
        <v>4.5567570033999996</v>
      </c>
      <c r="CE70" s="4">
        <f t="shared" si="10"/>
        <v>32981.434630018623</v>
      </c>
      <c r="CF70" s="4">
        <f t="shared" si="11"/>
        <v>1037.312634107547</v>
      </c>
      <c r="CG70" s="4">
        <f t="shared" si="12"/>
        <v>363.43884957137101</v>
      </c>
      <c r="CH70" s="4">
        <f t="shared" si="13"/>
        <v>1487.8046801333774</v>
      </c>
    </row>
    <row r="71" spans="1:86">
      <c r="A71" s="2">
        <v>42440</v>
      </c>
      <c r="B71" s="29">
        <v>0.5196231018518519</v>
      </c>
      <c r="C71" s="4">
        <v>9.2989999999999995</v>
      </c>
      <c r="D71" s="4">
        <v>0.38419999999999999</v>
      </c>
      <c r="E71" s="4" t="s">
        <v>155</v>
      </c>
      <c r="F71" s="4">
        <v>3842.1925569999999</v>
      </c>
      <c r="G71" s="4">
        <v>1132.9000000000001</v>
      </c>
      <c r="H71" s="4">
        <v>52.3</v>
      </c>
      <c r="I71" s="4">
        <v>11526.6</v>
      </c>
      <c r="K71" s="4">
        <v>6.73</v>
      </c>
      <c r="L71" s="4">
        <v>1104</v>
      </c>
      <c r="M71" s="4">
        <v>0.90259999999999996</v>
      </c>
      <c r="N71" s="4">
        <v>8.3932000000000002</v>
      </c>
      <c r="O71" s="4">
        <v>0.3468</v>
      </c>
      <c r="P71" s="4">
        <v>1022.4822</v>
      </c>
      <c r="Q71" s="4">
        <v>47.203400000000002</v>
      </c>
      <c r="R71" s="4">
        <v>1069.7</v>
      </c>
      <c r="S71" s="4">
        <v>820.95650000000001</v>
      </c>
      <c r="T71" s="4">
        <v>37.899900000000002</v>
      </c>
      <c r="U71" s="4">
        <v>858.9</v>
      </c>
      <c r="V71" s="4">
        <v>11526.6</v>
      </c>
      <c r="Y71" s="4">
        <v>996.32299999999998</v>
      </c>
      <c r="Z71" s="4">
        <v>0</v>
      </c>
      <c r="AA71" s="4">
        <v>6.0711000000000004</v>
      </c>
      <c r="AB71" s="4" t="s">
        <v>384</v>
      </c>
      <c r="AC71" s="4">
        <v>0</v>
      </c>
      <c r="AD71" s="4">
        <v>11.9</v>
      </c>
      <c r="AE71" s="4">
        <v>860</v>
      </c>
      <c r="AF71" s="4">
        <v>886</v>
      </c>
      <c r="AG71" s="4">
        <v>877</v>
      </c>
      <c r="AH71" s="4">
        <v>55</v>
      </c>
      <c r="AI71" s="4">
        <v>22.77</v>
      </c>
      <c r="AJ71" s="4">
        <v>0.52</v>
      </c>
      <c r="AK71" s="4">
        <v>988</v>
      </c>
      <c r="AL71" s="4">
        <v>6</v>
      </c>
      <c r="AM71" s="4">
        <v>0</v>
      </c>
      <c r="AN71" s="4">
        <v>36</v>
      </c>
      <c r="AO71" s="4">
        <v>190</v>
      </c>
      <c r="AP71" s="4">
        <v>190</v>
      </c>
      <c r="AQ71" s="4">
        <v>1.5</v>
      </c>
      <c r="AR71" s="4">
        <v>195</v>
      </c>
      <c r="AS71" s="4" t="s">
        <v>155</v>
      </c>
      <c r="AT71" s="4">
        <v>2</v>
      </c>
      <c r="AU71" s="5">
        <v>0.72777777777777775</v>
      </c>
      <c r="AV71" s="4">
        <v>47.162492</v>
      </c>
      <c r="AW71" s="4">
        <v>-88.484110999999999</v>
      </c>
      <c r="AX71" s="4">
        <v>317.7</v>
      </c>
      <c r="AY71" s="4">
        <v>39.200000000000003</v>
      </c>
      <c r="AZ71" s="4">
        <v>12</v>
      </c>
      <c r="BA71" s="4">
        <v>11</v>
      </c>
      <c r="BB71" s="4" t="s">
        <v>421</v>
      </c>
      <c r="BC71" s="4">
        <v>1.0761240000000001</v>
      </c>
      <c r="BD71" s="4">
        <v>1.023876</v>
      </c>
      <c r="BE71" s="4">
        <v>1.7</v>
      </c>
      <c r="BF71" s="4">
        <v>14.063000000000001</v>
      </c>
      <c r="BG71" s="4">
        <v>18.95</v>
      </c>
      <c r="BH71" s="4">
        <v>1.35</v>
      </c>
      <c r="BI71" s="4">
        <v>10.797000000000001</v>
      </c>
      <c r="BJ71" s="4">
        <v>2575.6619999999998</v>
      </c>
      <c r="BK71" s="4">
        <v>67.730999999999995</v>
      </c>
      <c r="BL71" s="4">
        <v>32.859000000000002</v>
      </c>
      <c r="BM71" s="4">
        <v>1.5169999999999999</v>
      </c>
      <c r="BN71" s="4">
        <v>34.375999999999998</v>
      </c>
      <c r="BO71" s="4">
        <v>26.382000000000001</v>
      </c>
      <c r="BP71" s="4">
        <v>1.218</v>
      </c>
      <c r="BQ71" s="4">
        <v>27.6</v>
      </c>
      <c r="BR71" s="4">
        <v>116.9653</v>
      </c>
      <c r="BU71" s="4">
        <v>60.661000000000001</v>
      </c>
      <c r="BW71" s="4">
        <v>1354.654</v>
      </c>
      <c r="BX71" s="4">
        <v>0.65836700000000004</v>
      </c>
      <c r="BY71" s="4">
        <v>-5</v>
      </c>
      <c r="BZ71" s="4">
        <v>1.3597239999999999</v>
      </c>
      <c r="CA71" s="4">
        <v>16.088843000000001</v>
      </c>
      <c r="CB71" s="4">
        <v>27.466425000000001</v>
      </c>
      <c r="CC71" s="4">
        <f t="shared" si="9"/>
        <v>4.2506723205999997</v>
      </c>
      <c r="CE71" s="4">
        <f t="shared" si="10"/>
        <v>30955.247889682298</v>
      </c>
      <c r="CF71" s="4">
        <f t="shared" si="11"/>
        <v>814.01592864905092</v>
      </c>
      <c r="CG71" s="4">
        <f t="shared" si="12"/>
        <v>331.7068938996</v>
      </c>
      <c r="CH71" s="4">
        <f t="shared" si="13"/>
        <v>1405.7317520664812</v>
      </c>
    </row>
    <row r="72" spans="1:86">
      <c r="A72" s="2">
        <v>42440</v>
      </c>
      <c r="B72" s="29">
        <v>0.51963467592592594</v>
      </c>
      <c r="C72" s="4">
        <v>9.1189999999999998</v>
      </c>
      <c r="D72" s="4">
        <v>0.32679999999999998</v>
      </c>
      <c r="E72" s="4" t="s">
        <v>155</v>
      </c>
      <c r="F72" s="4">
        <v>3267.631359</v>
      </c>
      <c r="G72" s="4">
        <v>1018.1</v>
      </c>
      <c r="H72" s="4">
        <v>52.3</v>
      </c>
      <c r="I72" s="4">
        <v>11526.8</v>
      </c>
      <c r="K72" s="4">
        <v>6.72</v>
      </c>
      <c r="L72" s="4">
        <v>1103</v>
      </c>
      <c r="M72" s="4">
        <v>0.90449999999999997</v>
      </c>
      <c r="N72" s="4">
        <v>8.2479999999999993</v>
      </c>
      <c r="O72" s="4">
        <v>0.29559999999999997</v>
      </c>
      <c r="P72" s="4">
        <v>920.86929999999995</v>
      </c>
      <c r="Q72" s="4">
        <v>47.306899999999999</v>
      </c>
      <c r="R72" s="4">
        <v>968.2</v>
      </c>
      <c r="S72" s="4">
        <v>739.90890000000002</v>
      </c>
      <c r="T72" s="4">
        <v>38.010599999999997</v>
      </c>
      <c r="U72" s="4">
        <v>777.9</v>
      </c>
      <c r="V72" s="4">
        <v>11526.8</v>
      </c>
      <c r="Y72" s="4">
        <v>997.55499999999995</v>
      </c>
      <c r="Z72" s="4">
        <v>0</v>
      </c>
      <c r="AA72" s="4">
        <v>6.0803000000000003</v>
      </c>
      <c r="AB72" s="4" t="s">
        <v>384</v>
      </c>
      <c r="AC72" s="4">
        <v>0</v>
      </c>
      <c r="AD72" s="4">
        <v>12</v>
      </c>
      <c r="AE72" s="4">
        <v>860</v>
      </c>
      <c r="AF72" s="4">
        <v>887</v>
      </c>
      <c r="AG72" s="4">
        <v>876</v>
      </c>
      <c r="AH72" s="4">
        <v>55.4</v>
      </c>
      <c r="AI72" s="4">
        <v>22.96</v>
      </c>
      <c r="AJ72" s="4">
        <v>0.53</v>
      </c>
      <c r="AK72" s="4">
        <v>987</v>
      </c>
      <c r="AL72" s="4">
        <v>6</v>
      </c>
      <c r="AM72" s="4">
        <v>0</v>
      </c>
      <c r="AN72" s="4">
        <v>36</v>
      </c>
      <c r="AO72" s="4">
        <v>190</v>
      </c>
      <c r="AP72" s="4">
        <v>190</v>
      </c>
      <c r="AQ72" s="4">
        <v>1.4</v>
      </c>
      <c r="AR72" s="4">
        <v>195</v>
      </c>
      <c r="AS72" s="4" t="s">
        <v>155</v>
      </c>
      <c r="AT72" s="4">
        <v>2</v>
      </c>
      <c r="AU72" s="5">
        <v>0.72778935185185178</v>
      </c>
      <c r="AV72" s="4">
        <v>47.162658999999998</v>
      </c>
      <c r="AW72" s="4">
        <v>-88.484089999999995</v>
      </c>
      <c r="AX72" s="4">
        <v>318</v>
      </c>
      <c r="AY72" s="4">
        <v>41.2</v>
      </c>
      <c r="AZ72" s="4">
        <v>12</v>
      </c>
      <c r="BA72" s="4">
        <v>11</v>
      </c>
      <c r="BB72" s="4" t="s">
        <v>421</v>
      </c>
      <c r="BC72" s="4">
        <v>1</v>
      </c>
      <c r="BD72" s="4">
        <v>1.172121</v>
      </c>
      <c r="BE72" s="4">
        <v>1.7721210000000001</v>
      </c>
      <c r="BF72" s="4">
        <v>14.063000000000001</v>
      </c>
      <c r="BG72" s="4">
        <v>19.36</v>
      </c>
      <c r="BH72" s="4">
        <v>1.38</v>
      </c>
      <c r="BI72" s="4">
        <v>10.555</v>
      </c>
      <c r="BJ72" s="4">
        <v>2582.58</v>
      </c>
      <c r="BK72" s="4">
        <v>58.902999999999999</v>
      </c>
      <c r="BL72" s="4">
        <v>30.195</v>
      </c>
      <c r="BM72" s="4">
        <v>1.5509999999999999</v>
      </c>
      <c r="BN72" s="4">
        <v>31.747</v>
      </c>
      <c r="BO72" s="4">
        <v>24.262</v>
      </c>
      <c r="BP72" s="4">
        <v>1.246</v>
      </c>
      <c r="BQ72" s="4">
        <v>25.507999999999999</v>
      </c>
      <c r="BR72" s="4">
        <v>119.34699999999999</v>
      </c>
      <c r="BU72" s="4">
        <v>61.970999999999997</v>
      </c>
      <c r="BW72" s="4">
        <v>1384.3050000000001</v>
      </c>
      <c r="BX72" s="4">
        <v>0.57053500000000001</v>
      </c>
      <c r="BY72" s="4">
        <v>-5</v>
      </c>
      <c r="BZ72" s="4">
        <v>1.360276</v>
      </c>
      <c r="CA72" s="4">
        <v>13.942449</v>
      </c>
      <c r="CB72" s="4">
        <v>27.477575000000002</v>
      </c>
      <c r="CC72" s="4">
        <f t="shared" si="9"/>
        <v>3.6835950257999999</v>
      </c>
      <c r="CE72" s="4">
        <f t="shared" si="10"/>
        <v>26897.594983999737</v>
      </c>
      <c r="CF72" s="4">
        <f t="shared" si="11"/>
        <v>613.47529886490895</v>
      </c>
      <c r="CG72" s="4">
        <f t="shared" si="12"/>
        <v>265.66605985172396</v>
      </c>
      <c r="CH72" s="4">
        <f t="shared" si="13"/>
        <v>1243.000127219841</v>
      </c>
    </row>
    <row r="73" spans="1:86">
      <c r="A73" s="2">
        <v>42440</v>
      </c>
      <c r="B73" s="29">
        <v>0.51964624999999998</v>
      </c>
      <c r="C73" s="4">
        <v>9.1020000000000003</v>
      </c>
      <c r="D73" s="4">
        <v>0.31330000000000002</v>
      </c>
      <c r="E73" s="4" t="s">
        <v>155</v>
      </c>
      <c r="F73" s="4">
        <v>3133.461538</v>
      </c>
      <c r="G73" s="4">
        <v>953.4</v>
      </c>
      <c r="H73" s="4">
        <v>52.3</v>
      </c>
      <c r="I73" s="4">
        <v>11526.7</v>
      </c>
      <c r="K73" s="4">
        <v>6.96</v>
      </c>
      <c r="L73" s="4">
        <v>1124</v>
      </c>
      <c r="M73" s="4">
        <v>0.90469999999999995</v>
      </c>
      <c r="N73" s="4">
        <v>8.2353000000000005</v>
      </c>
      <c r="O73" s="4">
        <v>0.28349999999999997</v>
      </c>
      <c r="P73" s="4">
        <v>862.60239999999999</v>
      </c>
      <c r="Q73" s="4">
        <v>47.317999999999998</v>
      </c>
      <c r="R73" s="4">
        <v>909.9</v>
      </c>
      <c r="S73" s="4">
        <v>693.71289999999999</v>
      </c>
      <c r="T73" s="4">
        <v>38.053600000000003</v>
      </c>
      <c r="U73" s="4">
        <v>731.8</v>
      </c>
      <c r="V73" s="4">
        <v>11526.7</v>
      </c>
      <c r="Y73" s="4">
        <v>1016.731</v>
      </c>
      <c r="Z73" s="4">
        <v>0</v>
      </c>
      <c r="AA73" s="4">
        <v>6.2995999999999999</v>
      </c>
      <c r="AB73" s="4" t="s">
        <v>384</v>
      </c>
      <c r="AC73" s="4">
        <v>0</v>
      </c>
      <c r="AD73" s="4">
        <v>11.9</v>
      </c>
      <c r="AE73" s="4">
        <v>861</v>
      </c>
      <c r="AF73" s="4">
        <v>888</v>
      </c>
      <c r="AG73" s="4">
        <v>876</v>
      </c>
      <c r="AH73" s="4">
        <v>56</v>
      </c>
      <c r="AI73" s="4">
        <v>23.2</v>
      </c>
      <c r="AJ73" s="4">
        <v>0.53</v>
      </c>
      <c r="AK73" s="4">
        <v>987</v>
      </c>
      <c r="AL73" s="4">
        <v>6</v>
      </c>
      <c r="AM73" s="4">
        <v>0</v>
      </c>
      <c r="AN73" s="4">
        <v>36</v>
      </c>
      <c r="AO73" s="4">
        <v>190</v>
      </c>
      <c r="AP73" s="4">
        <v>190</v>
      </c>
      <c r="AQ73" s="4">
        <v>1.4</v>
      </c>
      <c r="AR73" s="4">
        <v>195</v>
      </c>
      <c r="AS73" s="4" t="s">
        <v>155</v>
      </c>
      <c r="AT73" s="4">
        <v>2</v>
      </c>
      <c r="AU73" s="5">
        <v>0.72780092592592593</v>
      </c>
      <c r="AV73" s="4">
        <v>47.162835999999999</v>
      </c>
      <c r="AW73" s="4">
        <v>-88.484100999999995</v>
      </c>
      <c r="AX73" s="4">
        <v>318.39999999999998</v>
      </c>
      <c r="AY73" s="4">
        <v>42.3</v>
      </c>
      <c r="AZ73" s="4">
        <v>12</v>
      </c>
      <c r="BA73" s="4">
        <v>11</v>
      </c>
      <c r="BB73" s="4" t="s">
        <v>421</v>
      </c>
      <c r="BC73" s="4">
        <v>1</v>
      </c>
      <c r="BD73" s="4">
        <v>1.4495499999999999</v>
      </c>
      <c r="BE73" s="4">
        <v>2.024775</v>
      </c>
      <c r="BF73" s="4">
        <v>14.063000000000001</v>
      </c>
      <c r="BG73" s="4">
        <v>19.420000000000002</v>
      </c>
      <c r="BH73" s="4">
        <v>1.38</v>
      </c>
      <c r="BI73" s="4">
        <v>10.529</v>
      </c>
      <c r="BJ73" s="4">
        <v>2585.2359999999999</v>
      </c>
      <c r="BK73" s="4">
        <v>56.643000000000001</v>
      </c>
      <c r="BL73" s="4">
        <v>28.358000000000001</v>
      </c>
      <c r="BM73" s="4">
        <v>1.556</v>
      </c>
      <c r="BN73" s="4">
        <v>29.913</v>
      </c>
      <c r="BO73" s="4">
        <v>22.805</v>
      </c>
      <c r="BP73" s="4">
        <v>1.2509999999999999</v>
      </c>
      <c r="BQ73" s="4">
        <v>24.056000000000001</v>
      </c>
      <c r="BR73" s="4">
        <v>119.6533</v>
      </c>
      <c r="BU73" s="4">
        <v>63.325000000000003</v>
      </c>
      <c r="BW73" s="4">
        <v>1437.923</v>
      </c>
      <c r="BX73" s="4">
        <v>0.593032</v>
      </c>
      <c r="BY73" s="4">
        <v>-5</v>
      </c>
      <c r="BZ73" s="4">
        <v>1.3567070000000001</v>
      </c>
      <c r="CA73" s="4">
        <v>14.492219</v>
      </c>
      <c r="CB73" s="4">
        <v>27.405481000000002</v>
      </c>
      <c r="CC73" s="4">
        <f t="shared" si="9"/>
        <v>3.8288442597999999</v>
      </c>
      <c r="CE73" s="4">
        <f t="shared" si="10"/>
        <v>27986.95729017695</v>
      </c>
      <c r="CF73" s="4">
        <f t="shared" si="11"/>
        <v>613.19942233029906</v>
      </c>
      <c r="CG73" s="4">
        <f t="shared" si="12"/>
        <v>260.42274073720802</v>
      </c>
      <c r="CH73" s="4">
        <f t="shared" si="13"/>
        <v>1295.329245271507</v>
      </c>
    </row>
    <row r="74" spans="1:86">
      <c r="A74" s="2">
        <v>42440</v>
      </c>
      <c r="B74" s="29">
        <v>0.51965782407407402</v>
      </c>
      <c r="C74" s="4">
        <v>9.1069999999999993</v>
      </c>
      <c r="D74" s="4">
        <v>0.3332</v>
      </c>
      <c r="E74" s="4" t="s">
        <v>155</v>
      </c>
      <c r="F74" s="4">
        <v>3331.5569820000001</v>
      </c>
      <c r="G74" s="4">
        <v>931.5</v>
      </c>
      <c r="H74" s="4">
        <v>52.4</v>
      </c>
      <c r="I74" s="4">
        <v>11526.8</v>
      </c>
      <c r="K74" s="4">
        <v>7.1</v>
      </c>
      <c r="L74" s="4">
        <v>1185</v>
      </c>
      <c r="M74" s="4">
        <v>0.90449999999999997</v>
      </c>
      <c r="N74" s="4">
        <v>8.2379999999999995</v>
      </c>
      <c r="O74" s="4">
        <v>0.3014</v>
      </c>
      <c r="P74" s="4">
        <v>842.57780000000002</v>
      </c>
      <c r="Q74" s="4">
        <v>47.430599999999998</v>
      </c>
      <c r="R74" s="4">
        <v>890</v>
      </c>
      <c r="S74" s="4">
        <v>677.60889999999995</v>
      </c>
      <c r="T74" s="4">
        <v>38.144100000000002</v>
      </c>
      <c r="U74" s="4">
        <v>715.8</v>
      </c>
      <c r="V74" s="4">
        <v>11526.8</v>
      </c>
      <c r="Y74" s="4">
        <v>1071.893</v>
      </c>
      <c r="Z74" s="4">
        <v>0</v>
      </c>
      <c r="AA74" s="4">
        <v>6.4222999999999999</v>
      </c>
      <c r="AB74" s="4" t="s">
        <v>384</v>
      </c>
      <c r="AC74" s="4">
        <v>0</v>
      </c>
      <c r="AD74" s="4">
        <v>11.9</v>
      </c>
      <c r="AE74" s="4">
        <v>861</v>
      </c>
      <c r="AF74" s="4">
        <v>888</v>
      </c>
      <c r="AG74" s="4">
        <v>876</v>
      </c>
      <c r="AH74" s="4">
        <v>56</v>
      </c>
      <c r="AI74" s="4">
        <v>23.2</v>
      </c>
      <c r="AJ74" s="4">
        <v>0.53</v>
      </c>
      <c r="AK74" s="4">
        <v>987</v>
      </c>
      <c r="AL74" s="4">
        <v>6</v>
      </c>
      <c r="AM74" s="4">
        <v>0</v>
      </c>
      <c r="AN74" s="4">
        <v>36</v>
      </c>
      <c r="AO74" s="4">
        <v>190</v>
      </c>
      <c r="AP74" s="4">
        <v>190</v>
      </c>
      <c r="AQ74" s="4">
        <v>1.5</v>
      </c>
      <c r="AR74" s="4">
        <v>195</v>
      </c>
      <c r="AS74" s="4" t="s">
        <v>155</v>
      </c>
      <c r="AT74" s="4">
        <v>2</v>
      </c>
      <c r="AU74" s="5">
        <v>0.72781250000000008</v>
      </c>
      <c r="AV74" s="4">
        <v>47.163012000000002</v>
      </c>
      <c r="AW74" s="4">
        <v>-88.484138000000002</v>
      </c>
      <c r="AX74" s="4">
        <v>318.7</v>
      </c>
      <c r="AY74" s="4">
        <v>43.2</v>
      </c>
      <c r="AZ74" s="4">
        <v>12</v>
      </c>
      <c r="BA74" s="4">
        <v>11</v>
      </c>
      <c r="BB74" s="4" t="s">
        <v>421</v>
      </c>
      <c r="BC74" s="4">
        <v>1</v>
      </c>
      <c r="BD74" s="4">
        <v>1.6</v>
      </c>
      <c r="BE74" s="4">
        <v>2.1</v>
      </c>
      <c r="BF74" s="4">
        <v>14.063000000000001</v>
      </c>
      <c r="BG74" s="4">
        <v>19.37</v>
      </c>
      <c r="BH74" s="4">
        <v>1.38</v>
      </c>
      <c r="BI74" s="4">
        <v>10.552</v>
      </c>
      <c r="BJ74" s="4">
        <v>2580.576</v>
      </c>
      <c r="BK74" s="4">
        <v>60.082999999999998</v>
      </c>
      <c r="BL74" s="4">
        <v>27.64</v>
      </c>
      <c r="BM74" s="4">
        <v>1.556</v>
      </c>
      <c r="BN74" s="4">
        <v>29.196000000000002</v>
      </c>
      <c r="BO74" s="4">
        <v>22.228000000000002</v>
      </c>
      <c r="BP74" s="4">
        <v>1.2509999999999999</v>
      </c>
      <c r="BQ74" s="4">
        <v>23.48</v>
      </c>
      <c r="BR74" s="4">
        <v>119.3984</v>
      </c>
      <c r="BU74" s="4">
        <v>66.617999999999995</v>
      </c>
      <c r="BW74" s="4">
        <v>1462.7909999999999</v>
      </c>
      <c r="BX74" s="4">
        <v>0.59003799999999995</v>
      </c>
      <c r="BY74" s="4">
        <v>-5</v>
      </c>
      <c r="BZ74" s="4">
        <v>1.3558619999999999</v>
      </c>
      <c r="CA74" s="4">
        <v>14.419053999999999</v>
      </c>
      <c r="CB74" s="4">
        <v>27.388411999999999</v>
      </c>
      <c r="CC74" s="4">
        <f t="shared" si="9"/>
        <v>3.8095140667999998</v>
      </c>
      <c r="CE74" s="4">
        <f t="shared" si="10"/>
        <v>27795.470127242686</v>
      </c>
      <c r="CF74" s="4">
        <f t="shared" si="11"/>
        <v>647.15599604705392</v>
      </c>
      <c r="CG74" s="4">
        <f t="shared" si="12"/>
        <v>252.90386277624</v>
      </c>
      <c r="CH74" s="4">
        <f t="shared" si="13"/>
        <v>1286.044146903859</v>
      </c>
    </row>
    <row r="75" spans="1:86">
      <c r="A75" s="2">
        <v>42440</v>
      </c>
      <c r="B75" s="29">
        <v>0.51966939814814817</v>
      </c>
      <c r="C75" s="4">
        <v>9.266</v>
      </c>
      <c r="D75" s="4">
        <v>0.44469999999999998</v>
      </c>
      <c r="E75" s="4" t="s">
        <v>155</v>
      </c>
      <c r="F75" s="4">
        <v>4447.1268060000002</v>
      </c>
      <c r="G75" s="4">
        <v>968.2</v>
      </c>
      <c r="H75" s="4">
        <v>51.2</v>
      </c>
      <c r="I75" s="4">
        <v>11526.4</v>
      </c>
      <c r="K75" s="4">
        <v>7.2</v>
      </c>
      <c r="L75" s="4">
        <v>1258</v>
      </c>
      <c r="M75" s="4">
        <v>0.9022</v>
      </c>
      <c r="N75" s="4">
        <v>8.3597000000000001</v>
      </c>
      <c r="O75" s="4">
        <v>0.4012</v>
      </c>
      <c r="P75" s="4">
        <v>873.57129999999995</v>
      </c>
      <c r="Q75" s="4">
        <v>46.198</v>
      </c>
      <c r="R75" s="4">
        <v>919.8</v>
      </c>
      <c r="S75" s="4">
        <v>702.53420000000006</v>
      </c>
      <c r="T75" s="4">
        <v>37.152799999999999</v>
      </c>
      <c r="U75" s="4">
        <v>739.7</v>
      </c>
      <c r="V75" s="4">
        <v>11526.4</v>
      </c>
      <c r="Y75" s="4">
        <v>1134.9090000000001</v>
      </c>
      <c r="Z75" s="4">
        <v>0</v>
      </c>
      <c r="AA75" s="4">
        <v>6.4961000000000002</v>
      </c>
      <c r="AB75" s="4" t="s">
        <v>384</v>
      </c>
      <c r="AC75" s="4">
        <v>0</v>
      </c>
      <c r="AD75" s="4">
        <v>12</v>
      </c>
      <c r="AE75" s="4">
        <v>861</v>
      </c>
      <c r="AF75" s="4">
        <v>889</v>
      </c>
      <c r="AG75" s="4">
        <v>876</v>
      </c>
      <c r="AH75" s="4">
        <v>56</v>
      </c>
      <c r="AI75" s="4">
        <v>23.2</v>
      </c>
      <c r="AJ75" s="4">
        <v>0.53</v>
      </c>
      <c r="AK75" s="4">
        <v>987</v>
      </c>
      <c r="AL75" s="4">
        <v>6</v>
      </c>
      <c r="AM75" s="4">
        <v>0</v>
      </c>
      <c r="AN75" s="4">
        <v>36</v>
      </c>
      <c r="AO75" s="4">
        <v>190</v>
      </c>
      <c r="AP75" s="4">
        <v>190</v>
      </c>
      <c r="AQ75" s="4">
        <v>1.6</v>
      </c>
      <c r="AR75" s="4">
        <v>195</v>
      </c>
      <c r="AS75" s="4" t="s">
        <v>155</v>
      </c>
      <c r="AT75" s="4">
        <v>2</v>
      </c>
      <c r="AU75" s="5">
        <v>0.72782407407407401</v>
      </c>
      <c r="AV75" s="4">
        <v>47.163181999999999</v>
      </c>
      <c r="AW75" s="4">
        <v>-88.484200000000001</v>
      </c>
      <c r="AX75" s="4">
        <v>319.3</v>
      </c>
      <c r="AY75" s="4">
        <v>43.2</v>
      </c>
      <c r="AZ75" s="4">
        <v>12</v>
      </c>
      <c r="BA75" s="4">
        <v>11</v>
      </c>
      <c r="BB75" s="4" t="s">
        <v>421</v>
      </c>
      <c r="BC75" s="4">
        <v>1.024575</v>
      </c>
      <c r="BD75" s="4">
        <v>1.6</v>
      </c>
      <c r="BE75" s="4">
        <v>2.1245750000000001</v>
      </c>
      <c r="BF75" s="4">
        <v>14.063000000000001</v>
      </c>
      <c r="BG75" s="4">
        <v>18.899999999999999</v>
      </c>
      <c r="BH75" s="4">
        <v>1.34</v>
      </c>
      <c r="BI75" s="4">
        <v>10.836</v>
      </c>
      <c r="BJ75" s="4">
        <v>2559.9369999999999</v>
      </c>
      <c r="BK75" s="4">
        <v>78.200999999999993</v>
      </c>
      <c r="BL75" s="4">
        <v>28.013999999999999</v>
      </c>
      <c r="BM75" s="4">
        <v>1.4810000000000001</v>
      </c>
      <c r="BN75" s="4">
        <v>29.495000000000001</v>
      </c>
      <c r="BO75" s="4">
        <v>22.529</v>
      </c>
      <c r="BP75" s="4">
        <v>1.1910000000000001</v>
      </c>
      <c r="BQ75" s="4">
        <v>23.72</v>
      </c>
      <c r="BR75" s="4">
        <v>116.7153</v>
      </c>
      <c r="BU75" s="4">
        <v>68.951999999999998</v>
      </c>
      <c r="BW75" s="4">
        <v>1446.3979999999999</v>
      </c>
      <c r="BX75" s="4">
        <v>0.57035899999999995</v>
      </c>
      <c r="BY75" s="4">
        <v>-5</v>
      </c>
      <c r="BZ75" s="4">
        <v>1.3552759999999999</v>
      </c>
      <c r="CA75" s="4">
        <v>13.938148</v>
      </c>
      <c r="CB75" s="4">
        <v>27.376574999999999</v>
      </c>
      <c r="CC75" s="4">
        <f t="shared" ref="CC75:CC138" si="14">CA75*0.2642</f>
        <v>3.6824587015999999</v>
      </c>
      <c r="CE75" s="4">
        <f t="shared" ref="CE75:CE138" si="15">BJ75*$CA75*0.747</f>
        <v>26653.543240176972</v>
      </c>
      <c r="CF75" s="4">
        <f t="shared" ref="CF75:CF138" si="16">BK75*$CA75*0.747</f>
        <v>814.21290247575598</v>
      </c>
      <c r="CG75" s="4">
        <f t="shared" ref="CG75:CG138" si="17">BQ75*$CA75*0.747</f>
        <v>246.96781430831999</v>
      </c>
      <c r="CH75" s="4">
        <f t="shared" ref="CH75:CH138" si="18">BR75*$CA75*0.747</f>
        <v>1215.2159585725067</v>
      </c>
    </row>
    <row r="76" spans="1:86">
      <c r="A76" s="2">
        <v>42440</v>
      </c>
      <c r="B76" s="29">
        <v>0.5196809722222222</v>
      </c>
      <c r="C76" s="4">
        <v>9.26</v>
      </c>
      <c r="D76" s="4">
        <v>0.37309999999999999</v>
      </c>
      <c r="E76" s="4" t="s">
        <v>155</v>
      </c>
      <c r="F76" s="4">
        <v>3730.561702</v>
      </c>
      <c r="G76" s="4">
        <v>1119.7</v>
      </c>
      <c r="H76" s="4">
        <v>47.8</v>
      </c>
      <c r="I76" s="4">
        <v>11527.4</v>
      </c>
      <c r="K76" s="4">
        <v>7.06</v>
      </c>
      <c r="L76" s="4">
        <v>1274</v>
      </c>
      <c r="M76" s="4">
        <v>0.90290000000000004</v>
      </c>
      <c r="N76" s="4">
        <v>8.3605999999999998</v>
      </c>
      <c r="O76" s="4">
        <v>0.33679999999999999</v>
      </c>
      <c r="P76" s="4">
        <v>1010.96</v>
      </c>
      <c r="Q76" s="4">
        <v>43.159599999999998</v>
      </c>
      <c r="R76" s="4">
        <v>1054.0999999999999</v>
      </c>
      <c r="S76" s="4">
        <v>813.02350000000001</v>
      </c>
      <c r="T76" s="4">
        <v>34.709299999999999</v>
      </c>
      <c r="U76" s="4">
        <v>847.7</v>
      </c>
      <c r="V76" s="4">
        <v>11527.4</v>
      </c>
      <c r="Y76" s="4">
        <v>1150.4780000000001</v>
      </c>
      <c r="Z76" s="4">
        <v>0</v>
      </c>
      <c r="AA76" s="4">
        <v>6.3719000000000001</v>
      </c>
      <c r="AB76" s="4" t="s">
        <v>384</v>
      </c>
      <c r="AC76" s="4">
        <v>0</v>
      </c>
      <c r="AD76" s="4">
        <v>11.9</v>
      </c>
      <c r="AE76" s="4">
        <v>862</v>
      </c>
      <c r="AF76" s="4">
        <v>888</v>
      </c>
      <c r="AG76" s="4">
        <v>877</v>
      </c>
      <c r="AH76" s="4">
        <v>56</v>
      </c>
      <c r="AI76" s="4">
        <v>23.2</v>
      </c>
      <c r="AJ76" s="4">
        <v>0.53</v>
      </c>
      <c r="AK76" s="4">
        <v>987</v>
      </c>
      <c r="AL76" s="4">
        <v>6</v>
      </c>
      <c r="AM76" s="4">
        <v>0</v>
      </c>
      <c r="AN76" s="4">
        <v>36</v>
      </c>
      <c r="AO76" s="4">
        <v>190</v>
      </c>
      <c r="AP76" s="4">
        <v>190</v>
      </c>
      <c r="AQ76" s="4">
        <v>1.5</v>
      </c>
      <c r="AR76" s="4">
        <v>195</v>
      </c>
      <c r="AS76" s="4" t="s">
        <v>155</v>
      </c>
      <c r="AT76" s="4">
        <v>2</v>
      </c>
      <c r="AU76" s="5">
        <v>0.72783564814814816</v>
      </c>
      <c r="AV76" s="4">
        <v>47.163345</v>
      </c>
      <c r="AW76" s="4">
        <v>-88.484309999999994</v>
      </c>
      <c r="AX76" s="4">
        <v>320.10000000000002</v>
      </c>
      <c r="AY76" s="4">
        <v>43.6</v>
      </c>
      <c r="AZ76" s="4">
        <v>12</v>
      </c>
      <c r="BA76" s="4">
        <v>10</v>
      </c>
      <c r="BB76" s="4" t="s">
        <v>426</v>
      </c>
      <c r="BC76" s="4">
        <v>1.0510980000000001</v>
      </c>
      <c r="BD76" s="4">
        <v>1.5510980000000001</v>
      </c>
      <c r="BE76" s="4">
        <v>2.0777450000000002</v>
      </c>
      <c r="BF76" s="4">
        <v>14.063000000000001</v>
      </c>
      <c r="BG76" s="4">
        <v>19.04</v>
      </c>
      <c r="BH76" s="4">
        <v>1.35</v>
      </c>
      <c r="BI76" s="4">
        <v>10.752000000000001</v>
      </c>
      <c r="BJ76" s="4">
        <v>2576.7600000000002</v>
      </c>
      <c r="BK76" s="4">
        <v>66.075000000000003</v>
      </c>
      <c r="BL76" s="4">
        <v>32.628999999999998</v>
      </c>
      <c r="BM76" s="4">
        <v>1.393</v>
      </c>
      <c r="BN76" s="4">
        <v>34.021999999999998</v>
      </c>
      <c r="BO76" s="4">
        <v>26.241</v>
      </c>
      <c r="BP76" s="4">
        <v>1.1200000000000001</v>
      </c>
      <c r="BQ76" s="4">
        <v>27.361000000000001</v>
      </c>
      <c r="BR76" s="4">
        <v>117.48</v>
      </c>
      <c r="BU76" s="4">
        <v>70.349999999999994</v>
      </c>
      <c r="BW76" s="4">
        <v>1427.914</v>
      </c>
      <c r="BX76" s="4">
        <v>0.60419100000000003</v>
      </c>
      <c r="BY76" s="4">
        <v>-5</v>
      </c>
      <c r="BZ76" s="4">
        <v>1.353</v>
      </c>
      <c r="CA76" s="4">
        <v>14.764918</v>
      </c>
      <c r="CB76" s="4">
        <v>27.3306</v>
      </c>
      <c r="CC76" s="4">
        <f t="shared" si="14"/>
        <v>3.9008913355999999</v>
      </c>
      <c r="CE76" s="4">
        <f t="shared" si="15"/>
        <v>28420.100628942964</v>
      </c>
      <c r="CF76" s="4">
        <f t="shared" si="16"/>
        <v>728.76719176694996</v>
      </c>
      <c r="CG76" s="4">
        <f t="shared" si="17"/>
        <v>301.77524228430605</v>
      </c>
      <c r="CH76" s="4">
        <f t="shared" si="18"/>
        <v>1295.7331772800801</v>
      </c>
    </row>
    <row r="77" spans="1:86">
      <c r="A77" s="2">
        <v>42440</v>
      </c>
      <c r="B77" s="29">
        <v>0.51969254629629635</v>
      </c>
      <c r="C77" s="4">
        <v>8.9469999999999992</v>
      </c>
      <c r="D77" s="4">
        <v>0.29210000000000003</v>
      </c>
      <c r="E77" s="4" t="s">
        <v>155</v>
      </c>
      <c r="F77" s="4">
        <v>2920.511364</v>
      </c>
      <c r="G77" s="4">
        <v>1055.3</v>
      </c>
      <c r="H77" s="4">
        <v>47.7</v>
      </c>
      <c r="I77" s="4">
        <v>11527.2</v>
      </c>
      <c r="K77" s="4">
        <v>6.8</v>
      </c>
      <c r="L77" s="4">
        <v>1250</v>
      </c>
      <c r="M77" s="4">
        <v>0.90629999999999999</v>
      </c>
      <c r="N77" s="4">
        <v>8.1085999999999991</v>
      </c>
      <c r="O77" s="4">
        <v>0.26469999999999999</v>
      </c>
      <c r="P77" s="4">
        <v>956.40819999999997</v>
      </c>
      <c r="Q77" s="4">
        <v>43.228200000000001</v>
      </c>
      <c r="R77" s="4">
        <v>999.6</v>
      </c>
      <c r="S77" s="4">
        <v>769.15239999999994</v>
      </c>
      <c r="T77" s="4">
        <v>34.764499999999998</v>
      </c>
      <c r="U77" s="4">
        <v>803.9</v>
      </c>
      <c r="V77" s="4">
        <v>11527.2</v>
      </c>
      <c r="Y77" s="4">
        <v>1132.8399999999999</v>
      </c>
      <c r="Z77" s="4">
        <v>0</v>
      </c>
      <c r="AA77" s="4">
        <v>6.1624999999999996</v>
      </c>
      <c r="AB77" s="4" t="s">
        <v>384</v>
      </c>
      <c r="AC77" s="4">
        <v>0</v>
      </c>
      <c r="AD77" s="4">
        <v>11.9</v>
      </c>
      <c r="AE77" s="4">
        <v>861</v>
      </c>
      <c r="AF77" s="4">
        <v>887</v>
      </c>
      <c r="AG77" s="4">
        <v>876</v>
      </c>
      <c r="AH77" s="4">
        <v>56</v>
      </c>
      <c r="AI77" s="4">
        <v>23.2</v>
      </c>
      <c r="AJ77" s="4">
        <v>0.53</v>
      </c>
      <c r="AK77" s="4">
        <v>987</v>
      </c>
      <c r="AL77" s="4">
        <v>6</v>
      </c>
      <c r="AM77" s="4">
        <v>0</v>
      </c>
      <c r="AN77" s="4">
        <v>36</v>
      </c>
      <c r="AO77" s="4">
        <v>190</v>
      </c>
      <c r="AP77" s="4">
        <v>190</v>
      </c>
      <c r="AQ77" s="4">
        <v>1.5</v>
      </c>
      <c r="AR77" s="4">
        <v>195</v>
      </c>
      <c r="AS77" s="4" t="s">
        <v>155</v>
      </c>
      <c r="AT77" s="4">
        <v>2</v>
      </c>
      <c r="AU77" s="5">
        <v>0.7278472222222222</v>
      </c>
      <c r="AV77" s="4">
        <v>47.163505999999998</v>
      </c>
      <c r="AW77" s="4">
        <v>-88.484429000000006</v>
      </c>
      <c r="AX77" s="4">
        <v>320.5</v>
      </c>
      <c r="AY77" s="4">
        <v>44.5</v>
      </c>
      <c r="AZ77" s="4">
        <v>12</v>
      </c>
      <c r="BA77" s="4">
        <v>10</v>
      </c>
      <c r="BB77" s="4" t="s">
        <v>426</v>
      </c>
      <c r="BC77" s="4">
        <v>0.92430000000000001</v>
      </c>
      <c r="BD77" s="4">
        <v>1.4242999999999999</v>
      </c>
      <c r="BE77" s="4">
        <v>1.7242999999999999</v>
      </c>
      <c r="BF77" s="4">
        <v>14.063000000000001</v>
      </c>
      <c r="BG77" s="4">
        <v>19.739999999999998</v>
      </c>
      <c r="BH77" s="4">
        <v>1.4</v>
      </c>
      <c r="BI77" s="4">
        <v>10.345000000000001</v>
      </c>
      <c r="BJ77" s="4">
        <v>2584.502</v>
      </c>
      <c r="BK77" s="4">
        <v>53.692999999999998</v>
      </c>
      <c r="BL77" s="4">
        <v>31.922999999999998</v>
      </c>
      <c r="BM77" s="4">
        <v>1.4430000000000001</v>
      </c>
      <c r="BN77" s="4">
        <v>33.366</v>
      </c>
      <c r="BO77" s="4">
        <v>25.672999999999998</v>
      </c>
      <c r="BP77" s="4">
        <v>1.1599999999999999</v>
      </c>
      <c r="BQ77" s="4">
        <v>26.834</v>
      </c>
      <c r="BR77" s="4">
        <v>121.4928</v>
      </c>
      <c r="BU77" s="4">
        <v>71.638999999999996</v>
      </c>
      <c r="BW77" s="4">
        <v>1428.191</v>
      </c>
      <c r="BX77" s="4">
        <v>0.54450299999999996</v>
      </c>
      <c r="BY77" s="4">
        <v>-5</v>
      </c>
      <c r="BZ77" s="4">
        <v>1.3521380000000001</v>
      </c>
      <c r="CA77" s="4">
        <v>13.306291999999999</v>
      </c>
      <c r="CB77" s="4">
        <v>27.313188</v>
      </c>
      <c r="CC77" s="4">
        <f t="shared" si="14"/>
        <v>3.5155223463999996</v>
      </c>
      <c r="CE77" s="4">
        <f t="shared" si="15"/>
        <v>25689.433300078246</v>
      </c>
      <c r="CF77" s="4">
        <f t="shared" si="16"/>
        <v>533.69768805793194</v>
      </c>
      <c r="CG77" s="4">
        <f t="shared" si="17"/>
        <v>266.724596527416</v>
      </c>
      <c r="CH77" s="4">
        <f t="shared" si="18"/>
        <v>1207.6141485051071</v>
      </c>
    </row>
    <row r="78" spans="1:86">
      <c r="A78" s="2">
        <v>42440</v>
      </c>
      <c r="B78" s="29">
        <v>0.51970412037037039</v>
      </c>
      <c r="C78" s="4">
        <v>8.6010000000000009</v>
      </c>
      <c r="D78" s="4">
        <v>0.2616</v>
      </c>
      <c r="E78" s="4" t="s">
        <v>155</v>
      </c>
      <c r="F78" s="4">
        <v>2615.746455</v>
      </c>
      <c r="G78" s="4">
        <v>778.4</v>
      </c>
      <c r="H78" s="4">
        <v>45.6</v>
      </c>
      <c r="I78" s="4">
        <v>11527.4</v>
      </c>
      <c r="K78" s="4">
        <v>7.03</v>
      </c>
      <c r="L78" s="4">
        <v>1282</v>
      </c>
      <c r="M78" s="4">
        <v>0.90939999999999999</v>
      </c>
      <c r="N78" s="4">
        <v>7.8216999999999999</v>
      </c>
      <c r="O78" s="4">
        <v>0.2379</v>
      </c>
      <c r="P78" s="4">
        <v>707.86130000000003</v>
      </c>
      <c r="Q78" s="4">
        <v>41.436100000000003</v>
      </c>
      <c r="R78" s="4">
        <v>749.3</v>
      </c>
      <c r="S78" s="4">
        <v>569.26869999999997</v>
      </c>
      <c r="T78" s="4">
        <v>33.323300000000003</v>
      </c>
      <c r="U78" s="4">
        <v>602.6</v>
      </c>
      <c r="V78" s="4">
        <v>11527.4</v>
      </c>
      <c r="Y78" s="4">
        <v>1166.306</v>
      </c>
      <c r="Z78" s="4">
        <v>0</v>
      </c>
      <c r="AA78" s="4">
        <v>6.3925999999999998</v>
      </c>
      <c r="AB78" s="4" t="s">
        <v>384</v>
      </c>
      <c r="AC78" s="4">
        <v>0</v>
      </c>
      <c r="AD78" s="4">
        <v>11.9</v>
      </c>
      <c r="AE78" s="4">
        <v>861</v>
      </c>
      <c r="AF78" s="4">
        <v>887</v>
      </c>
      <c r="AG78" s="4">
        <v>877</v>
      </c>
      <c r="AH78" s="4">
        <v>56</v>
      </c>
      <c r="AI78" s="4">
        <v>23.2</v>
      </c>
      <c r="AJ78" s="4">
        <v>0.53</v>
      </c>
      <c r="AK78" s="4">
        <v>987</v>
      </c>
      <c r="AL78" s="4">
        <v>6</v>
      </c>
      <c r="AM78" s="4">
        <v>0</v>
      </c>
      <c r="AN78" s="4">
        <v>36</v>
      </c>
      <c r="AO78" s="4">
        <v>190</v>
      </c>
      <c r="AP78" s="4">
        <v>190</v>
      </c>
      <c r="AQ78" s="4">
        <v>1.4</v>
      </c>
      <c r="AR78" s="4">
        <v>195</v>
      </c>
      <c r="AS78" s="4" t="s">
        <v>155</v>
      </c>
      <c r="AT78" s="4">
        <v>2</v>
      </c>
      <c r="AU78" s="5">
        <v>0.72785879629629635</v>
      </c>
      <c r="AV78" s="4">
        <v>47.163659000000003</v>
      </c>
      <c r="AW78" s="4">
        <v>-88.484585999999993</v>
      </c>
      <c r="AX78" s="4">
        <v>320.3</v>
      </c>
      <c r="AY78" s="4">
        <v>45.2</v>
      </c>
      <c r="AZ78" s="4">
        <v>12</v>
      </c>
      <c r="BA78" s="4">
        <v>10</v>
      </c>
      <c r="BB78" s="4" t="s">
        <v>426</v>
      </c>
      <c r="BC78" s="4">
        <v>1</v>
      </c>
      <c r="BD78" s="4">
        <v>1.524251</v>
      </c>
      <c r="BE78" s="4">
        <v>1.8242510000000001</v>
      </c>
      <c r="BF78" s="4">
        <v>14.063000000000001</v>
      </c>
      <c r="BG78" s="4">
        <v>20.45</v>
      </c>
      <c r="BH78" s="4">
        <v>1.45</v>
      </c>
      <c r="BI78" s="4">
        <v>9.9619999999999997</v>
      </c>
      <c r="BJ78" s="4">
        <v>2578.3139999999999</v>
      </c>
      <c r="BK78" s="4">
        <v>49.906999999999996</v>
      </c>
      <c r="BL78" s="4">
        <v>24.434999999999999</v>
      </c>
      <c r="BM78" s="4">
        <v>1.43</v>
      </c>
      <c r="BN78" s="4">
        <v>25.866</v>
      </c>
      <c r="BO78" s="4">
        <v>19.651</v>
      </c>
      <c r="BP78" s="4">
        <v>1.1499999999999999</v>
      </c>
      <c r="BQ78" s="4">
        <v>20.800999999999998</v>
      </c>
      <c r="BR78" s="4">
        <v>125.64960000000001</v>
      </c>
      <c r="BU78" s="4">
        <v>76.277000000000001</v>
      </c>
      <c r="BW78" s="4">
        <v>1532.1890000000001</v>
      </c>
      <c r="BX78" s="4">
        <v>0.49069000000000002</v>
      </c>
      <c r="BY78" s="4">
        <v>-5</v>
      </c>
      <c r="BZ78" s="4">
        <v>1.348414</v>
      </c>
      <c r="CA78" s="4">
        <v>11.991236000000001</v>
      </c>
      <c r="CB78" s="4">
        <v>27.237963000000001</v>
      </c>
      <c r="CC78" s="4">
        <f t="shared" si="14"/>
        <v>3.1680845512000002</v>
      </c>
      <c r="CE78" s="4">
        <f t="shared" si="15"/>
        <v>23095.12722710969</v>
      </c>
      <c r="CF78" s="4">
        <f t="shared" si="16"/>
        <v>447.039621443844</v>
      </c>
      <c r="CG78" s="4">
        <f t="shared" si="17"/>
        <v>186.32398592689199</v>
      </c>
      <c r="CH78" s="4">
        <f t="shared" si="18"/>
        <v>1125.5004231584833</v>
      </c>
    </row>
    <row r="79" spans="1:86">
      <c r="A79" s="2">
        <v>42440</v>
      </c>
      <c r="B79" s="29">
        <v>0.51971569444444443</v>
      </c>
      <c r="C79" s="4">
        <v>8.6180000000000003</v>
      </c>
      <c r="D79" s="4">
        <v>0.2828</v>
      </c>
      <c r="E79" s="4" t="s">
        <v>155</v>
      </c>
      <c r="F79" s="4">
        <v>2828.2373170000001</v>
      </c>
      <c r="G79" s="4">
        <v>651.79999999999995</v>
      </c>
      <c r="H79" s="4">
        <v>41.9</v>
      </c>
      <c r="I79" s="4">
        <v>11527.7</v>
      </c>
      <c r="K79" s="4">
        <v>7.54</v>
      </c>
      <c r="L79" s="4">
        <v>1287</v>
      </c>
      <c r="M79" s="4">
        <v>0.90900000000000003</v>
      </c>
      <c r="N79" s="4">
        <v>7.8335999999999997</v>
      </c>
      <c r="O79" s="4">
        <v>0.2571</v>
      </c>
      <c r="P79" s="4">
        <v>592.45759999999996</v>
      </c>
      <c r="Q79" s="4">
        <v>38.086100000000002</v>
      </c>
      <c r="R79" s="4">
        <v>630.5</v>
      </c>
      <c r="S79" s="4">
        <v>476.7835</v>
      </c>
      <c r="T79" s="4">
        <v>30.65</v>
      </c>
      <c r="U79" s="4">
        <v>507.4</v>
      </c>
      <c r="V79" s="4">
        <v>11527.7</v>
      </c>
      <c r="Y79" s="4">
        <v>1170.0509999999999</v>
      </c>
      <c r="Z79" s="4">
        <v>0</v>
      </c>
      <c r="AA79" s="4">
        <v>6.8506</v>
      </c>
      <c r="AB79" s="4" t="s">
        <v>384</v>
      </c>
      <c r="AC79" s="4">
        <v>0</v>
      </c>
      <c r="AD79" s="4">
        <v>11.9</v>
      </c>
      <c r="AE79" s="4">
        <v>861</v>
      </c>
      <c r="AF79" s="4">
        <v>888</v>
      </c>
      <c r="AG79" s="4">
        <v>877</v>
      </c>
      <c r="AH79" s="4">
        <v>56.4</v>
      </c>
      <c r="AI79" s="4">
        <v>23.38</v>
      </c>
      <c r="AJ79" s="4">
        <v>0.54</v>
      </c>
      <c r="AK79" s="4">
        <v>987</v>
      </c>
      <c r="AL79" s="4">
        <v>6</v>
      </c>
      <c r="AM79" s="4">
        <v>0</v>
      </c>
      <c r="AN79" s="4">
        <v>36</v>
      </c>
      <c r="AO79" s="4">
        <v>189.6</v>
      </c>
      <c r="AP79" s="4">
        <v>189.6</v>
      </c>
      <c r="AQ79" s="4">
        <v>1.2</v>
      </c>
      <c r="AR79" s="4">
        <v>195</v>
      </c>
      <c r="AS79" s="4" t="s">
        <v>155</v>
      </c>
      <c r="AT79" s="4">
        <v>2</v>
      </c>
      <c r="AU79" s="5">
        <v>0.72787037037037028</v>
      </c>
      <c r="AV79" s="4">
        <v>47.163806000000001</v>
      </c>
      <c r="AW79" s="4">
        <v>-88.484767000000005</v>
      </c>
      <c r="AX79" s="4">
        <v>320.3</v>
      </c>
      <c r="AY79" s="4">
        <v>45.9</v>
      </c>
      <c r="AZ79" s="4">
        <v>12</v>
      </c>
      <c r="BA79" s="4">
        <v>10</v>
      </c>
      <c r="BB79" s="4" t="s">
        <v>426</v>
      </c>
      <c r="BC79" s="4">
        <v>1.072228</v>
      </c>
      <c r="BD79" s="4">
        <v>1.6240760000000001</v>
      </c>
      <c r="BE79" s="4">
        <v>1.9722280000000001</v>
      </c>
      <c r="BF79" s="4">
        <v>14.063000000000001</v>
      </c>
      <c r="BG79" s="4">
        <v>20.37</v>
      </c>
      <c r="BH79" s="4">
        <v>1.45</v>
      </c>
      <c r="BI79" s="4">
        <v>10.013999999999999</v>
      </c>
      <c r="BJ79" s="4">
        <v>2573.498</v>
      </c>
      <c r="BK79" s="4">
        <v>53.753999999999998</v>
      </c>
      <c r="BL79" s="4">
        <v>20.382000000000001</v>
      </c>
      <c r="BM79" s="4">
        <v>1.31</v>
      </c>
      <c r="BN79" s="4">
        <v>21.693000000000001</v>
      </c>
      <c r="BO79" s="4">
        <v>16.402999999999999</v>
      </c>
      <c r="BP79" s="4">
        <v>1.054</v>
      </c>
      <c r="BQ79" s="4">
        <v>17.457000000000001</v>
      </c>
      <c r="BR79" s="4">
        <v>125.2283</v>
      </c>
      <c r="BU79" s="4">
        <v>76.263000000000005</v>
      </c>
      <c r="BW79" s="4">
        <v>1636.4090000000001</v>
      </c>
      <c r="BX79" s="4">
        <v>0.49965399999999999</v>
      </c>
      <c r="BY79" s="4">
        <v>-5</v>
      </c>
      <c r="BZ79" s="4">
        <v>1.3445689999999999</v>
      </c>
      <c r="CA79" s="4">
        <v>12.210295</v>
      </c>
      <c r="CB79" s="4">
        <v>27.160294</v>
      </c>
      <c r="CC79" s="4">
        <f t="shared" si="14"/>
        <v>3.225959939</v>
      </c>
      <c r="CE79" s="4">
        <f t="shared" si="15"/>
        <v>23473.107812146773</v>
      </c>
      <c r="CF79" s="4">
        <f t="shared" si="16"/>
        <v>490.29509148021003</v>
      </c>
      <c r="CG79" s="4">
        <f t="shared" si="17"/>
        <v>159.22687450180501</v>
      </c>
      <c r="CH79" s="4">
        <f t="shared" si="18"/>
        <v>1142.2186405553296</v>
      </c>
    </row>
    <row r="80" spans="1:86">
      <c r="A80" s="2">
        <v>42440</v>
      </c>
      <c r="B80" s="29">
        <v>0.51972726851851847</v>
      </c>
      <c r="C80" s="4">
        <v>8.6270000000000007</v>
      </c>
      <c r="D80" s="4">
        <v>0.31419999999999998</v>
      </c>
      <c r="E80" s="4" t="s">
        <v>155</v>
      </c>
      <c r="F80" s="4">
        <v>3142.1445979999999</v>
      </c>
      <c r="G80" s="4">
        <v>643.4</v>
      </c>
      <c r="H80" s="4">
        <v>41.9</v>
      </c>
      <c r="I80" s="4">
        <v>11527.9</v>
      </c>
      <c r="K80" s="4">
        <v>7.8</v>
      </c>
      <c r="L80" s="4">
        <v>1238</v>
      </c>
      <c r="M80" s="4">
        <v>0.90849999999999997</v>
      </c>
      <c r="N80" s="4">
        <v>7.8377999999999997</v>
      </c>
      <c r="O80" s="4">
        <v>0.28549999999999998</v>
      </c>
      <c r="P80" s="4">
        <v>584.53250000000003</v>
      </c>
      <c r="Q80" s="4">
        <v>38.033000000000001</v>
      </c>
      <c r="R80" s="4">
        <v>622.6</v>
      </c>
      <c r="S80" s="4">
        <v>470.82780000000002</v>
      </c>
      <c r="T80" s="4">
        <v>30.634699999999999</v>
      </c>
      <c r="U80" s="4">
        <v>501.5</v>
      </c>
      <c r="V80" s="4">
        <v>11527.9</v>
      </c>
      <c r="Y80" s="4">
        <v>1124.355</v>
      </c>
      <c r="Z80" s="4">
        <v>0</v>
      </c>
      <c r="AA80" s="4">
        <v>7.0861999999999998</v>
      </c>
      <c r="AB80" s="4" t="s">
        <v>384</v>
      </c>
      <c r="AC80" s="4">
        <v>0</v>
      </c>
      <c r="AD80" s="4">
        <v>11.9</v>
      </c>
      <c r="AE80" s="4">
        <v>860</v>
      </c>
      <c r="AF80" s="4">
        <v>887</v>
      </c>
      <c r="AG80" s="4">
        <v>876</v>
      </c>
      <c r="AH80" s="4">
        <v>57</v>
      </c>
      <c r="AI80" s="4">
        <v>23.62</v>
      </c>
      <c r="AJ80" s="4">
        <v>0.54</v>
      </c>
      <c r="AK80" s="4">
        <v>987</v>
      </c>
      <c r="AL80" s="4">
        <v>6</v>
      </c>
      <c r="AM80" s="4">
        <v>0</v>
      </c>
      <c r="AN80" s="4">
        <v>36</v>
      </c>
      <c r="AO80" s="4">
        <v>189</v>
      </c>
      <c r="AP80" s="4">
        <v>189</v>
      </c>
      <c r="AQ80" s="4">
        <v>1</v>
      </c>
      <c r="AR80" s="4">
        <v>195</v>
      </c>
      <c r="AS80" s="4" t="s">
        <v>155</v>
      </c>
      <c r="AT80" s="4">
        <v>2</v>
      </c>
      <c r="AU80" s="5">
        <v>0.72788194444444443</v>
      </c>
      <c r="AV80" s="4">
        <v>47.163947</v>
      </c>
      <c r="AW80" s="4">
        <v>-88.484949</v>
      </c>
      <c r="AX80" s="4">
        <v>320.39999999999998</v>
      </c>
      <c r="AY80" s="4">
        <v>46.1</v>
      </c>
      <c r="AZ80" s="4">
        <v>12</v>
      </c>
      <c r="BA80" s="4">
        <v>11</v>
      </c>
      <c r="BB80" s="4" t="s">
        <v>421</v>
      </c>
      <c r="BC80" s="4">
        <v>1.3</v>
      </c>
      <c r="BD80" s="4">
        <v>1.7</v>
      </c>
      <c r="BE80" s="4">
        <v>2.2000000000000002</v>
      </c>
      <c r="BF80" s="4">
        <v>14.063000000000001</v>
      </c>
      <c r="BG80" s="4">
        <v>20.28</v>
      </c>
      <c r="BH80" s="4">
        <v>1.44</v>
      </c>
      <c r="BI80" s="4">
        <v>10.073</v>
      </c>
      <c r="BJ80" s="4">
        <v>2565.79</v>
      </c>
      <c r="BK80" s="4">
        <v>59.476999999999997</v>
      </c>
      <c r="BL80" s="4">
        <v>20.039000000000001</v>
      </c>
      <c r="BM80" s="4">
        <v>1.304</v>
      </c>
      <c r="BN80" s="4">
        <v>21.343</v>
      </c>
      <c r="BO80" s="4">
        <v>16.140999999999998</v>
      </c>
      <c r="BP80" s="4">
        <v>1.05</v>
      </c>
      <c r="BQ80" s="4">
        <v>17.190999999999999</v>
      </c>
      <c r="BR80" s="4">
        <v>124.7876</v>
      </c>
      <c r="BU80" s="4">
        <v>73.025999999999996</v>
      </c>
      <c r="BW80" s="4">
        <v>1686.6990000000001</v>
      </c>
      <c r="BX80" s="4">
        <v>0.53710199999999997</v>
      </c>
      <c r="BY80" s="4">
        <v>-5</v>
      </c>
      <c r="BZ80" s="4">
        <v>1.341845</v>
      </c>
      <c r="CA80" s="4">
        <v>13.125431000000001</v>
      </c>
      <c r="CB80" s="4">
        <v>27.105269</v>
      </c>
      <c r="CC80" s="4">
        <f t="shared" si="14"/>
        <v>3.4677388702000003</v>
      </c>
      <c r="CE80" s="4">
        <f t="shared" si="15"/>
        <v>25156.793405301032</v>
      </c>
      <c r="CF80" s="4">
        <f t="shared" si="16"/>
        <v>583.15396091148898</v>
      </c>
      <c r="CG80" s="4">
        <f t="shared" si="17"/>
        <v>168.55254538778701</v>
      </c>
      <c r="CH80" s="4">
        <f t="shared" si="18"/>
        <v>1223.5046019913332</v>
      </c>
    </row>
    <row r="81" spans="1:86">
      <c r="A81" s="2">
        <v>42440</v>
      </c>
      <c r="B81" s="29">
        <v>0.51973884259259262</v>
      </c>
      <c r="C81" s="4">
        <v>8.4629999999999992</v>
      </c>
      <c r="D81" s="4">
        <v>0.38729999999999998</v>
      </c>
      <c r="E81" s="4" t="s">
        <v>155</v>
      </c>
      <c r="F81" s="4">
        <v>3873.2575139999999</v>
      </c>
      <c r="G81" s="4">
        <v>607.4</v>
      </c>
      <c r="H81" s="4">
        <v>37</v>
      </c>
      <c r="I81" s="4">
        <v>11426.8</v>
      </c>
      <c r="K81" s="4">
        <v>7.8</v>
      </c>
      <c r="L81" s="4">
        <v>1122</v>
      </c>
      <c r="M81" s="4">
        <v>0.90920000000000001</v>
      </c>
      <c r="N81" s="4">
        <v>7.6947000000000001</v>
      </c>
      <c r="O81" s="4">
        <v>0.35220000000000001</v>
      </c>
      <c r="P81" s="4">
        <v>552.24720000000002</v>
      </c>
      <c r="Q81" s="4">
        <v>33.655000000000001</v>
      </c>
      <c r="R81" s="4">
        <v>585.9</v>
      </c>
      <c r="S81" s="4">
        <v>444.8227</v>
      </c>
      <c r="T81" s="4">
        <v>27.1083</v>
      </c>
      <c r="U81" s="4">
        <v>471.9</v>
      </c>
      <c r="V81" s="4">
        <v>11426.7639</v>
      </c>
      <c r="Y81" s="4">
        <v>1020.19</v>
      </c>
      <c r="Z81" s="4">
        <v>0</v>
      </c>
      <c r="AA81" s="4">
        <v>7.0921000000000003</v>
      </c>
      <c r="AB81" s="4" t="s">
        <v>384</v>
      </c>
      <c r="AC81" s="4">
        <v>0</v>
      </c>
      <c r="AD81" s="4">
        <v>11.9</v>
      </c>
      <c r="AE81" s="4">
        <v>860</v>
      </c>
      <c r="AF81" s="4">
        <v>887</v>
      </c>
      <c r="AG81" s="4">
        <v>875</v>
      </c>
      <c r="AH81" s="4">
        <v>57</v>
      </c>
      <c r="AI81" s="4">
        <v>23.62</v>
      </c>
      <c r="AJ81" s="4">
        <v>0.54</v>
      </c>
      <c r="AK81" s="4">
        <v>987</v>
      </c>
      <c r="AL81" s="4">
        <v>6</v>
      </c>
      <c r="AM81" s="4">
        <v>0</v>
      </c>
      <c r="AN81" s="4">
        <v>36</v>
      </c>
      <c r="AO81" s="4">
        <v>189</v>
      </c>
      <c r="AP81" s="4">
        <v>189</v>
      </c>
      <c r="AQ81" s="4">
        <v>0.9</v>
      </c>
      <c r="AR81" s="4">
        <v>195</v>
      </c>
      <c r="AS81" s="4" t="s">
        <v>155</v>
      </c>
      <c r="AT81" s="4">
        <v>2</v>
      </c>
      <c r="AU81" s="5">
        <v>0.72789351851851858</v>
      </c>
      <c r="AV81" s="4">
        <v>47.164082999999998</v>
      </c>
      <c r="AW81" s="4">
        <v>-88.485127000000006</v>
      </c>
      <c r="AX81" s="4">
        <v>320.5</v>
      </c>
      <c r="AY81" s="4">
        <v>45.7</v>
      </c>
      <c r="AZ81" s="4">
        <v>12</v>
      </c>
      <c r="BA81" s="4">
        <v>11</v>
      </c>
      <c r="BB81" s="4" t="s">
        <v>421</v>
      </c>
      <c r="BC81" s="4">
        <v>1.204496</v>
      </c>
      <c r="BD81" s="4">
        <v>1.6283719999999999</v>
      </c>
      <c r="BE81" s="4">
        <v>2.080619</v>
      </c>
      <c r="BF81" s="4">
        <v>14.063000000000001</v>
      </c>
      <c r="BG81" s="4">
        <v>20.47</v>
      </c>
      <c r="BH81" s="4">
        <v>1.46</v>
      </c>
      <c r="BI81" s="4">
        <v>9.9819999999999993</v>
      </c>
      <c r="BJ81" s="4">
        <v>2542.752</v>
      </c>
      <c r="BK81" s="4">
        <v>74.070999999999998</v>
      </c>
      <c r="BL81" s="4">
        <v>19.111000000000001</v>
      </c>
      <c r="BM81" s="4">
        <v>1.165</v>
      </c>
      <c r="BN81" s="4">
        <v>20.276</v>
      </c>
      <c r="BO81" s="4">
        <v>15.393000000000001</v>
      </c>
      <c r="BP81" s="4">
        <v>0.93799999999999994</v>
      </c>
      <c r="BQ81" s="4">
        <v>16.332000000000001</v>
      </c>
      <c r="BR81" s="4">
        <v>124.86279999999999</v>
      </c>
      <c r="BU81" s="4">
        <v>66.887</v>
      </c>
      <c r="BW81" s="4">
        <v>1704.0619999999999</v>
      </c>
      <c r="BX81" s="4">
        <v>0.50540099999999999</v>
      </c>
      <c r="BY81" s="4">
        <v>-5</v>
      </c>
      <c r="BZ81" s="4">
        <v>1.3398620000000001</v>
      </c>
      <c r="CA81" s="4">
        <v>12.350737000000001</v>
      </c>
      <c r="CB81" s="4">
        <v>27.065211999999999</v>
      </c>
      <c r="CC81" s="4">
        <f t="shared" si="14"/>
        <v>3.2630647154000001</v>
      </c>
      <c r="CE81" s="4">
        <f t="shared" si="15"/>
        <v>23459.431322543329</v>
      </c>
      <c r="CF81" s="4">
        <f t="shared" si="16"/>
        <v>683.37908592426902</v>
      </c>
      <c r="CG81" s="4">
        <f t="shared" si="17"/>
        <v>150.67904080294801</v>
      </c>
      <c r="CH81" s="4">
        <f t="shared" si="18"/>
        <v>1151.9842601010491</v>
      </c>
    </row>
    <row r="82" spans="1:86">
      <c r="A82" s="2">
        <v>42440</v>
      </c>
      <c r="B82" s="29">
        <v>0.51975041666666666</v>
      </c>
      <c r="C82" s="4">
        <v>8.2729999999999997</v>
      </c>
      <c r="D82" s="4">
        <v>0.36149999999999999</v>
      </c>
      <c r="E82" s="4" t="s">
        <v>155</v>
      </c>
      <c r="F82" s="4">
        <v>3614.7305390000001</v>
      </c>
      <c r="G82" s="4">
        <v>518.29999999999995</v>
      </c>
      <c r="H82" s="4">
        <v>34.9</v>
      </c>
      <c r="I82" s="4">
        <v>9817.5</v>
      </c>
      <c r="K82" s="4">
        <v>7.82</v>
      </c>
      <c r="L82" s="4">
        <v>950</v>
      </c>
      <c r="M82" s="4">
        <v>0.91259999999999997</v>
      </c>
      <c r="N82" s="4">
        <v>7.5503</v>
      </c>
      <c r="O82" s="4">
        <v>0.32990000000000003</v>
      </c>
      <c r="P82" s="4">
        <v>473.04469999999998</v>
      </c>
      <c r="Q82" s="4">
        <v>31.8505</v>
      </c>
      <c r="R82" s="4">
        <v>504.9</v>
      </c>
      <c r="S82" s="4">
        <v>381.02690000000001</v>
      </c>
      <c r="T82" s="4">
        <v>25.654900000000001</v>
      </c>
      <c r="U82" s="4">
        <v>406.7</v>
      </c>
      <c r="V82" s="4">
        <v>9817.4801000000007</v>
      </c>
      <c r="Y82" s="4">
        <v>866.54</v>
      </c>
      <c r="Z82" s="4">
        <v>0</v>
      </c>
      <c r="AA82" s="4">
        <v>7.1334999999999997</v>
      </c>
      <c r="AB82" s="4" t="s">
        <v>384</v>
      </c>
      <c r="AC82" s="4">
        <v>0</v>
      </c>
      <c r="AD82" s="4">
        <v>11.9</v>
      </c>
      <c r="AE82" s="4">
        <v>860</v>
      </c>
      <c r="AF82" s="4">
        <v>887</v>
      </c>
      <c r="AG82" s="4">
        <v>875</v>
      </c>
      <c r="AH82" s="4">
        <v>57</v>
      </c>
      <c r="AI82" s="4">
        <v>23.62</v>
      </c>
      <c r="AJ82" s="4">
        <v>0.54</v>
      </c>
      <c r="AK82" s="4">
        <v>987</v>
      </c>
      <c r="AL82" s="4">
        <v>6</v>
      </c>
      <c r="AM82" s="4">
        <v>0</v>
      </c>
      <c r="AN82" s="4">
        <v>36</v>
      </c>
      <c r="AO82" s="4">
        <v>189</v>
      </c>
      <c r="AP82" s="4">
        <v>189</v>
      </c>
      <c r="AQ82" s="4">
        <v>0.8</v>
      </c>
      <c r="AR82" s="4">
        <v>195</v>
      </c>
      <c r="AS82" s="4" t="s">
        <v>155</v>
      </c>
      <c r="AT82" s="4">
        <v>2</v>
      </c>
      <c r="AU82" s="5">
        <v>0.72790509259259262</v>
      </c>
      <c r="AV82" s="4">
        <v>47.164185000000003</v>
      </c>
      <c r="AW82" s="4">
        <v>-88.485342000000003</v>
      </c>
      <c r="AX82" s="4">
        <v>320.60000000000002</v>
      </c>
      <c r="AY82" s="4">
        <v>44.2</v>
      </c>
      <c r="AZ82" s="4">
        <v>12</v>
      </c>
      <c r="BA82" s="4">
        <v>11</v>
      </c>
      <c r="BB82" s="4" t="s">
        <v>421</v>
      </c>
      <c r="BC82" s="4">
        <v>0.92401599999999995</v>
      </c>
      <c r="BD82" s="4">
        <v>1.4240159999999999</v>
      </c>
      <c r="BE82" s="4">
        <v>1.724016</v>
      </c>
      <c r="BF82" s="4">
        <v>14.063000000000001</v>
      </c>
      <c r="BG82" s="4">
        <v>21.29</v>
      </c>
      <c r="BH82" s="4">
        <v>1.51</v>
      </c>
      <c r="BI82" s="4">
        <v>9.5739999999999998</v>
      </c>
      <c r="BJ82" s="4">
        <v>2587.6889999999999</v>
      </c>
      <c r="BK82" s="4">
        <v>71.959999999999994</v>
      </c>
      <c r="BL82" s="4">
        <v>16.978000000000002</v>
      </c>
      <c r="BM82" s="4">
        <v>1.143</v>
      </c>
      <c r="BN82" s="4">
        <v>18.120999999999999</v>
      </c>
      <c r="BO82" s="4">
        <v>13.675000000000001</v>
      </c>
      <c r="BP82" s="4">
        <v>0.92100000000000004</v>
      </c>
      <c r="BQ82" s="4">
        <v>14.596</v>
      </c>
      <c r="BR82" s="4">
        <v>111.2616</v>
      </c>
      <c r="BU82" s="4">
        <v>58.923000000000002</v>
      </c>
      <c r="BW82" s="4">
        <v>1777.655</v>
      </c>
      <c r="BX82" s="4">
        <v>0.412605</v>
      </c>
      <c r="BY82" s="4">
        <v>-5</v>
      </c>
      <c r="BZ82" s="4">
        <v>1.341</v>
      </c>
      <c r="CA82" s="4">
        <v>10.083035000000001</v>
      </c>
      <c r="CB82" s="4">
        <v>27.088200000000001</v>
      </c>
      <c r="CC82" s="4">
        <f t="shared" si="14"/>
        <v>2.6639378470000001</v>
      </c>
      <c r="CE82" s="4">
        <f t="shared" si="15"/>
        <v>19490.543790817905</v>
      </c>
      <c r="CF82" s="4">
        <f t="shared" si="16"/>
        <v>542.00467335420001</v>
      </c>
      <c r="CG82" s="4">
        <f t="shared" si="17"/>
        <v>109.93746820842001</v>
      </c>
      <c r="CH82" s="4">
        <f t="shared" si="18"/>
        <v>838.02539139613202</v>
      </c>
    </row>
    <row r="83" spans="1:86">
      <c r="A83" s="2">
        <v>42440</v>
      </c>
      <c r="B83" s="29">
        <v>0.51976199074074081</v>
      </c>
      <c r="C83" s="4">
        <v>8.18</v>
      </c>
      <c r="D83" s="4">
        <v>0.30559999999999998</v>
      </c>
      <c r="E83" s="4" t="s">
        <v>155</v>
      </c>
      <c r="F83" s="4">
        <v>3056.0048230000002</v>
      </c>
      <c r="G83" s="4">
        <v>436.1</v>
      </c>
      <c r="H83" s="4">
        <v>34.9</v>
      </c>
      <c r="I83" s="4">
        <v>9145.7999999999993</v>
      </c>
      <c r="K83" s="4">
        <v>8.06</v>
      </c>
      <c r="L83" s="4">
        <v>890</v>
      </c>
      <c r="M83" s="4">
        <v>0.91459999999999997</v>
      </c>
      <c r="N83" s="4">
        <v>7.4810999999999996</v>
      </c>
      <c r="O83" s="4">
        <v>0.27950000000000003</v>
      </c>
      <c r="P83" s="4">
        <v>398.83980000000003</v>
      </c>
      <c r="Q83" s="4">
        <v>31.918299999999999</v>
      </c>
      <c r="R83" s="4">
        <v>430.8</v>
      </c>
      <c r="S83" s="4">
        <v>321.25650000000002</v>
      </c>
      <c r="T83" s="4">
        <v>25.709499999999998</v>
      </c>
      <c r="U83" s="4">
        <v>347</v>
      </c>
      <c r="V83" s="4">
        <v>9145.7628000000004</v>
      </c>
      <c r="Y83" s="4">
        <v>813.90499999999997</v>
      </c>
      <c r="Z83" s="4">
        <v>0</v>
      </c>
      <c r="AA83" s="4">
        <v>7.3738999999999999</v>
      </c>
      <c r="AB83" s="4" t="s">
        <v>384</v>
      </c>
      <c r="AC83" s="4">
        <v>0</v>
      </c>
      <c r="AD83" s="4">
        <v>11.9</v>
      </c>
      <c r="AE83" s="4">
        <v>859</v>
      </c>
      <c r="AF83" s="4">
        <v>887</v>
      </c>
      <c r="AG83" s="4">
        <v>875</v>
      </c>
      <c r="AH83" s="4">
        <v>57</v>
      </c>
      <c r="AI83" s="4">
        <v>23.62</v>
      </c>
      <c r="AJ83" s="4">
        <v>0.54</v>
      </c>
      <c r="AK83" s="4">
        <v>987</v>
      </c>
      <c r="AL83" s="4">
        <v>6</v>
      </c>
      <c r="AM83" s="4">
        <v>0</v>
      </c>
      <c r="AN83" s="4">
        <v>36</v>
      </c>
      <c r="AO83" s="4">
        <v>189</v>
      </c>
      <c r="AP83" s="4">
        <v>189</v>
      </c>
      <c r="AQ83" s="4">
        <v>0.8</v>
      </c>
      <c r="AR83" s="4">
        <v>195</v>
      </c>
      <c r="AS83" s="4" t="s">
        <v>155</v>
      </c>
      <c r="AT83" s="4">
        <v>2</v>
      </c>
      <c r="AU83" s="5">
        <v>0.72791666666666666</v>
      </c>
      <c r="AV83" s="4">
        <v>47.164268</v>
      </c>
      <c r="AW83" s="4">
        <v>-88.485569999999996</v>
      </c>
      <c r="AX83" s="4">
        <v>320.8</v>
      </c>
      <c r="AY83" s="4">
        <v>43.4</v>
      </c>
      <c r="AZ83" s="4">
        <v>12</v>
      </c>
      <c r="BA83" s="4">
        <v>11</v>
      </c>
      <c r="BB83" s="4" t="s">
        <v>421</v>
      </c>
      <c r="BC83" s="4">
        <v>1</v>
      </c>
      <c r="BD83" s="4">
        <v>1.5</v>
      </c>
      <c r="BE83" s="4">
        <v>1.8</v>
      </c>
      <c r="BF83" s="4">
        <v>14.063000000000001</v>
      </c>
      <c r="BG83" s="4">
        <v>21.79</v>
      </c>
      <c r="BH83" s="4">
        <v>1.55</v>
      </c>
      <c r="BI83" s="4">
        <v>9.3420000000000005</v>
      </c>
      <c r="BJ83" s="4">
        <v>2619.4319999999998</v>
      </c>
      <c r="BK83" s="4">
        <v>62.284999999999997</v>
      </c>
      <c r="BL83" s="4">
        <v>14.624000000000001</v>
      </c>
      <c r="BM83" s="4">
        <v>1.17</v>
      </c>
      <c r="BN83" s="4">
        <v>15.795</v>
      </c>
      <c r="BO83" s="4">
        <v>11.78</v>
      </c>
      <c r="BP83" s="4">
        <v>0.94299999999999995</v>
      </c>
      <c r="BQ83" s="4">
        <v>12.722</v>
      </c>
      <c r="BR83" s="4">
        <v>105.89019999999999</v>
      </c>
      <c r="BU83" s="4">
        <v>56.540999999999997</v>
      </c>
      <c r="BW83" s="4">
        <v>1877.3019999999999</v>
      </c>
      <c r="BX83" s="4">
        <v>0.36329499999999998</v>
      </c>
      <c r="BY83" s="4">
        <v>-5</v>
      </c>
      <c r="BZ83" s="4">
        <v>1.3405689999999999</v>
      </c>
      <c r="CA83" s="4">
        <v>8.8780219999999996</v>
      </c>
      <c r="CB83" s="4">
        <v>27.079494</v>
      </c>
      <c r="CC83" s="4">
        <f t="shared" si="14"/>
        <v>2.3455734123999998</v>
      </c>
      <c r="CE83" s="4">
        <f t="shared" si="15"/>
        <v>17371.765067857486</v>
      </c>
      <c r="CF83" s="4">
        <f t="shared" si="16"/>
        <v>413.06679740168994</v>
      </c>
      <c r="CG83" s="4">
        <f t="shared" si="17"/>
        <v>84.370808325347994</v>
      </c>
      <c r="CH83" s="4">
        <f t="shared" si="18"/>
        <v>702.25135731274668</v>
      </c>
    </row>
    <row r="84" spans="1:86">
      <c r="A84" s="2">
        <v>42440</v>
      </c>
      <c r="B84" s="29">
        <v>0.51977356481481485</v>
      </c>
      <c r="C84" s="4">
        <v>8.1690000000000005</v>
      </c>
      <c r="D84" s="4">
        <v>0.2467</v>
      </c>
      <c r="E84" s="4" t="s">
        <v>155</v>
      </c>
      <c r="F84" s="4">
        <v>2467.2477060000001</v>
      </c>
      <c r="G84" s="4">
        <v>358.3</v>
      </c>
      <c r="H84" s="4">
        <v>34.9</v>
      </c>
      <c r="I84" s="4">
        <v>8785.6</v>
      </c>
      <c r="K84" s="4">
        <v>8.32</v>
      </c>
      <c r="L84" s="4">
        <v>915</v>
      </c>
      <c r="M84" s="4">
        <v>0.91549999999999998</v>
      </c>
      <c r="N84" s="4">
        <v>7.4790999999999999</v>
      </c>
      <c r="O84" s="4">
        <v>0.22589999999999999</v>
      </c>
      <c r="P84" s="4">
        <v>328.05220000000003</v>
      </c>
      <c r="Q84" s="4">
        <v>31.9512</v>
      </c>
      <c r="R84" s="4">
        <v>360</v>
      </c>
      <c r="S84" s="4">
        <v>264.41840000000002</v>
      </c>
      <c r="T84" s="4">
        <v>25.753499999999999</v>
      </c>
      <c r="U84" s="4">
        <v>290.2</v>
      </c>
      <c r="V84" s="4">
        <v>8785.6085000000003</v>
      </c>
      <c r="Y84" s="4">
        <v>837.92100000000005</v>
      </c>
      <c r="Z84" s="4">
        <v>0</v>
      </c>
      <c r="AA84" s="4">
        <v>7.6184000000000003</v>
      </c>
      <c r="AB84" s="4" t="s">
        <v>384</v>
      </c>
      <c r="AC84" s="4">
        <v>0</v>
      </c>
      <c r="AD84" s="4">
        <v>11.9</v>
      </c>
      <c r="AE84" s="4">
        <v>860</v>
      </c>
      <c r="AF84" s="4">
        <v>887</v>
      </c>
      <c r="AG84" s="4">
        <v>876</v>
      </c>
      <c r="AH84" s="4">
        <v>57.4</v>
      </c>
      <c r="AI84" s="4">
        <v>23.8</v>
      </c>
      <c r="AJ84" s="4">
        <v>0.55000000000000004</v>
      </c>
      <c r="AK84" s="4">
        <v>987</v>
      </c>
      <c r="AL84" s="4">
        <v>6</v>
      </c>
      <c r="AM84" s="4">
        <v>0</v>
      </c>
      <c r="AN84" s="4">
        <v>36</v>
      </c>
      <c r="AO84" s="4">
        <v>189</v>
      </c>
      <c r="AP84" s="4">
        <v>189.4</v>
      </c>
      <c r="AQ84" s="4">
        <v>0.7</v>
      </c>
      <c r="AR84" s="4">
        <v>195</v>
      </c>
      <c r="AS84" s="4" t="s">
        <v>155</v>
      </c>
      <c r="AT84" s="4">
        <v>2</v>
      </c>
      <c r="AU84" s="5">
        <v>0.7279282407407407</v>
      </c>
      <c r="AV84" s="4">
        <v>47.164344</v>
      </c>
      <c r="AW84" s="4">
        <v>-88.485792000000004</v>
      </c>
      <c r="AX84" s="4">
        <v>320.89999999999998</v>
      </c>
      <c r="AY84" s="4">
        <v>42.1</v>
      </c>
      <c r="AZ84" s="4">
        <v>12</v>
      </c>
      <c r="BA84" s="4">
        <v>11</v>
      </c>
      <c r="BB84" s="4" t="s">
        <v>421</v>
      </c>
      <c r="BC84" s="4">
        <v>1</v>
      </c>
      <c r="BD84" s="4">
        <v>1.524675</v>
      </c>
      <c r="BE84" s="4">
        <v>1.824675</v>
      </c>
      <c r="BF84" s="4">
        <v>14.063000000000001</v>
      </c>
      <c r="BG84" s="4">
        <v>22.05</v>
      </c>
      <c r="BH84" s="4">
        <v>1.57</v>
      </c>
      <c r="BI84" s="4">
        <v>9.2289999999999992</v>
      </c>
      <c r="BJ84" s="4">
        <v>2646.8180000000002</v>
      </c>
      <c r="BK84" s="4">
        <v>50.877000000000002</v>
      </c>
      <c r="BL84" s="4">
        <v>12.157999999999999</v>
      </c>
      <c r="BM84" s="4">
        <v>1.1839999999999999</v>
      </c>
      <c r="BN84" s="4">
        <v>13.342000000000001</v>
      </c>
      <c r="BO84" s="4">
        <v>9.7989999999999995</v>
      </c>
      <c r="BP84" s="4">
        <v>0.95399999999999996</v>
      </c>
      <c r="BQ84" s="4">
        <v>10.754</v>
      </c>
      <c r="BR84" s="4">
        <v>102.8115</v>
      </c>
      <c r="BU84" s="4">
        <v>58.832999999999998</v>
      </c>
      <c r="BW84" s="4">
        <v>1960.3630000000001</v>
      </c>
      <c r="BX84" s="4">
        <v>0.34018900000000002</v>
      </c>
      <c r="BY84" s="4">
        <v>-5</v>
      </c>
      <c r="BZ84" s="4">
        <v>1.3417239999999999</v>
      </c>
      <c r="CA84" s="4">
        <v>8.3133680000000005</v>
      </c>
      <c r="CB84" s="4">
        <v>27.102824999999999</v>
      </c>
      <c r="CC84" s="4">
        <f t="shared" si="14"/>
        <v>2.1963918256000001</v>
      </c>
      <c r="CE84" s="4">
        <f t="shared" si="15"/>
        <v>16436.967131078931</v>
      </c>
      <c r="CF84" s="4">
        <f t="shared" si="16"/>
        <v>315.95054013079204</v>
      </c>
      <c r="CG84" s="4">
        <f t="shared" si="17"/>
        <v>66.783263725584007</v>
      </c>
      <c r="CH84" s="4">
        <f t="shared" si="18"/>
        <v>638.46824609660393</v>
      </c>
    </row>
    <row r="85" spans="1:86">
      <c r="A85" s="2">
        <v>42440</v>
      </c>
      <c r="B85" s="29">
        <v>0.51978513888888889</v>
      </c>
      <c r="C85" s="4">
        <v>8.0489999999999995</v>
      </c>
      <c r="D85" s="4">
        <v>0.19370000000000001</v>
      </c>
      <c r="E85" s="4" t="s">
        <v>155</v>
      </c>
      <c r="F85" s="4">
        <v>1936.857143</v>
      </c>
      <c r="G85" s="4">
        <v>320.60000000000002</v>
      </c>
      <c r="H85" s="4">
        <v>31.2</v>
      </c>
      <c r="I85" s="4">
        <v>9237.4</v>
      </c>
      <c r="K85" s="4">
        <v>8.5</v>
      </c>
      <c r="L85" s="4">
        <v>992</v>
      </c>
      <c r="M85" s="4">
        <v>0.91649999999999998</v>
      </c>
      <c r="N85" s="4">
        <v>7.3769</v>
      </c>
      <c r="O85" s="4">
        <v>0.17749999999999999</v>
      </c>
      <c r="P85" s="4">
        <v>293.80380000000002</v>
      </c>
      <c r="Q85" s="4">
        <v>28.563500000000001</v>
      </c>
      <c r="R85" s="4">
        <v>322.39999999999998</v>
      </c>
      <c r="S85" s="4">
        <v>237.02619999999999</v>
      </c>
      <c r="T85" s="4">
        <v>23.043600000000001</v>
      </c>
      <c r="U85" s="4">
        <v>260.10000000000002</v>
      </c>
      <c r="V85" s="4">
        <v>9237.4105</v>
      </c>
      <c r="Y85" s="4">
        <v>909.24</v>
      </c>
      <c r="Z85" s="4">
        <v>0</v>
      </c>
      <c r="AA85" s="4">
        <v>7.7906000000000004</v>
      </c>
      <c r="AB85" s="4" t="s">
        <v>384</v>
      </c>
      <c r="AC85" s="4">
        <v>0</v>
      </c>
      <c r="AD85" s="4">
        <v>11.9</v>
      </c>
      <c r="AE85" s="4">
        <v>859</v>
      </c>
      <c r="AF85" s="4">
        <v>886</v>
      </c>
      <c r="AG85" s="4">
        <v>875</v>
      </c>
      <c r="AH85" s="4">
        <v>58</v>
      </c>
      <c r="AI85" s="4">
        <v>24.03</v>
      </c>
      <c r="AJ85" s="4">
        <v>0.55000000000000004</v>
      </c>
      <c r="AK85" s="4">
        <v>987</v>
      </c>
      <c r="AL85" s="4">
        <v>6</v>
      </c>
      <c r="AM85" s="4">
        <v>0</v>
      </c>
      <c r="AN85" s="4">
        <v>36</v>
      </c>
      <c r="AO85" s="4">
        <v>189</v>
      </c>
      <c r="AP85" s="4">
        <v>189.6</v>
      </c>
      <c r="AQ85" s="4">
        <v>0.8</v>
      </c>
      <c r="AR85" s="4">
        <v>195</v>
      </c>
      <c r="AS85" s="4" t="s">
        <v>155</v>
      </c>
      <c r="AT85" s="4">
        <v>2</v>
      </c>
      <c r="AU85" s="5">
        <v>0.72793981481481485</v>
      </c>
      <c r="AV85" s="4">
        <v>47.164405000000002</v>
      </c>
      <c r="AW85" s="4">
        <v>-88.486012000000002</v>
      </c>
      <c r="AX85" s="4">
        <v>321</v>
      </c>
      <c r="AY85" s="4">
        <v>40.9</v>
      </c>
      <c r="AZ85" s="4">
        <v>12</v>
      </c>
      <c r="BA85" s="4">
        <v>11</v>
      </c>
      <c r="BB85" s="4" t="s">
        <v>421</v>
      </c>
      <c r="BC85" s="4">
        <v>1</v>
      </c>
      <c r="BD85" s="4">
        <v>1.6</v>
      </c>
      <c r="BE85" s="4">
        <v>1.9</v>
      </c>
      <c r="BF85" s="4">
        <v>14.063000000000001</v>
      </c>
      <c r="BG85" s="4">
        <v>22.34</v>
      </c>
      <c r="BH85" s="4">
        <v>1.59</v>
      </c>
      <c r="BI85" s="4">
        <v>9.1050000000000004</v>
      </c>
      <c r="BJ85" s="4">
        <v>2643.2530000000002</v>
      </c>
      <c r="BK85" s="4">
        <v>40.484999999999999</v>
      </c>
      <c r="BL85" s="4">
        <v>11.023999999999999</v>
      </c>
      <c r="BM85" s="4">
        <v>1.0720000000000001</v>
      </c>
      <c r="BN85" s="4">
        <v>12.096</v>
      </c>
      <c r="BO85" s="4">
        <v>8.8940000000000001</v>
      </c>
      <c r="BP85" s="4">
        <v>0.86499999999999999</v>
      </c>
      <c r="BQ85" s="4">
        <v>9.7590000000000003</v>
      </c>
      <c r="BR85" s="4">
        <v>109.44880000000001</v>
      </c>
      <c r="BU85" s="4">
        <v>64.638000000000005</v>
      </c>
      <c r="BW85" s="4">
        <v>2029.7190000000001</v>
      </c>
      <c r="BX85" s="4">
        <v>0.30962400000000001</v>
      </c>
      <c r="BY85" s="4">
        <v>-5</v>
      </c>
      <c r="BZ85" s="4">
        <v>1.342276</v>
      </c>
      <c r="CA85" s="4">
        <v>7.5664360000000004</v>
      </c>
      <c r="CB85" s="4">
        <v>27.113975</v>
      </c>
      <c r="CC85" s="4">
        <f t="shared" si="14"/>
        <v>1.9990523912</v>
      </c>
      <c r="CE85" s="4">
        <f t="shared" si="15"/>
        <v>14940.003478262079</v>
      </c>
      <c r="CF85" s="4">
        <f t="shared" si="16"/>
        <v>228.82638961062</v>
      </c>
      <c r="CG85" s="4">
        <f t="shared" si="17"/>
        <v>55.159114146227999</v>
      </c>
      <c r="CH85" s="4">
        <f t="shared" si="18"/>
        <v>618.61859333616962</v>
      </c>
    </row>
    <row r="86" spans="1:86">
      <c r="A86" s="2">
        <v>42440</v>
      </c>
      <c r="B86" s="29">
        <v>0.51979671296296293</v>
      </c>
      <c r="C86" s="4">
        <v>8.2910000000000004</v>
      </c>
      <c r="D86" s="4">
        <v>0.1525</v>
      </c>
      <c r="E86" s="4" t="s">
        <v>155</v>
      </c>
      <c r="F86" s="4">
        <v>1525.39823</v>
      </c>
      <c r="G86" s="4">
        <v>311.60000000000002</v>
      </c>
      <c r="H86" s="4">
        <v>31.1</v>
      </c>
      <c r="I86" s="4">
        <v>10083.1</v>
      </c>
      <c r="K86" s="4">
        <v>8.7200000000000006</v>
      </c>
      <c r="L86" s="4">
        <v>1052</v>
      </c>
      <c r="M86" s="4">
        <v>0.91410000000000002</v>
      </c>
      <c r="N86" s="4">
        <v>7.5784000000000002</v>
      </c>
      <c r="O86" s="4">
        <v>0.1394</v>
      </c>
      <c r="P86" s="4">
        <v>284.77670000000001</v>
      </c>
      <c r="Q86" s="4">
        <v>28.427199999999999</v>
      </c>
      <c r="R86" s="4">
        <v>313.2</v>
      </c>
      <c r="S86" s="4">
        <v>229.74359999999999</v>
      </c>
      <c r="T86" s="4">
        <v>22.933700000000002</v>
      </c>
      <c r="U86" s="4">
        <v>252.7</v>
      </c>
      <c r="V86" s="4">
        <v>10083.147000000001</v>
      </c>
      <c r="Y86" s="4">
        <v>961.25300000000004</v>
      </c>
      <c r="Z86" s="4">
        <v>0</v>
      </c>
      <c r="AA86" s="4">
        <v>7.9718</v>
      </c>
      <c r="AB86" s="4" t="s">
        <v>384</v>
      </c>
      <c r="AC86" s="4">
        <v>0</v>
      </c>
      <c r="AD86" s="4">
        <v>11.9</v>
      </c>
      <c r="AE86" s="4">
        <v>860</v>
      </c>
      <c r="AF86" s="4">
        <v>887</v>
      </c>
      <c r="AG86" s="4">
        <v>875</v>
      </c>
      <c r="AH86" s="4">
        <v>58</v>
      </c>
      <c r="AI86" s="4">
        <v>24.03</v>
      </c>
      <c r="AJ86" s="4">
        <v>0.55000000000000004</v>
      </c>
      <c r="AK86" s="4">
        <v>987</v>
      </c>
      <c r="AL86" s="4">
        <v>6</v>
      </c>
      <c r="AM86" s="4">
        <v>0</v>
      </c>
      <c r="AN86" s="4">
        <v>36</v>
      </c>
      <c r="AO86" s="4">
        <v>189</v>
      </c>
      <c r="AP86" s="4">
        <v>189</v>
      </c>
      <c r="AQ86" s="4">
        <v>0.8</v>
      </c>
      <c r="AR86" s="4">
        <v>195</v>
      </c>
      <c r="AS86" s="4" t="s">
        <v>155</v>
      </c>
      <c r="AT86" s="4">
        <v>2</v>
      </c>
      <c r="AU86" s="5">
        <v>0.72795138888888899</v>
      </c>
      <c r="AV86" s="4">
        <v>47.164450000000002</v>
      </c>
      <c r="AW86" s="4">
        <v>-88.486230000000006</v>
      </c>
      <c r="AX86" s="4">
        <v>321</v>
      </c>
      <c r="AY86" s="4">
        <v>39.4</v>
      </c>
      <c r="AZ86" s="4">
        <v>12</v>
      </c>
      <c r="BA86" s="4">
        <v>11</v>
      </c>
      <c r="BB86" s="4" t="s">
        <v>421</v>
      </c>
      <c r="BC86" s="4">
        <v>1</v>
      </c>
      <c r="BD86" s="4">
        <v>1.6</v>
      </c>
      <c r="BE86" s="4">
        <v>1.9</v>
      </c>
      <c r="BF86" s="4">
        <v>14.063000000000001</v>
      </c>
      <c r="BG86" s="4">
        <v>21.68</v>
      </c>
      <c r="BH86" s="4">
        <v>1.54</v>
      </c>
      <c r="BI86" s="4">
        <v>9.4019999999999992</v>
      </c>
      <c r="BJ86" s="4">
        <v>2637.9349999999999</v>
      </c>
      <c r="BK86" s="4">
        <v>30.89</v>
      </c>
      <c r="BL86" s="4">
        <v>10.381</v>
      </c>
      <c r="BM86" s="4">
        <v>1.036</v>
      </c>
      <c r="BN86" s="4">
        <v>11.417</v>
      </c>
      <c r="BO86" s="4">
        <v>8.375</v>
      </c>
      <c r="BP86" s="4">
        <v>0.83599999999999997</v>
      </c>
      <c r="BQ86" s="4">
        <v>9.2110000000000003</v>
      </c>
      <c r="BR86" s="4">
        <v>116.0586</v>
      </c>
      <c r="BU86" s="4">
        <v>66.385000000000005</v>
      </c>
      <c r="BW86" s="4">
        <v>2017.62</v>
      </c>
      <c r="BX86" s="4">
        <v>0.27008500000000002</v>
      </c>
      <c r="BY86" s="4">
        <v>-5</v>
      </c>
      <c r="BZ86" s="4">
        <v>1.34</v>
      </c>
      <c r="CA86" s="4">
        <v>6.6002020000000003</v>
      </c>
      <c r="CB86" s="4">
        <v>27.068000000000001</v>
      </c>
      <c r="CC86" s="4">
        <f t="shared" si="14"/>
        <v>1.7437733684000001</v>
      </c>
      <c r="CE86" s="4">
        <f t="shared" si="15"/>
        <v>13005.945185563891</v>
      </c>
      <c r="CF86" s="4">
        <f t="shared" si="16"/>
        <v>152.29853911566002</v>
      </c>
      <c r="CG86" s="4">
        <f t="shared" si="17"/>
        <v>45.413462084633998</v>
      </c>
      <c r="CH86" s="4">
        <f t="shared" si="18"/>
        <v>572.20962226638846</v>
      </c>
    </row>
    <row r="87" spans="1:86">
      <c r="A87" s="2">
        <v>42440</v>
      </c>
      <c r="B87" s="29">
        <v>0.51980828703703696</v>
      </c>
      <c r="C87" s="4">
        <v>8.3339999999999996</v>
      </c>
      <c r="D87" s="4">
        <v>0.17019999999999999</v>
      </c>
      <c r="E87" s="4" t="s">
        <v>155</v>
      </c>
      <c r="F87" s="4">
        <v>1702.389381</v>
      </c>
      <c r="G87" s="4">
        <v>261.8</v>
      </c>
      <c r="H87" s="4">
        <v>31</v>
      </c>
      <c r="I87" s="4">
        <v>10158.299999999999</v>
      </c>
      <c r="K87" s="4">
        <v>8.8000000000000007</v>
      </c>
      <c r="L87" s="4">
        <v>1051</v>
      </c>
      <c r="M87" s="4">
        <v>0.91349999999999998</v>
      </c>
      <c r="N87" s="4">
        <v>7.6134000000000004</v>
      </c>
      <c r="O87" s="4">
        <v>0.1555</v>
      </c>
      <c r="P87" s="4">
        <v>239.12450000000001</v>
      </c>
      <c r="Q87" s="4">
        <v>28.286000000000001</v>
      </c>
      <c r="R87" s="4">
        <v>267.39999999999998</v>
      </c>
      <c r="S87" s="4">
        <v>192.91370000000001</v>
      </c>
      <c r="T87" s="4">
        <v>22.819700000000001</v>
      </c>
      <c r="U87" s="4">
        <v>215.7</v>
      </c>
      <c r="V87" s="4">
        <v>10158.344999999999</v>
      </c>
      <c r="Y87" s="4">
        <v>960.14099999999996</v>
      </c>
      <c r="Z87" s="4">
        <v>0</v>
      </c>
      <c r="AA87" s="4">
        <v>8.0388999999999999</v>
      </c>
      <c r="AB87" s="4" t="s">
        <v>384</v>
      </c>
      <c r="AC87" s="4">
        <v>0</v>
      </c>
      <c r="AD87" s="4">
        <v>11.9</v>
      </c>
      <c r="AE87" s="4">
        <v>860</v>
      </c>
      <c r="AF87" s="4">
        <v>887</v>
      </c>
      <c r="AG87" s="4">
        <v>875</v>
      </c>
      <c r="AH87" s="4">
        <v>58</v>
      </c>
      <c r="AI87" s="4">
        <v>24.03</v>
      </c>
      <c r="AJ87" s="4">
        <v>0.55000000000000004</v>
      </c>
      <c r="AK87" s="4">
        <v>987</v>
      </c>
      <c r="AL87" s="4">
        <v>6</v>
      </c>
      <c r="AM87" s="4">
        <v>0</v>
      </c>
      <c r="AN87" s="4">
        <v>36</v>
      </c>
      <c r="AO87" s="4">
        <v>189</v>
      </c>
      <c r="AP87" s="4">
        <v>189</v>
      </c>
      <c r="AQ87" s="4">
        <v>0.9</v>
      </c>
      <c r="AR87" s="4">
        <v>195</v>
      </c>
      <c r="AS87" s="4" t="s">
        <v>155</v>
      </c>
      <c r="AT87" s="4">
        <v>2</v>
      </c>
      <c r="AU87" s="5">
        <v>0.72796296296296292</v>
      </c>
      <c r="AV87" s="4">
        <v>47.164487000000001</v>
      </c>
      <c r="AW87" s="4">
        <v>-88.486444000000006</v>
      </c>
      <c r="AX87" s="4">
        <v>320.7</v>
      </c>
      <c r="AY87" s="4">
        <v>38.299999999999997</v>
      </c>
      <c r="AZ87" s="4">
        <v>12</v>
      </c>
      <c r="BA87" s="4">
        <v>11</v>
      </c>
      <c r="BB87" s="4" t="s">
        <v>421</v>
      </c>
      <c r="BC87" s="4">
        <v>1</v>
      </c>
      <c r="BD87" s="4">
        <v>1.6</v>
      </c>
      <c r="BE87" s="4">
        <v>1.9</v>
      </c>
      <c r="BF87" s="4">
        <v>14.063000000000001</v>
      </c>
      <c r="BG87" s="4">
        <v>21.52</v>
      </c>
      <c r="BH87" s="4">
        <v>1.53</v>
      </c>
      <c r="BI87" s="4">
        <v>9.468</v>
      </c>
      <c r="BJ87" s="4">
        <v>2632.3539999999998</v>
      </c>
      <c r="BK87" s="4">
        <v>34.222999999999999</v>
      </c>
      <c r="BL87" s="4">
        <v>8.6579999999999995</v>
      </c>
      <c r="BM87" s="4">
        <v>1.024</v>
      </c>
      <c r="BN87" s="4">
        <v>9.6820000000000004</v>
      </c>
      <c r="BO87" s="4">
        <v>6.9850000000000003</v>
      </c>
      <c r="BP87" s="4">
        <v>0.82599999999999996</v>
      </c>
      <c r="BQ87" s="4">
        <v>7.8109999999999999</v>
      </c>
      <c r="BR87" s="4">
        <v>116.1416</v>
      </c>
      <c r="BU87" s="4">
        <v>65.864000000000004</v>
      </c>
      <c r="BW87" s="4">
        <v>2020.9870000000001</v>
      </c>
      <c r="BX87" s="4">
        <v>0.28482800000000003</v>
      </c>
      <c r="BY87" s="4">
        <v>-5</v>
      </c>
      <c r="BZ87" s="4">
        <v>1.34</v>
      </c>
      <c r="CA87" s="4">
        <v>6.9604840000000001</v>
      </c>
      <c r="CB87" s="4">
        <v>27.068000000000001</v>
      </c>
      <c r="CC87" s="4">
        <f t="shared" si="14"/>
        <v>1.8389598728000001</v>
      </c>
      <c r="CE87" s="4">
        <f t="shared" si="15"/>
        <v>13686.87605080399</v>
      </c>
      <c r="CF87" s="4">
        <f t="shared" si="16"/>
        <v>177.941857017204</v>
      </c>
      <c r="CG87" s="4">
        <f t="shared" si="17"/>
        <v>40.613150371427999</v>
      </c>
      <c r="CH87" s="4">
        <f t="shared" si="18"/>
        <v>603.87610615519679</v>
      </c>
    </row>
    <row r="88" spans="1:86">
      <c r="A88" s="2">
        <v>42440</v>
      </c>
      <c r="B88" s="29">
        <v>0.51981986111111111</v>
      </c>
      <c r="C88" s="4">
        <v>8.282</v>
      </c>
      <c r="D88" s="4">
        <v>0.18820000000000001</v>
      </c>
      <c r="E88" s="4" t="s">
        <v>155</v>
      </c>
      <c r="F88" s="4">
        <v>1882.1373390000001</v>
      </c>
      <c r="G88" s="4">
        <v>255.2</v>
      </c>
      <c r="H88" s="4">
        <v>22.2</v>
      </c>
      <c r="I88" s="4">
        <v>9460.4</v>
      </c>
      <c r="K88" s="4">
        <v>8.6</v>
      </c>
      <c r="L88" s="4">
        <v>976</v>
      </c>
      <c r="M88" s="4">
        <v>0.91449999999999998</v>
      </c>
      <c r="N88" s="4">
        <v>7.5739000000000001</v>
      </c>
      <c r="O88" s="4">
        <v>0.1721</v>
      </c>
      <c r="P88" s="4">
        <v>233.3426</v>
      </c>
      <c r="Q88" s="4">
        <v>20.2684</v>
      </c>
      <c r="R88" s="4">
        <v>253.6</v>
      </c>
      <c r="S88" s="4">
        <v>188.2491</v>
      </c>
      <c r="T88" s="4">
        <v>16.351600000000001</v>
      </c>
      <c r="U88" s="4">
        <v>204.6</v>
      </c>
      <c r="V88" s="4">
        <v>9460.4465</v>
      </c>
      <c r="Y88" s="4">
        <v>892.59699999999998</v>
      </c>
      <c r="Z88" s="4">
        <v>0</v>
      </c>
      <c r="AA88" s="4">
        <v>7.8643999999999998</v>
      </c>
      <c r="AB88" s="4" t="s">
        <v>384</v>
      </c>
      <c r="AC88" s="4">
        <v>0</v>
      </c>
      <c r="AD88" s="4">
        <v>11.9</v>
      </c>
      <c r="AE88" s="4">
        <v>859</v>
      </c>
      <c r="AF88" s="4">
        <v>886</v>
      </c>
      <c r="AG88" s="4">
        <v>874</v>
      </c>
      <c r="AH88" s="4">
        <v>58</v>
      </c>
      <c r="AI88" s="4">
        <v>24.03</v>
      </c>
      <c r="AJ88" s="4">
        <v>0.55000000000000004</v>
      </c>
      <c r="AK88" s="4">
        <v>987</v>
      </c>
      <c r="AL88" s="4">
        <v>6</v>
      </c>
      <c r="AM88" s="4">
        <v>0</v>
      </c>
      <c r="AN88" s="4">
        <v>36</v>
      </c>
      <c r="AO88" s="4">
        <v>189</v>
      </c>
      <c r="AP88" s="4">
        <v>189</v>
      </c>
      <c r="AQ88" s="4">
        <v>1</v>
      </c>
      <c r="AR88" s="4">
        <v>195</v>
      </c>
      <c r="AS88" s="4" t="s">
        <v>155</v>
      </c>
      <c r="AT88" s="4">
        <v>2</v>
      </c>
      <c r="AU88" s="5">
        <v>0.72797453703703707</v>
      </c>
      <c r="AV88" s="4">
        <v>47.164512999999999</v>
      </c>
      <c r="AW88" s="4">
        <v>-88.486658000000006</v>
      </c>
      <c r="AX88" s="4">
        <v>320.5</v>
      </c>
      <c r="AY88" s="4">
        <v>37.799999999999997</v>
      </c>
      <c r="AZ88" s="4">
        <v>12</v>
      </c>
      <c r="BA88" s="4">
        <v>11</v>
      </c>
      <c r="BB88" s="4" t="s">
        <v>421</v>
      </c>
      <c r="BC88" s="4">
        <v>1.024251</v>
      </c>
      <c r="BD88" s="4">
        <v>1.6242509999999999</v>
      </c>
      <c r="BE88" s="4">
        <v>1.9242509999999999</v>
      </c>
      <c r="BF88" s="4">
        <v>14.063000000000001</v>
      </c>
      <c r="BG88" s="4">
        <v>21.77</v>
      </c>
      <c r="BH88" s="4">
        <v>1.55</v>
      </c>
      <c r="BI88" s="4">
        <v>9.3539999999999992</v>
      </c>
      <c r="BJ88" s="4">
        <v>2646.7530000000002</v>
      </c>
      <c r="BK88" s="4">
        <v>38.280999999999999</v>
      </c>
      <c r="BL88" s="4">
        <v>8.5389999999999997</v>
      </c>
      <c r="BM88" s="4">
        <v>0.74199999999999999</v>
      </c>
      <c r="BN88" s="4">
        <v>9.2810000000000006</v>
      </c>
      <c r="BO88" s="4">
        <v>6.8890000000000002</v>
      </c>
      <c r="BP88" s="4">
        <v>0.59799999999999998</v>
      </c>
      <c r="BQ88" s="4">
        <v>7.4870000000000001</v>
      </c>
      <c r="BR88" s="4">
        <v>109.32</v>
      </c>
      <c r="BU88" s="4">
        <v>61.886000000000003</v>
      </c>
      <c r="BW88" s="4">
        <v>1998.277</v>
      </c>
      <c r="BX88" s="4">
        <v>0.29480899999999999</v>
      </c>
      <c r="BY88" s="4">
        <v>-5</v>
      </c>
      <c r="BZ88" s="4">
        <v>1.339569</v>
      </c>
      <c r="CA88" s="4">
        <v>7.2043949999999999</v>
      </c>
      <c r="CB88" s="4">
        <v>27.059294000000001</v>
      </c>
      <c r="CC88" s="4">
        <f t="shared" si="14"/>
        <v>1.903401159</v>
      </c>
      <c r="CE88" s="4">
        <f t="shared" si="15"/>
        <v>14243.985797337948</v>
      </c>
      <c r="CF88" s="4">
        <f t="shared" si="16"/>
        <v>206.01620941126501</v>
      </c>
      <c r="CG88" s="4">
        <f t="shared" si="17"/>
        <v>40.292661107655</v>
      </c>
      <c r="CH88" s="4">
        <f t="shared" si="18"/>
        <v>588.32559266579995</v>
      </c>
    </row>
    <row r="89" spans="1:86">
      <c r="A89" s="2">
        <v>42440</v>
      </c>
      <c r="B89" s="29">
        <v>0.51983143518518515</v>
      </c>
      <c r="C89" s="4">
        <v>8.27</v>
      </c>
      <c r="D89" s="4">
        <v>0.18559999999999999</v>
      </c>
      <c r="E89" s="4" t="s">
        <v>155</v>
      </c>
      <c r="F89" s="4">
        <v>1855.826446</v>
      </c>
      <c r="G89" s="4">
        <v>284.8</v>
      </c>
      <c r="H89" s="4">
        <v>16.3</v>
      </c>
      <c r="I89" s="4">
        <v>8853.2999999999993</v>
      </c>
      <c r="K89" s="4">
        <v>8.6</v>
      </c>
      <c r="L89" s="4">
        <v>924</v>
      </c>
      <c r="M89" s="4">
        <v>0.91520000000000001</v>
      </c>
      <c r="N89" s="4">
        <v>7.5683999999999996</v>
      </c>
      <c r="O89" s="4">
        <v>0.16980000000000001</v>
      </c>
      <c r="P89" s="4">
        <v>260.6748</v>
      </c>
      <c r="Q89" s="4">
        <v>14.8879</v>
      </c>
      <c r="R89" s="4">
        <v>275.60000000000002</v>
      </c>
      <c r="S89" s="4">
        <v>210.29939999999999</v>
      </c>
      <c r="T89" s="4">
        <v>12.0108</v>
      </c>
      <c r="U89" s="4">
        <v>222.3</v>
      </c>
      <c r="V89" s="4">
        <v>8853.2921000000006</v>
      </c>
      <c r="Y89" s="4">
        <v>845.41200000000003</v>
      </c>
      <c r="Z89" s="4">
        <v>0</v>
      </c>
      <c r="AA89" s="4">
        <v>7.8704000000000001</v>
      </c>
      <c r="AB89" s="4" t="s">
        <v>384</v>
      </c>
      <c r="AC89" s="4">
        <v>0</v>
      </c>
      <c r="AD89" s="4">
        <v>11.9</v>
      </c>
      <c r="AE89" s="4">
        <v>860</v>
      </c>
      <c r="AF89" s="4">
        <v>887</v>
      </c>
      <c r="AG89" s="4">
        <v>875</v>
      </c>
      <c r="AH89" s="4">
        <v>58</v>
      </c>
      <c r="AI89" s="4">
        <v>24.03</v>
      </c>
      <c r="AJ89" s="4">
        <v>0.55000000000000004</v>
      </c>
      <c r="AK89" s="4">
        <v>987</v>
      </c>
      <c r="AL89" s="4">
        <v>6</v>
      </c>
      <c r="AM89" s="4">
        <v>0</v>
      </c>
      <c r="AN89" s="4">
        <v>36</v>
      </c>
      <c r="AO89" s="4">
        <v>189</v>
      </c>
      <c r="AP89" s="4">
        <v>189</v>
      </c>
      <c r="AQ89" s="4">
        <v>0.9</v>
      </c>
      <c r="AR89" s="4">
        <v>195</v>
      </c>
      <c r="AS89" s="4" t="s">
        <v>155</v>
      </c>
      <c r="AT89" s="4">
        <v>2</v>
      </c>
      <c r="AU89" s="5">
        <v>0.72798611111111111</v>
      </c>
      <c r="AV89" s="4">
        <v>47.164470000000001</v>
      </c>
      <c r="AW89" s="4">
        <v>-88.486863</v>
      </c>
      <c r="AX89" s="4">
        <v>320.39999999999998</v>
      </c>
      <c r="AY89" s="4">
        <v>35.700000000000003</v>
      </c>
      <c r="AZ89" s="4">
        <v>12</v>
      </c>
      <c r="BA89" s="4">
        <v>11</v>
      </c>
      <c r="BB89" s="4" t="s">
        <v>421</v>
      </c>
      <c r="BC89" s="4">
        <v>1.1241000000000001</v>
      </c>
      <c r="BD89" s="4">
        <v>1.5313000000000001</v>
      </c>
      <c r="BE89" s="4">
        <v>2</v>
      </c>
      <c r="BF89" s="4">
        <v>14.063000000000001</v>
      </c>
      <c r="BG89" s="4">
        <v>21.95</v>
      </c>
      <c r="BH89" s="4">
        <v>1.56</v>
      </c>
      <c r="BI89" s="4">
        <v>9.27</v>
      </c>
      <c r="BJ89" s="4">
        <v>2665.9319999999998</v>
      </c>
      <c r="BK89" s="4">
        <v>38.076999999999998</v>
      </c>
      <c r="BL89" s="4">
        <v>9.6159999999999997</v>
      </c>
      <c r="BM89" s="4">
        <v>0.54900000000000004</v>
      </c>
      <c r="BN89" s="4">
        <v>10.164999999999999</v>
      </c>
      <c r="BO89" s="4">
        <v>7.7569999999999997</v>
      </c>
      <c r="BP89" s="4">
        <v>0.443</v>
      </c>
      <c r="BQ89" s="4">
        <v>8.2010000000000005</v>
      </c>
      <c r="BR89" s="4">
        <v>103.12090000000001</v>
      </c>
      <c r="BU89" s="4">
        <v>59.082999999999998</v>
      </c>
      <c r="BW89" s="4">
        <v>2015.769</v>
      </c>
      <c r="BX89" s="4">
        <v>0.32605099999999998</v>
      </c>
      <c r="BY89" s="4">
        <v>-5</v>
      </c>
      <c r="BZ89" s="4">
        <v>1.340724</v>
      </c>
      <c r="CA89" s="4">
        <v>7.9678719999999998</v>
      </c>
      <c r="CB89" s="4">
        <v>27.082625</v>
      </c>
      <c r="CC89" s="4">
        <f t="shared" si="14"/>
        <v>2.1051117823999999</v>
      </c>
      <c r="CE89" s="4">
        <f t="shared" si="15"/>
        <v>15867.628287717886</v>
      </c>
      <c r="CF89" s="4">
        <f t="shared" si="16"/>
        <v>226.63431862156799</v>
      </c>
      <c r="CG89" s="4">
        <f t="shared" si="17"/>
        <v>48.812355149184</v>
      </c>
      <c r="CH89" s="4">
        <f t="shared" si="18"/>
        <v>613.7756363984256</v>
      </c>
    </row>
    <row r="90" spans="1:86">
      <c r="A90" s="2">
        <v>42440</v>
      </c>
      <c r="B90" s="29">
        <v>0.5198430092592593</v>
      </c>
      <c r="C90" s="4">
        <v>8.2769999999999992</v>
      </c>
      <c r="D90" s="4">
        <v>0.16669999999999999</v>
      </c>
      <c r="E90" s="4" t="s">
        <v>155</v>
      </c>
      <c r="F90" s="4">
        <v>1667.184943</v>
      </c>
      <c r="G90" s="4">
        <v>304.89999999999998</v>
      </c>
      <c r="H90" s="4">
        <v>12.2</v>
      </c>
      <c r="I90" s="4">
        <v>8336.1</v>
      </c>
      <c r="K90" s="4">
        <v>8.6</v>
      </c>
      <c r="L90" s="4">
        <v>916</v>
      </c>
      <c r="M90" s="4">
        <v>0.91579999999999995</v>
      </c>
      <c r="N90" s="4">
        <v>7.58</v>
      </c>
      <c r="O90" s="4">
        <v>0.1527</v>
      </c>
      <c r="P90" s="4">
        <v>279.19330000000002</v>
      </c>
      <c r="Q90" s="4">
        <v>11.205500000000001</v>
      </c>
      <c r="R90" s="4">
        <v>290.39999999999998</v>
      </c>
      <c r="S90" s="4">
        <v>225.23920000000001</v>
      </c>
      <c r="T90" s="4">
        <v>9.0401000000000007</v>
      </c>
      <c r="U90" s="4">
        <v>234.3</v>
      </c>
      <c r="V90" s="4">
        <v>8336.1046999999999</v>
      </c>
      <c r="Y90" s="4">
        <v>839.05</v>
      </c>
      <c r="Z90" s="4">
        <v>0</v>
      </c>
      <c r="AA90" s="4">
        <v>7.8757999999999999</v>
      </c>
      <c r="AB90" s="4" t="s">
        <v>384</v>
      </c>
      <c r="AC90" s="4">
        <v>0</v>
      </c>
      <c r="AD90" s="4">
        <v>12</v>
      </c>
      <c r="AE90" s="4">
        <v>859</v>
      </c>
      <c r="AF90" s="4">
        <v>888</v>
      </c>
      <c r="AG90" s="4">
        <v>875</v>
      </c>
      <c r="AH90" s="4">
        <v>58</v>
      </c>
      <c r="AI90" s="4">
        <v>24.03</v>
      </c>
      <c r="AJ90" s="4">
        <v>0.55000000000000004</v>
      </c>
      <c r="AK90" s="4">
        <v>987</v>
      </c>
      <c r="AL90" s="4">
        <v>6</v>
      </c>
      <c r="AM90" s="4">
        <v>0</v>
      </c>
      <c r="AN90" s="4">
        <v>36</v>
      </c>
      <c r="AO90" s="4">
        <v>189</v>
      </c>
      <c r="AP90" s="4">
        <v>189</v>
      </c>
      <c r="AQ90" s="4">
        <v>0.9</v>
      </c>
      <c r="AR90" s="4">
        <v>195</v>
      </c>
      <c r="AS90" s="4" t="s">
        <v>155</v>
      </c>
      <c r="AT90" s="4">
        <v>2</v>
      </c>
      <c r="AU90" s="5">
        <v>0.72799768518518515</v>
      </c>
      <c r="AV90" s="4">
        <v>47.164428999999998</v>
      </c>
      <c r="AW90" s="4">
        <v>-88.487052000000006</v>
      </c>
      <c r="AX90" s="4">
        <v>320.2</v>
      </c>
      <c r="AY90" s="4">
        <v>33.9</v>
      </c>
      <c r="AZ90" s="4">
        <v>12</v>
      </c>
      <c r="BA90" s="4">
        <v>11</v>
      </c>
      <c r="BB90" s="4" t="s">
        <v>421</v>
      </c>
      <c r="BC90" s="4">
        <v>1.2722279999999999</v>
      </c>
      <c r="BD90" s="4">
        <v>1</v>
      </c>
      <c r="BE90" s="4">
        <v>2.048152</v>
      </c>
      <c r="BF90" s="4">
        <v>14.063000000000001</v>
      </c>
      <c r="BG90" s="4">
        <v>22.12</v>
      </c>
      <c r="BH90" s="4">
        <v>1.57</v>
      </c>
      <c r="BI90" s="4">
        <v>9.1950000000000003</v>
      </c>
      <c r="BJ90" s="4">
        <v>2687.9540000000002</v>
      </c>
      <c r="BK90" s="4">
        <v>34.46</v>
      </c>
      <c r="BL90" s="4">
        <v>10.368</v>
      </c>
      <c r="BM90" s="4">
        <v>0.41599999999999998</v>
      </c>
      <c r="BN90" s="4">
        <v>10.784000000000001</v>
      </c>
      <c r="BO90" s="4">
        <v>8.3640000000000008</v>
      </c>
      <c r="BP90" s="4">
        <v>0.33600000000000002</v>
      </c>
      <c r="BQ90" s="4">
        <v>8.6999999999999993</v>
      </c>
      <c r="BR90" s="4">
        <v>97.749499999999998</v>
      </c>
      <c r="BU90" s="4">
        <v>59.031999999999996</v>
      </c>
      <c r="BW90" s="4">
        <v>2030.7180000000001</v>
      </c>
      <c r="BX90" s="4">
        <v>0.31558799999999998</v>
      </c>
      <c r="BY90" s="4">
        <v>-5</v>
      </c>
      <c r="BZ90" s="4">
        <v>1.3421380000000001</v>
      </c>
      <c r="CA90" s="4">
        <v>7.7121820000000003</v>
      </c>
      <c r="CB90" s="4">
        <v>27.111187999999999</v>
      </c>
      <c r="CC90" s="4">
        <f t="shared" si="14"/>
        <v>2.0375584843999999</v>
      </c>
      <c r="CE90" s="4">
        <f t="shared" si="15"/>
        <v>15485.302870354117</v>
      </c>
      <c r="CF90" s="4">
        <f t="shared" si="16"/>
        <v>198.52405841484003</v>
      </c>
      <c r="CG90" s="4">
        <f t="shared" si="17"/>
        <v>50.120699599799998</v>
      </c>
      <c r="CH90" s="4">
        <f t="shared" si="18"/>
        <v>563.13486500352303</v>
      </c>
    </row>
    <row r="91" spans="1:86">
      <c r="A91" s="2">
        <v>42440</v>
      </c>
      <c r="B91" s="29">
        <v>0.51985458333333334</v>
      </c>
      <c r="C91" s="4">
        <v>8.3659999999999997</v>
      </c>
      <c r="D91" s="4">
        <v>0.13669999999999999</v>
      </c>
      <c r="E91" s="4" t="s">
        <v>155</v>
      </c>
      <c r="F91" s="4">
        <v>1366.555556</v>
      </c>
      <c r="G91" s="4">
        <v>305.5</v>
      </c>
      <c r="H91" s="4">
        <v>12.3</v>
      </c>
      <c r="I91" s="4">
        <v>8440.7000000000007</v>
      </c>
      <c r="K91" s="4">
        <v>8.6</v>
      </c>
      <c r="L91" s="4">
        <v>951</v>
      </c>
      <c r="M91" s="4">
        <v>0.91520000000000001</v>
      </c>
      <c r="N91" s="4">
        <v>7.6566999999999998</v>
      </c>
      <c r="O91" s="4">
        <v>0.12509999999999999</v>
      </c>
      <c r="P91" s="4">
        <v>279.56450000000001</v>
      </c>
      <c r="Q91" s="4">
        <v>11.257400000000001</v>
      </c>
      <c r="R91" s="4">
        <v>290.8</v>
      </c>
      <c r="S91" s="4">
        <v>225.53870000000001</v>
      </c>
      <c r="T91" s="4">
        <v>9.0818999999999992</v>
      </c>
      <c r="U91" s="4">
        <v>234.6</v>
      </c>
      <c r="V91" s="4">
        <v>8440.6671999999999</v>
      </c>
      <c r="Y91" s="4">
        <v>870.41</v>
      </c>
      <c r="Z91" s="4">
        <v>0</v>
      </c>
      <c r="AA91" s="4">
        <v>7.8710000000000004</v>
      </c>
      <c r="AB91" s="4" t="s">
        <v>384</v>
      </c>
      <c r="AC91" s="4">
        <v>0</v>
      </c>
      <c r="AD91" s="4">
        <v>11.9</v>
      </c>
      <c r="AE91" s="4">
        <v>860</v>
      </c>
      <c r="AF91" s="4">
        <v>889</v>
      </c>
      <c r="AG91" s="4">
        <v>876</v>
      </c>
      <c r="AH91" s="4">
        <v>58</v>
      </c>
      <c r="AI91" s="4">
        <v>24.03</v>
      </c>
      <c r="AJ91" s="4">
        <v>0.55000000000000004</v>
      </c>
      <c r="AK91" s="4">
        <v>987</v>
      </c>
      <c r="AL91" s="4">
        <v>6</v>
      </c>
      <c r="AM91" s="4">
        <v>0</v>
      </c>
      <c r="AN91" s="4">
        <v>36</v>
      </c>
      <c r="AO91" s="4">
        <v>189</v>
      </c>
      <c r="AP91" s="4">
        <v>189</v>
      </c>
      <c r="AQ91" s="4">
        <v>1</v>
      </c>
      <c r="AR91" s="4">
        <v>195</v>
      </c>
      <c r="AS91" s="4" t="s">
        <v>155</v>
      </c>
      <c r="AT91" s="4">
        <v>2</v>
      </c>
      <c r="AU91" s="5">
        <v>0.72800925925925919</v>
      </c>
      <c r="AV91" s="4">
        <v>47.164383000000001</v>
      </c>
      <c r="AW91" s="4">
        <v>-88.487236999999993</v>
      </c>
      <c r="AX91" s="4">
        <v>320</v>
      </c>
      <c r="AY91" s="4">
        <v>33.200000000000003</v>
      </c>
      <c r="AZ91" s="4">
        <v>12</v>
      </c>
      <c r="BA91" s="4">
        <v>11</v>
      </c>
      <c r="BB91" s="4" t="s">
        <v>421</v>
      </c>
      <c r="BC91" s="4">
        <v>1.5</v>
      </c>
      <c r="BD91" s="4">
        <v>1</v>
      </c>
      <c r="BE91" s="4">
        <v>2.128072</v>
      </c>
      <c r="BF91" s="4">
        <v>14.063000000000001</v>
      </c>
      <c r="BG91" s="4">
        <v>21.96</v>
      </c>
      <c r="BH91" s="4">
        <v>1.56</v>
      </c>
      <c r="BI91" s="4">
        <v>9.2609999999999992</v>
      </c>
      <c r="BJ91" s="4">
        <v>2696.3240000000001</v>
      </c>
      <c r="BK91" s="4">
        <v>28.033000000000001</v>
      </c>
      <c r="BL91" s="4">
        <v>10.31</v>
      </c>
      <c r="BM91" s="4">
        <v>0.41499999999999998</v>
      </c>
      <c r="BN91" s="4">
        <v>10.725</v>
      </c>
      <c r="BO91" s="4">
        <v>8.3170000000000002</v>
      </c>
      <c r="BP91" s="4">
        <v>0.33500000000000002</v>
      </c>
      <c r="BQ91" s="4">
        <v>8.6519999999999992</v>
      </c>
      <c r="BR91" s="4">
        <v>98.289100000000005</v>
      </c>
      <c r="BU91" s="4">
        <v>60.814</v>
      </c>
      <c r="BW91" s="4">
        <v>2015.4059999999999</v>
      </c>
      <c r="BX91" s="4">
        <v>0.27565600000000001</v>
      </c>
      <c r="BY91" s="4">
        <v>-5</v>
      </c>
      <c r="BZ91" s="4">
        <v>1.341</v>
      </c>
      <c r="CA91" s="4">
        <v>6.7363439999999999</v>
      </c>
      <c r="CB91" s="4">
        <v>27.088200000000001</v>
      </c>
      <c r="CC91" s="4">
        <f t="shared" si="14"/>
        <v>1.7797420847999998</v>
      </c>
      <c r="CE91" s="4">
        <f t="shared" si="15"/>
        <v>13568.034401593632</v>
      </c>
      <c r="CF91" s="4">
        <f t="shared" si="16"/>
        <v>141.063428719944</v>
      </c>
      <c r="CG91" s="4">
        <f t="shared" si="17"/>
        <v>43.537287671135999</v>
      </c>
      <c r="CH91" s="4">
        <f t="shared" si="18"/>
        <v>494.59556422064878</v>
      </c>
    </row>
    <row r="92" spans="1:86">
      <c r="A92" s="2">
        <v>42440</v>
      </c>
      <c r="B92" s="29">
        <v>0.51986615740740738</v>
      </c>
      <c r="C92" s="4">
        <v>9.0239999999999991</v>
      </c>
      <c r="D92" s="4">
        <v>9.6299999999999997E-2</v>
      </c>
      <c r="E92" s="4" t="s">
        <v>155</v>
      </c>
      <c r="F92" s="4">
        <v>963.04826400000002</v>
      </c>
      <c r="G92" s="4">
        <v>281.5</v>
      </c>
      <c r="H92" s="4">
        <v>12.3</v>
      </c>
      <c r="I92" s="4">
        <v>8804.9</v>
      </c>
      <c r="K92" s="4">
        <v>8.6</v>
      </c>
      <c r="L92" s="4">
        <v>978</v>
      </c>
      <c r="M92" s="4">
        <v>0.90969999999999995</v>
      </c>
      <c r="N92" s="4">
        <v>8.2088000000000001</v>
      </c>
      <c r="O92" s="4">
        <v>8.7599999999999997E-2</v>
      </c>
      <c r="P92" s="4">
        <v>256.07319999999999</v>
      </c>
      <c r="Q92" s="4">
        <v>11.189</v>
      </c>
      <c r="R92" s="4">
        <v>267.3</v>
      </c>
      <c r="S92" s="4">
        <v>206.72790000000001</v>
      </c>
      <c r="T92" s="4">
        <v>9.0328999999999997</v>
      </c>
      <c r="U92" s="4">
        <v>215.8</v>
      </c>
      <c r="V92" s="4">
        <v>8804.8960000000006</v>
      </c>
      <c r="Y92" s="4">
        <v>889.93399999999997</v>
      </c>
      <c r="Z92" s="4">
        <v>0</v>
      </c>
      <c r="AA92" s="4">
        <v>7.8231999999999999</v>
      </c>
      <c r="AB92" s="4" t="s">
        <v>384</v>
      </c>
      <c r="AC92" s="4">
        <v>0</v>
      </c>
      <c r="AD92" s="4">
        <v>11.9</v>
      </c>
      <c r="AE92" s="4">
        <v>860</v>
      </c>
      <c r="AF92" s="4">
        <v>889</v>
      </c>
      <c r="AG92" s="4">
        <v>875</v>
      </c>
      <c r="AH92" s="4">
        <v>58.4</v>
      </c>
      <c r="AI92" s="4">
        <v>24.21</v>
      </c>
      <c r="AJ92" s="4">
        <v>0.56000000000000005</v>
      </c>
      <c r="AK92" s="4">
        <v>987</v>
      </c>
      <c r="AL92" s="4">
        <v>6</v>
      </c>
      <c r="AM92" s="4">
        <v>0</v>
      </c>
      <c r="AN92" s="4">
        <v>36</v>
      </c>
      <c r="AO92" s="4">
        <v>189</v>
      </c>
      <c r="AP92" s="4">
        <v>189</v>
      </c>
      <c r="AQ92" s="4">
        <v>1</v>
      </c>
      <c r="AR92" s="4">
        <v>195</v>
      </c>
      <c r="AS92" s="4" t="s">
        <v>155</v>
      </c>
      <c r="AT92" s="4">
        <v>2</v>
      </c>
      <c r="AU92" s="5">
        <v>0.72802083333333334</v>
      </c>
      <c r="AV92" s="4">
        <v>47.164335999999999</v>
      </c>
      <c r="AW92" s="4">
        <v>-88.487416999999994</v>
      </c>
      <c r="AX92" s="4">
        <v>319.89999999999998</v>
      </c>
      <c r="AY92" s="4">
        <v>32.6</v>
      </c>
      <c r="AZ92" s="4">
        <v>12</v>
      </c>
      <c r="BA92" s="4">
        <v>11</v>
      </c>
      <c r="BB92" s="4" t="s">
        <v>421</v>
      </c>
      <c r="BC92" s="4">
        <v>1.547752</v>
      </c>
      <c r="BD92" s="4">
        <v>1</v>
      </c>
      <c r="BE92" s="4">
        <v>1.9238759999999999</v>
      </c>
      <c r="BF92" s="4">
        <v>14.063000000000001</v>
      </c>
      <c r="BG92" s="4">
        <v>20.59</v>
      </c>
      <c r="BH92" s="4">
        <v>1.46</v>
      </c>
      <c r="BI92" s="4">
        <v>9.9290000000000003</v>
      </c>
      <c r="BJ92" s="4">
        <v>2716.4119999999998</v>
      </c>
      <c r="BK92" s="4">
        <v>18.451000000000001</v>
      </c>
      <c r="BL92" s="4">
        <v>8.8740000000000006</v>
      </c>
      <c r="BM92" s="4">
        <v>0.38800000000000001</v>
      </c>
      <c r="BN92" s="4">
        <v>9.2620000000000005</v>
      </c>
      <c r="BO92" s="4">
        <v>7.1639999999999997</v>
      </c>
      <c r="BP92" s="4">
        <v>0.313</v>
      </c>
      <c r="BQ92" s="4">
        <v>7.4770000000000003</v>
      </c>
      <c r="BR92" s="4">
        <v>96.346299999999999</v>
      </c>
      <c r="BU92" s="4">
        <v>58.427999999999997</v>
      </c>
      <c r="BW92" s="4">
        <v>1882.336</v>
      </c>
      <c r="BX92" s="4">
        <v>0.23700199999999999</v>
      </c>
      <c r="BY92" s="4">
        <v>-5</v>
      </c>
      <c r="BZ92" s="4">
        <v>1.3405689999999999</v>
      </c>
      <c r="CA92" s="4">
        <v>5.7917360000000002</v>
      </c>
      <c r="CB92" s="4">
        <v>27.079494</v>
      </c>
      <c r="CC92" s="4">
        <f t="shared" si="14"/>
        <v>1.5301766511999999</v>
      </c>
      <c r="CE92" s="4">
        <f t="shared" si="15"/>
        <v>11752.357654910304</v>
      </c>
      <c r="CF92" s="4">
        <f t="shared" si="16"/>
        <v>79.826900739192013</v>
      </c>
      <c r="CG92" s="4">
        <f t="shared" si="17"/>
        <v>32.348693123784003</v>
      </c>
      <c r="CH92" s="4">
        <f t="shared" si="18"/>
        <v>416.83521363006957</v>
      </c>
    </row>
    <row r="93" spans="1:86">
      <c r="A93" s="2">
        <v>42440</v>
      </c>
      <c r="B93" s="29">
        <v>0.51987773148148142</v>
      </c>
      <c r="C93" s="4">
        <v>9.5830000000000002</v>
      </c>
      <c r="D93" s="4">
        <v>7.4300000000000005E-2</v>
      </c>
      <c r="E93" s="4" t="s">
        <v>155</v>
      </c>
      <c r="F93" s="4">
        <v>742.89585099999999</v>
      </c>
      <c r="G93" s="4">
        <v>245.8</v>
      </c>
      <c r="H93" s="4">
        <v>12.3</v>
      </c>
      <c r="I93" s="4">
        <v>8627.7999999999993</v>
      </c>
      <c r="K93" s="4">
        <v>8.36</v>
      </c>
      <c r="L93" s="4">
        <v>977</v>
      </c>
      <c r="M93" s="4">
        <v>0.90529999999999999</v>
      </c>
      <c r="N93" s="4">
        <v>8.6755999999999993</v>
      </c>
      <c r="O93" s="4">
        <v>6.7299999999999999E-2</v>
      </c>
      <c r="P93" s="4">
        <v>222.56710000000001</v>
      </c>
      <c r="Q93" s="4">
        <v>11.1355</v>
      </c>
      <c r="R93" s="4">
        <v>233.7</v>
      </c>
      <c r="S93" s="4">
        <v>179.84020000000001</v>
      </c>
      <c r="T93" s="4">
        <v>8.9977999999999998</v>
      </c>
      <c r="U93" s="4">
        <v>188.8</v>
      </c>
      <c r="V93" s="4">
        <v>8627.8490999999995</v>
      </c>
      <c r="Y93" s="4">
        <v>884.68499999999995</v>
      </c>
      <c r="Z93" s="4">
        <v>0</v>
      </c>
      <c r="AA93" s="4">
        <v>7.5669000000000004</v>
      </c>
      <c r="AB93" s="4" t="s">
        <v>384</v>
      </c>
      <c r="AC93" s="4">
        <v>0</v>
      </c>
      <c r="AD93" s="4">
        <v>11.9</v>
      </c>
      <c r="AE93" s="4">
        <v>859</v>
      </c>
      <c r="AF93" s="4">
        <v>888</v>
      </c>
      <c r="AG93" s="4">
        <v>875</v>
      </c>
      <c r="AH93" s="4">
        <v>59</v>
      </c>
      <c r="AI93" s="4">
        <v>24.45</v>
      </c>
      <c r="AJ93" s="4">
        <v>0.56000000000000005</v>
      </c>
      <c r="AK93" s="4">
        <v>987</v>
      </c>
      <c r="AL93" s="4">
        <v>6</v>
      </c>
      <c r="AM93" s="4">
        <v>0</v>
      </c>
      <c r="AN93" s="4">
        <v>36</v>
      </c>
      <c r="AO93" s="4">
        <v>189</v>
      </c>
      <c r="AP93" s="4">
        <v>188.6</v>
      </c>
      <c r="AQ93" s="4">
        <v>1</v>
      </c>
      <c r="AR93" s="4">
        <v>195</v>
      </c>
      <c r="AS93" s="4" t="s">
        <v>155</v>
      </c>
      <c r="AT93" s="4">
        <v>2</v>
      </c>
      <c r="AU93" s="5">
        <v>0.72803240740740749</v>
      </c>
      <c r="AV93" s="4">
        <v>47.164290999999999</v>
      </c>
      <c r="AW93" s="4">
        <v>-88.487593000000004</v>
      </c>
      <c r="AX93" s="4">
        <v>320</v>
      </c>
      <c r="AY93" s="4">
        <v>31.8</v>
      </c>
      <c r="AZ93" s="4">
        <v>12</v>
      </c>
      <c r="BA93" s="4">
        <v>11</v>
      </c>
      <c r="BB93" s="4" t="s">
        <v>421</v>
      </c>
      <c r="BC93" s="4">
        <v>1.579798</v>
      </c>
      <c r="BD93" s="4">
        <v>1.0240400000000001</v>
      </c>
      <c r="BE93" s="4">
        <v>2</v>
      </c>
      <c r="BF93" s="4">
        <v>14.063000000000001</v>
      </c>
      <c r="BG93" s="4">
        <v>19.63</v>
      </c>
      <c r="BH93" s="4">
        <v>1.4</v>
      </c>
      <c r="BI93" s="4">
        <v>10.458</v>
      </c>
      <c r="BJ93" s="4">
        <v>2742.2080000000001</v>
      </c>
      <c r="BK93" s="4">
        <v>13.53</v>
      </c>
      <c r="BL93" s="4">
        <v>7.367</v>
      </c>
      <c r="BM93" s="4">
        <v>0.36899999999999999</v>
      </c>
      <c r="BN93" s="4">
        <v>7.7359999999999998</v>
      </c>
      <c r="BO93" s="4">
        <v>5.9530000000000003</v>
      </c>
      <c r="BP93" s="4">
        <v>0.29799999999999999</v>
      </c>
      <c r="BQ93" s="4">
        <v>6.2510000000000003</v>
      </c>
      <c r="BR93" s="4">
        <v>90.177800000000005</v>
      </c>
      <c r="BU93" s="4">
        <v>55.48</v>
      </c>
      <c r="BW93" s="4">
        <v>1739.078</v>
      </c>
      <c r="BX93" s="4">
        <v>0.19322500000000001</v>
      </c>
      <c r="BY93" s="4">
        <v>-5</v>
      </c>
      <c r="BZ93" s="4">
        <v>1.34</v>
      </c>
      <c r="CA93" s="4">
        <v>4.7219360000000004</v>
      </c>
      <c r="CB93" s="4">
        <v>27.068000000000001</v>
      </c>
      <c r="CC93" s="4">
        <f t="shared" si="14"/>
        <v>1.2475354912000001</v>
      </c>
      <c r="CE93" s="4">
        <f t="shared" si="15"/>
        <v>9672.5524139919362</v>
      </c>
      <c r="CF93" s="4">
        <f t="shared" si="16"/>
        <v>47.724182177759999</v>
      </c>
      <c r="CG93" s="4">
        <f t="shared" si="17"/>
        <v>22.049065986192002</v>
      </c>
      <c r="CH93" s="4">
        <f t="shared" si="18"/>
        <v>318.0829087649376</v>
      </c>
    </row>
    <row r="94" spans="1:86">
      <c r="A94" s="2">
        <v>42440</v>
      </c>
      <c r="B94" s="29">
        <v>0.51988930555555557</v>
      </c>
      <c r="C94" s="4">
        <v>9.6929999999999996</v>
      </c>
      <c r="D94" s="4">
        <v>6.9099999999999995E-2</v>
      </c>
      <c r="E94" s="4" t="s">
        <v>155</v>
      </c>
      <c r="F94" s="4">
        <v>690.55053399999997</v>
      </c>
      <c r="G94" s="4">
        <v>169.8</v>
      </c>
      <c r="H94" s="4">
        <v>12.3</v>
      </c>
      <c r="I94" s="4">
        <v>8437.7999999999993</v>
      </c>
      <c r="K94" s="4">
        <v>7.54</v>
      </c>
      <c r="L94" s="4">
        <v>976</v>
      </c>
      <c r="M94" s="4">
        <v>0.90459999999999996</v>
      </c>
      <c r="N94" s="4">
        <v>8.7681000000000004</v>
      </c>
      <c r="O94" s="4">
        <v>6.25E-2</v>
      </c>
      <c r="P94" s="4">
        <v>153.63419999999999</v>
      </c>
      <c r="Q94" s="4">
        <v>11.1594</v>
      </c>
      <c r="R94" s="4">
        <v>164.8</v>
      </c>
      <c r="S94" s="4">
        <v>124.1405</v>
      </c>
      <c r="T94" s="4">
        <v>9.0170999999999992</v>
      </c>
      <c r="U94" s="4">
        <v>133.19999999999999</v>
      </c>
      <c r="V94" s="4">
        <v>8437.7507999999998</v>
      </c>
      <c r="Y94" s="4">
        <v>882.77499999999998</v>
      </c>
      <c r="Z94" s="4">
        <v>0</v>
      </c>
      <c r="AA94" s="4">
        <v>6.8226000000000004</v>
      </c>
      <c r="AB94" s="4" t="s">
        <v>384</v>
      </c>
      <c r="AC94" s="4">
        <v>0</v>
      </c>
      <c r="AD94" s="4">
        <v>11.9</v>
      </c>
      <c r="AE94" s="4">
        <v>859</v>
      </c>
      <c r="AF94" s="4">
        <v>889</v>
      </c>
      <c r="AG94" s="4">
        <v>875</v>
      </c>
      <c r="AH94" s="4">
        <v>59</v>
      </c>
      <c r="AI94" s="4">
        <v>24.45</v>
      </c>
      <c r="AJ94" s="4">
        <v>0.56000000000000005</v>
      </c>
      <c r="AK94" s="4">
        <v>987</v>
      </c>
      <c r="AL94" s="4">
        <v>6</v>
      </c>
      <c r="AM94" s="4">
        <v>0</v>
      </c>
      <c r="AN94" s="4">
        <v>36</v>
      </c>
      <c r="AO94" s="4">
        <v>189</v>
      </c>
      <c r="AP94" s="4">
        <v>188.4</v>
      </c>
      <c r="AQ94" s="4">
        <v>0.9</v>
      </c>
      <c r="AR94" s="4">
        <v>195</v>
      </c>
      <c r="AS94" s="4" t="s">
        <v>155</v>
      </c>
      <c r="AT94" s="4">
        <v>2</v>
      </c>
      <c r="AU94" s="5">
        <v>0.72804398148148142</v>
      </c>
      <c r="AV94" s="4">
        <v>47.164248999999998</v>
      </c>
      <c r="AW94" s="4">
        <v>-88.487769</v>
      </c>
      <c r="AX94" s="4">
        <v>319.89999999999998</v>
      </c>
      <c r="AY94" s="4">
        <v>30.9</v>
      </c>
      <c r="AZ94" s="4">
        <v>12</v>
      </c>
      <c r="BA94" s="4">
        <v>11</v>
      </c>
      <c r="BB94" s="4" t="s">
        <v>421</v>
      </c>
      <c r="BC94" s="4">
        <v>1.1504989999999999</v>
      </c>
      <c r="BD94" s="4">
        <v>1.1000000000000001</v>
      </c>
      <c r="BE94" s="4">
        <v>1.9257489999999999</v>
      </c>
      <c r="BF94" s="4">
        <v>14.063000000000001</v>
      </c>
      <c r="BG94" s="4">
        <v>19.48</v>
      </c>
      <c r="BH94" s="4">
        <v>1.39</v>
      </c>
      <c r="BI94" s="4">
        <v>10.542999999999999</v>
      </c>
      <c r="BJ94" s="4">
        <v>2751.6840000000002</v>
      </c>
      <c r="BK94" s="4">
        <v>12.478</v>
      </c>
      <c r="BL94" s="4">
        <v>5.0490000000000004</v>
      </c>
      <c r="BM94" s="4">
        <v>0.36699999999999999</v>
      </c>
      <c r="BN94" s="4">
        <v>5.4160000000000004</v>
      </c>
      <c r="BO94" s="4">
        <v>4.08</v>
      </c>
      <c r="BP94" s="4">
        <v>0.29599999999999999</v>
      </c>
      <c r="BQ94" s="4">
        <v>4.3760000000000003</v>
      </c>
      <c r="BR94" s="4">
        <v>87.561999999999998</v>
      </c>
      <c r="BU94" s="4">
        <v>54.965000000000003</v>
      </c>
      <c r="BW94" s="4">
        <v>1556.8389999999999</v>
      </c>
      <c r="BX94" s="4">
        <v>0.175121</v>
      </c>
      <c r="BY94" s="4">
        <v>-5</v>
      </c>
      <c r="BZ94" s="4">
        <v>1.3412930000000001</v>
      </c>
      <c r="CA94" s="4">
        <v>4.2795189999999996</v>
      </c>
      <c r="CB94" s="4">
        <v>27.094118999999999</v>
      </c>
      <c r="CC94" s="4">
        <f t="shared" si="14"/>
        <v>1.1306489197999998</v>
      </c>
      <c r="CE94" s="4">
        <f t="shared" si="15"/>
        <v>8796.5853181170114</v>
      </c>
      <c r="CF94" s="4">
        <f t="shared" si="16"/>
        <v>39.889679047253999</v>
      </c>
      <c r="CG94" s="4">
        <f t="shared" si="17"/>
        <v>13.989199832568</v>
      </c>
      <c r="CH94" s="4">
        <f t="shared" si="18"/>
        <v>279.91826228046597</v>
      </c>
    </row>
    <row r="95" spans="1:86">
      <c r="A95" s="2">
        <v>42440</v>
      </c>
      <c r="B95" s="29">
        <v>0.51990087962962961</v>
      </c>
      <c r="C95" s="4">
        <v>9.3580000000000005</v>
      </c>
      <c r="D95" s="4">
        <v>6.5299999999999997E-2</v>
      </c>
      <c r="E95" s="4" t="s">
        <v>155</v>
      </c>
      <c r="F95" s="4">
        <v>652.59887000000003</v>
      </c>
      <c r="G95" s="4">
        <v>147.1</v>
      </c>
      <c r="H95" s="4">
        <v>17.2</v>
      </c>
      <c r="I95" s="4">
        <v>8653.4</v>
      </c>
      <c r="K95" s="4">
        <v>6.94</v>
      </c>
      <c r="L95" s="4">
        <v>1010</v>
      </c>
      <c r="M95" s="4">
        <v>0.90720000000000001</v>
      </c>
      <c r="N95" s="4">
        <v>8.4899000000000004</v>
      </c>
      <c r="O95" s="4">
        <v>5.9200000000000003E-2</v>
      </c>
      <c r="P95" s="4">
        <v>133.44630000000001</v>
      </c>
      <c r="Q95" s="4">
        <v>15.6007</v>
      </c>
      <c r="R95" s="4">
        <v>149</v>
      </c>
      <c r="S95" s="4">
        <v>107.82810000000001</v>
      </c>
      <c r="T95" s="4">
        <v>12.6058</v>
      </c>
      <c r="U95" s="4">
        <v>120.4</v>
      </c>
      <c r="V95" s="4">
        <v>8653.4102999999996</v>
      </c>
      <c r="Y95" s="4">
        <v>916.49900000000002</v>
      </c>
      <c r="Z95" s="4">
        <v>0</v>
      </c>
      <c r="AA95" s="4">
        <v>6.2938000000000001</v>
      </c>
      <c r="AB95" s="4" t="s">
        <v>384</v>
      </c>
      <c r="AC95" s="4">
        <v>0</v>
      </c>
      <c r="AD95" s="4">
        <v>11.9</v>
      </c>
      <c r="AE95" s="4">
        <v>859</v>
      </c>
      <c r="AF95" s="4">
        <v>890</v>
      </c>
      <c r="AG95" s="4">
        <v>875</v>
      </c>
      <c r="AH95" s="4">
        <v>59</v>
      </c>
      <c r="AI95" s="4">
        <v>24.45</v>
      </c>
      <c r="AJ95" s="4">
        <v>0.56000000000000005</v>
      </c>
      <c r="AK95" s="4">
        <v>987</v>
      </c>
      <c r="AL95" s="4">
        <v>6</v>
      </c>
      <c r="AM95" s="4">
        <v>0</v>
      </c>
      <c r="AN95" s="4">
        <v>36</v>
      </c>
      <c r="AO95" s="4">
        <v>189</v>
      </c>
      <c r="AP95" s="4">
        <v>189</v>
      </c>
      <c r="AQ95" s="4">
        <v>0.9</v>
      </c>
      <c r="AR95" s="4">
        <v>195</v>
      </c>
      <c r="AS95" s="4" t="s">
        <v>155</v>
      </c>
      <c r="AT95" s="4">
        <v>2</v>
      </c>
      <c r="AU95" s="5">
        <v>0.72805555555555557</v>
      </c>
      <c r="AV95" s="4">
        <v>47.164216000000003</v>
      </c>
      <c r="AW95" s="4">
        <v>-88.487933999999996</v>
      </c>
      <c r="AX95" s="4">
        <v>320</v>
      </c>
      <c r="AY95" s="4">
        <v>29.2</v>
      </c>
      <c r="AZ95" s="4">
        <v>12</v>
      </c>
      <c r="BA95" s="4">
        <v>11</v>
      </c>
      <c r="BB95" s="4" t="s">
        <v>421</v>
      </c>
      <c r="BC95" s="4">
        <v>1</v>
      </c>
      <c r="BD95" s="4">
        <v>1.1246</v>
      </c>
      <c r="BE95" s="4">
        <v>1.7</v>
      </c>
      <c r="BF95" s="4">
        <v>14.063000000000001</v>
      </c>
      <c r="BG95" s="4">
        <v>20.05</v>
      </c>
      <c r="BH95" s="4">
        <v>1.43</v>
      </c>
      <c r="BI95" s="4">
        <v>10.226000000000001</v>
      </c>
      <c r="BJ95" s="4">
        <v>2738.2429999999999</v>
      </c>
      <c r="BK95" s="4">
        <v>12.154</v>
      </c>
      <c r="BL95" s="4">
        <v>4.5069999999999997</v>
      </c>
      <c r="BM95" s="4">
        <v>0.52700000000000002</v>
      </c>
      <c r="BN95" s="4">
        <v>5.0339999999999998</v>
      </c>
      <c r="BO95" s="4">
        <v>3.6419999999999999</v>
      </c>
      <c r="BP95" s="4">
        <v>0.42599999999999999</v>
      </c>
      <c r="BQ95" s="4">
        <v>4.0679999999999996</v>
      </c>
      <c r="BR95" s="4">
        <v>92.289299999999997</v>
      </c>
      <c r="BU95" s="4">
        <v>58.646999999999998</v>
      </c>
      <c r="BW95" s="4">
        <v>1475.973</v>
      </c>
      <c r="BX95" s="4">
        <v>0.19540399999999999</v>
      </c>
      <c r="BY95" s="4">
        <v>-5</v>
      </c>
      <c r="BZ95" s="4">
        <v>1.3425689999999999</v>
      </c>
      <c r="CA95" s="4">
        <v>4.7751760000000001</v>
      </c>
      <c r="CB95" s="4">
        <v>27.119902</v>
      </c>
      <c r="CC95" s="4">
        <f t="shared" si="14"/>
        <v>1.2616014992</v>
      </c>
      <c r="CE95" s="4">
        <f t="shared" si="15"/>
        <v>9767.4674150586961</v>
      </c>
      <c r="CF95" s="4">
        <f t="shared" si="16"/>
        <v>43.354004360688002</v>
      </c>
      <c r="CG95" s="4">
        <f t="shared" si="17"/>
        <v>14.510785728096</v>
      </c>
      <c r="CH95" s="4">
        <f t="shared" si="18"/>
        <v>329.20114486134958</v>
      </c>
    </row>
    <row r="96" spans="1:86">
      <c r="A96" s="2">
        <v>42440</v>
      </c>
      <c r="B96" s="29">
        <v>0.51991245370370376</v>
      </c>
      <c r="C96" s="4">
        <v>9.0470000000000006</v>
      </c>
      <c r="D96" s="4">
        <v>6.4799999999999996E-2</v>
      </c>
      <c r="E96" s="4" t="s">
        <v>155</v>
      </c>
      <c r="F96" s="4">
        <v>648.34862399999997</v>
      </c>
      <c r="G96" s="4">
        <v>162</v>
      </c>
      <c r="H96" s="4">
        <v>19.5</v>
      </c>
      <c r="I96" s="4">
        <v>8985.2999999999993</v>
      </c>
      <c r="K96" s="4">
        <v>6.84</v>
      </c>
      <c r="L96" s="4">
        <v>1028</v>
      </c>
      <c r="M96" s="4">
        <v>0.90949999999999998</v>
      </c>
      <c r="N96" s="4">
        <v>8.2286999999999999</v>
      </c>
      <c r="O96" s="4">
        <v>5.8999999999999997E-2</v>
      </c>
      <c r="P96" s="4">
        <v>147.31100000000001</v>
      </c>
      <c r="Q96" s="4">
        <v>17.735800000000001</v>
      </c>
      <c r="R96" s="4">
        <v>165</v>
      </c>
      <c r="S96" s="4">
        <v>119.0312</v>
      </c>
      <c r="T96" s="4">
        <v>14.331</v>
      </c>
      <c r="U96" s="4">
        <v>133.4</v>
      </c>
      <c r="V96" s="4">
        <v>8985.2615999999998</v>
      </c>
      <c r="Y96" s="4">
        <v>934.923</v>
      </c>
      <c r="Z96" s="4">
        <v>0</v>
      </c>
      <c r="AA96" s="4">
        <v>6.2232000000000003</v>
      </c>
      <c r="AB96" s="4" t="s">
        <v>384</v>
      </c>
      <c r="AC96" s="4">
        <v>0</v>
      </c>
      <c r="AD96" s="4">
        <v>11.9</v>
      </c>
      <c r="AE96" s="4">
        <v>860</v>
      </c>
      <c r="AF96" s="4">
        <v>889</v>
      </c>
      <c r="AG96" s="4">
        <v>876</v>
      </c>
      <c r="AH96" s="4">
        <v>59</v>
      </c>
      <c r="AI96" s="4">
        <v>24.45</v>
      </c>
      <c r="AJ96" s="4">
        <v>0.56000000000000005</v>
      </c>
      <c r="AK96" s="4">
        <v>987</v>
      </c>
      <c r="AL96" s="4">
        <v>6</v>
      </c>
      <c r="AM96" s="4">
        <v>0</v>
      </c>
      <c r="AN96" s="4">
        <v>36</v>
      </c>
      <c r="AO96" s="4">
        <v>189</v>
      </c>
      <c r="AP96" s="4">
        <v>189</v>
      </c>
      <c r="AQ96" s="4">
        <v>0.9</v>
      </c>
      <c r="AR96" s="4">
        <v>195</v>
      </c>
      <c r="AS96" s="4" t="s">
        <v>155</v>
      </c>
      <c r="AT96" s="4">
        <v>2</v>
      </c>
      <c r="AU96" s="5">
        <v>0.72806712962962961</v>
      </c>
      <c r="AV96" s="4">
        <v>47.164205000000003</v>
      </c>
      <c r="AW96" s="4">
        <v>-88.488091999999995</v>
      </c>
      <c r="AX96" s="4">
        <v>320.10000000000002</v>
      </c>
      <c r="AY96" s="4">
        <v>26.9</v>
      </c>
      <c r="AZ96" s="4">
        <v>12</v>
      </c>
      <c r="BA96" s="4">
        <v>11</v>
      </c>
      <c r="BB96" s="4" t="s">
        <v>421</v>
      </c>
      <c r="BC96" s="4">
        <v>1.1966030000000001</v>
      </c>
      <c r="BD96" s="4">
        <v>1.150849</v>
      </c>
      <c r="BE96" s="4">
        <v>1.896603</v>
      </c>
      <c r="BF96" s="4">
        <v>14.063000000000001</v>
      </c>
      <c r="BG96" s="4">
        <v>20.57</v>
      </c>
      <c r="BH96" s="4">
        <v>1.46</v>
      </c>
      <c r="BI96" s="4">
        <v>9.9469999999999992</v>
      </c>
      <c r="BJ96" s="4">
        <v>2720.2280000000001</v>
      </c>
      <c r="BK96" s="4">
        <v>12.407</v>
      </c>
      <c r="BL96" s="4">
        <v>5.0999999999999996</v>
      </c>
      <c r="BM96" s="4">
        <v>0.61399999999999999</v>
      </c>
      <c r="BN96" s="4">
        <v>5.7140000000000004</v>
      </c>
      <c r="BO96" s="4">
        <v>4.1210000000000004</v>
      </c>
      <c r="BP96" s="4">
        <v>0.496</v>
      </c>
      <c r="BQ96" s="4">
        <v>4.617</v>
      </c>
      <c r="BR96" s="4">
        <v>98.220399999999998</v>
      </c>
      <c r="BU96" s="4">
        <v>61.319000000000003</v>
      </c>
      <c r="BW96" s="4">
        <v>1495.85</v>
      </c>
      <c r="BX96" s="4">
        <v>0.22297400000000001</v>
      </c>
      <c r="BY96" s="4">
        <v>-5</v>
      </c>
      <c r="BZ96" s="4">
        <v>1.3420000000000001</v>
      </c>
      <c r="CA96" s="4">
        <v>5.4489270000000003</v>
      </c>
      <c r="CB96" s="4">
        <v>27.1084</v>
      </c>
      <c r="CC96" s="4">
        <f t="shared" si="14"/>
        <v>1.4396065134</v>
      </c>
      <c r="CE96" s="4">
        <f t="shared" si="15"/>
        <v>11072.275875130934</v>
      </c>
      <c r="CF96" s="4">
        <f t="shared" si="16"/>
        <v>50.500813454883001</v>
      </c>
      <c r="CG96" s="4">
        <f t="shared" si="17"/>
        <v>18.792798881373002</v>
      </c>
      <c r="CH96" s="4">
        <f t="shared" si="18"/>
        <v>399.79125476456767</v>
      </c>
    </row>
    <row r="97" spans="1:86">
      <c r="A97" s="2">
        <v>42440</v>
      </c>
      <c r="B97" s="29">
        <v>0.5199240277777778</v>
      </c>
      <c r="C97" s="4">
        <v>9.0150000000000006</v>
      </c>
      <c r="D97" s="4">
        <v>6.8000000000000005E-2</v>
      </c>
      <c r="E97" s="4" t="s">
        <v>155</v>
      </c>
      <c r="F97" s="4">
        <v>680</v>
      </c>
      <c r="G97" s="4">
        <v>185</v>
      </c>
      <c r="H97" s="4">
        <v>19.5</v>
      </c>
      <c r="I97" s="4">
        <v>8917.2999999999993</v>
      </c>
      <c r="K97" s="4">
        <v>7.22</v>
      </c>
      <c r="L97" s="4">
        <v>994</v>
      </c>
      <c r="M97" s="4">
        <v>0.90990000000000004</v>
      </c>
      <c r="N97" s="4">
        <v>8.2022999999999993</v>
      </c>
      <c r="O97" s="4">
        <v>6.1899999999999997E-2</v>
      </c>
      <c r="P97" s="4">
        <v>168.3083</v>
      </c>
      <c r="Q97" s="4">
        <v>17.742100000000001</v>
      </c>
      <c r="R97" s="4">
        <v>186.1</v>
      </c>
      <c r="S97" s="4">
        <v>135.99760000000001</v>
      </c>
      <c r="T97" s="4">
        <v>14.3361</v>
      </c>
      <c r="U97" s="4">
        <v>150.30000000000001</v>
      </c>
      <c r="V97" s="4">
        <v>8917.3456999999999</v>
      </c>
      <c r="Y97" s="4">
        <v>904.31</v>
      </c>
      <c r="Z97" s="4">
        <v>0</v>
      </c>
      <c r="AA97" s="4">
        <v>6.5707000000000004</v>
      </c>
      <c r="AB97" s="4" t="s">
        <v>384</v>
      </c>
      <c r="AC97" s="4">
        <v>0</v>
      </c>
      <c r="AD97" s="4">
        <v>11.9</v>
      </c>
      <c r="AE97" s="4">
        <v>860</v>
      </c>
      <c r="AF97" s="4">
        <v>890</v>
      </c>
      <c r="AG97" s="4">
        <v>876</v>
      </c>
      <c r="AH97" s="4">
        <v>59</v>
      </c>
      <c r="AI97" s="4">
        <v>24.45</v>
      </c>
      <c r="AJ97" s="4">
        <v>0.56000000000000005</v>
      </c>
      <c r="AK97" s="4">
        <v>987</v>
      </c>
      <c r="AL97" s="4">
        <v>6</v>
      </c>
      <c r="AM97" s="4">
        <v>0</v>
      </c>
      <c r="AN97" s="4">
        <v>36</v>
      </c>
      <c r="AO97" s="4">
        <v>189</v>
      </c>
      <c r="AP97" s="4">
        <v>189</v>
      </c>
      <c r="AQ97" s="4">
        <v>1</v>
      </c>
      <c r="AR97" s="4">
        <v>195</v>
      </c>
      <c r="AS97" s="4" t="s">
        <v>155</v>
      </c>
      <c r="AT97" s="4">
        <v>2</v>
      </c>
      <c r="AU97" s="5">
        <v>0.72807870370370376</v>
      </c>
      <c r="AV97" s="4">
        <v>47.16422</v>
      </c>
      <c r="AW97" s="4">
        <v>-88.488242</v>
      </c>
      <c r="AX97" s="4">
        <v>320.2</v>
      </c>
      <c r="AY97" s="4">
        <v>25.8</v>
      </c>
      <c r="AZ97" s="4">
        <v>12</v>
      </c>
      <c r="BA97" s="4">
        <v>11</v>
      </c>
      <c r="BB97" s="4" t="s">
        <v>421</v>
      </c>
      <c r="BC97" s="4">
        <v>1.897902</v>
      </c>
      <c r="BD97" s="4">
        <v>1</v>
      </c>
      <c r="BE97" s="4">
        <v>2.5979019999999999</v>
      </c>
      <c r="BF97" s="4">
        <v>14.063000000000001</v>
      </c>
      <c r="BG97" s="4">
        <v>20.64</v>
      </c>
      <c r="BH97" s="4">
        <v>1.47</v>
      </c>
      <c r="BI97" s="4">
        <v>9.9079999999999995</v>
      </c>
      <c r="BJ97" s="4">
        <v>2720.511</v>
      </c>
      <c r="BK97" s="4">
        <v>13.061</v>
      </c>
      <c r="BL97" s="4">
        <v>5.8460000000000001</v>
      </c>
      <c r="BM97" s="4">
        <v>0.61599999999999999</v>
      </c>
      <c r="BN97" s="4">
        <v>6.4619999999999997</v>
      </c>
      <c r="BO97" s="4">
        <v>4.7240000000000002</v>
      </c>
      <c r="BP97" s="4">
        <v>0.498</v>
      </c>
      <c r="BQ97" s="4">
        <v>5.2220000000000004</v>
      </c>
      <c r="BR97" s="4">
        <v>97.801599999999993</v>
      </c>
      <c r="BU97" s="4">
        <v>59.508000000000003</v>
      </c>
      <c r="BW97" s="4">
        <v>1584.616</v>
      </c>
      <c r="BX97" s="4">
        <v>0.21241399999999999</v>
      </c>
      <c r="BY97" s="4">
        <v>-5</v>
      </c>
      <c r="BZ97" s="4">
        <v>1.3432930000000001</v>
      </c>
      <c r="CA97" s="4">
        <v>5.1908669999999999</v>
      </c>
      <c r="CB97" s="4">
        <v>27.134519000000001</v>
      </c>
      <c r="CC97" s="4">
        <f t="shared" si="14"/>
        <v>1.3714270613999999</v>
      </c>
      <c r="CE97" s="4">
        <f t="shared" si="15"/>
        <v>10548.992647458639</v>
      </c>
      <c r="CF97" s="4">
        <f t="shared" si="16"/>
        <v>50.645041673588992</v>
      </c>
      <c r="CG97" s="4">
        <f t="shared" si="17"/>
        <v>20.248710483078</v>
      </c>
      <c r="CH97" s="4">
        <f t="shared" si="18"/>
        <v>379.23329819643834</v>
      </c>
    </row>
    <row r="98" spans="1:86">
      <c r="A98" s="2">
        <v>42440</v>
      </c>
      <c r="B98" s="29">
        <v>0.51993560185185184</v>
      </c>
      <c r="C98" s="4">
        <v>9.875</v>
      </c>
      <c r="D98" s="4">
        <v>6.9800000000000001E-2</v>
      </c>
      <c r="E98" s="4" t="s">
        <v>155</v>
      </c>
      <c r="F98" s="4">
        <v>698.28073099999995</v>
      </c>
      <c r="G98" s="4">
        <v>191.4</v>
      </c>
      <c r="H98" s="4">
        <v>19.5</v>
      </c>
      <c r="I98" s="4">
        <v>8149.5</v>
      </c>
      <c r="K98" s="4">
        <v>7.6</v>
      </c>
      <c r="L98" s="4">
        <v>920</v>
      </c>
      <c r="M98" s="4">
        <v>0.90339999999999998</v>
      </c>
      <c r="N98" s="4">
        <v>8.9208999999999996</v>
      </c>
      <c r="O98" s="4">
        <v>6.3100000000000003E-2</v>
      </c>
      <c r="P98" s="4">
        <v>172.9161</v>
      </c>
      <c r="Q98" s="4">
        <v>17.615400000000001</v>
      </c>
      <c r="R98" s="4">
        <v>190.5</v>
      </c>
      <c r="S98" s="4">
        <v>139.81620000000001</v>
      </c>
      <c r="T98" s="4">
        <v>14.243399999999999</v>
      </c>
      <c r="U98" s="4">
        <v>154.1</v>
      </c>
      <c r="V98" s="4">
        <v>8149.5002000000004</v>
      </c>
      <c r="Y98" s="4">
        <v>830.952</v>
      </c>
      <c r="Z98" s="4">
        <v>0</v>
      </c>
      <c r="AA98" s="4">
        <v>6.8654999999999999</v>
      </c>
      <c r="AB98" s="4" t="s">
        <v>384</v>
      </c>
      <c r="AC98" s="4">
        <v>0</v>
      </c>
      <c r="AD98" s="4">
        <v>12</v>
      </c>
      <c r="AE98" s="4">
        <v>859</v>
      </c>
      <c r="AF98" s="4">
        <v>889</v>
      </c>
      <c r="AG98" s="4">
        <v>875</v>
      </c>
      <c r="AH98" s="4">
        <v>59.4</v>
      </c>
      <c r="AI98" s="4">
        <v>24.63</v>
      </c>
      <c r="AJ98" s="4">
        <v>0.56999999999999995</v>
      </c>
      <c r="AK98" s="4">
        <v>987</v>
      </c>
      <c r="AL98" s="4">
        <v>6</v>
      </c>
      <c r="AM98" s="4">
        <v>0</v>
      </c>
      <c r="AN98" s="4">
        <v>36</v>
      </c>
      <c r="AO98" s="4">
        <v>189</v>
      </c>
      <c r="AP98" s="4">
        <v>189</v>
      </c>
      <c r="AQ98" s="4">
        <v>0.9</v>
      </c>
      <c r="AR98" s="4">
        <v>195</v>
      </c>
      <c r="AS98" s="4" t="s">
        <v>155</v>
      </c>
      <c r="AT98" s="4">
        <v>2</v>
      </c>
      <c r="AU98" s="5">
        <v>0.72809027777777768</v>
      </c>
      <c r="AV98" s="4">
        <v>47.164253000000002</v>
      </c>
      <c r="AW98" s="4">
        <v>-88.488383999999996</v>
      </c>
      <c r="AX98" s="4">
        <v>320.3</v>
      </c>
      <c r="AY98" s="4">
        <v>25.2</v>
      </c>
      <c r="AZ98" s="4">
        <v>12</v>
      </c>
      <c r="BA98" s="4">
        <v>11</v>
      </c>
      <c r="BB98" s="4" t="s">
        <v>421</v>
      </c>
      <c r="BC98" s="4">
        <v>2.0782440000000002</v>
      </c>
      <c r="BD98" s="4">
        <v>1.024351</v>
      </c>
      <c r="BE98" s="4">
        <v>2.826946</v>
      </c>
      <c r="BF98" s="4">
        <v>14.063000000000001</v>
      </c>
      <c r="BG98" s="4">
        <v>19.22</v>
      </c>
      <c r="BH98" s="4">
        <v>1.37</v>
      </c>
      <c r="BI98" s="4">
        <v>10.699</v>
      </c>
      <c r="BJ98" s="4">
        <v>2763.8969999999999</v>
      </c>
      <c r="BK98" s="4">
        <v>12.439</v>
      </c>
      <c r="BL98" s="4">
        <v>5.61</v>
      </c>
      <c r="BM98" s="4">
        <v>0.57199999999999995</v>
      </c>
      <c r="BN98" s="4">
        <v>6.1820000000000004</v>
      </c>
      <c r="BO98" s="4">
        <v>4.5359999999999996</v>
      </c>
      <c r="BP98" s="4">
        <v>0.46200000000000002</v>
      </c>
      <c r="BQ98" s="4">
        <v>4.9980000000000002</v>
      </c>
      <c r="BR98" s="4">
        <v>83.490899999999996</v>
      </c>
      <c r="BU98" s="4">
        <v>51.078000000000003</v>
      </c>
      <c r="BW98" s="4">
        <v>1546.6110000000001</v>
      </c>
      <c r="BX98" s="4">
        <v>0.19477700000000001</v>
      </c>
      <c r="BY98" s="4">
        <v>-5</v>
      </c>
      <c r="BZ98" s="4">
        <v>1.343707</v>
      </c>
      <c r="CA98" s="4">
        <v>4.7598630000000002</v>
      </c>
      <c r="CB98" s="4">
        <v>27.142880999999999</v>
      </c>
      <c r="CC98" s="4">
        <f t="shared" si="14"/>
        <v>1.2575558045999999</v>
      </c>
      <c r="CE98" s="4">
        <f t="shared" si="15"/>
        <v>9827.360986384916</v>
      </c>
      <c r="CF98" s="4">
        <f t="shared" si="16"/>
        <v>44.228328085179001</v>
      </c>
      <c r="CG98" s="4">
        <f t="shared" si="17"/>
        <v>17.770977069678001</v>
      </c>
      <c r="CH98" s="4">
        <f t="shared" si="18"/>
        <v>296.86171857278492</v>
      </c>
    </row>
    <row r="99" spans="1:86">
      <c r="A99" s="2">
        <v>42440</v>
      </c>
      <c r="B99" s="29">
        <v>0.51994717592592588</v>
      </c>
      <c r="C99" s="4">
        <v>10.622</v>
      </c>
      <c r="D99" s="4">
        <v>9.5600000000000004E-2</v>
      </c>
      <c r="E99" s="4" t="s">
        <v>155</v>
      </c>
      <c r="F99" s="4">
        <v>955.75581399999999</v>
      </c>
      <c r="G99" s="4">
        <v>173.1</v>
      </c>
      <c r="H99" s="4">
        <v>19.5</v>
      </c>
      <c r="I99" s="4">
        <v>7143.8</v>
      </c>
      <c r="K99" s="4">
        <v>7.46</v>
      </c>
      <c r="L99" s="4">
        <v>840</v>
      </c>
      <c r="M99" s="4">
        <v>0.89790000000000003</v>
      </c>
      <c r="N99" s="4">
        <v>9.5367999999999995</v>
      </c>
      <c r="O99" s="4">
        <v>8.5800000000000001E-2</v>
      </c>
      <c r="P99" s="4">
        <v>155.4025</v>
      </c>
      <c r="Q99" s="4">
        <v>17.508199999999999</v>
      </c>
      <c r="R99" s="4">
        <v>172.9</v>
      </c>
      <c r="S99" s="4">
        <v>125.7684</v>
      </c>
      <c r="T99" s="4">
        <v>14.169600000000001</v>
      </c>
      <c r="U99" s="4">
        <v>139.9</v>
      </c>
      <c r="V99" s="4">
        <v>7143.8272999999999</v>
      </c>
      <c r="Y99" s="4">
        <v>754.32500000000005</v>
      </c>
      <c r="Z99" s="4">
        <v>0</v>
      </c>
      <c r="AA99" s="4">
        <v>6.7004999999999999</v>
      </c>
      <c r="AB99" s="4" t="s">
        <v>384</v>
      </c>
      <c r="AC99" s="4">
        <v>0</v>
      </c>
      <c r="AD99" s="4">
        <v>11.9</v>
      </c>
      <c r="AE99" s="4">
        <v>859</v>
      </c>
      <c r="AF99" s="4">
        <v>888</v>
      </c>
      <c r="AG99" s="4">
        <v>875</v>
      </c>
      <c r="AH99" s="4">
        <v>60</v>
      </c>
      <c r="AI99" s="4">
        <v>24.87</v>
      </c>
      <c r="AJ99" s="4">
        <v>0.56999999999999995</v>
      </c>
      <c r="AK99" s="4">
        <v>987</v>
      </c>
      <c r="AL99" s="4">
        <v>6</v>
      </c>
      <c r="AM99" s="4">
        <v>0</v>
      </c>
      <c r="AN99" s="4">
        <v>36</v>
      </c>
      <c r="AO99" s="4">
        <v>189</v>
      </c>
      <c r="AP99" s="4">
        <v>188.6</v>
      </c>
      <c r="AQ99" s="4">
        <v>0.8</v>
      </c>
      <c r="AR99" s="4">
        <v>195</v>
      </c>
      <c r="AS99" s="4" t="s">
        <v>155</v>
      </c>
      <c r="AT99" s="4">
        <v>2</v>
      </c>
      <c r="AU99" s="5">
        <v>0.72810185185185183</v>
      </c>
      <c r="AV99" s="4">
        <v>47.164290000000001</v>
      </c>
      <c r="AW99" s="4">
        <v>-88.488518999999997</v>
      </c>
      <c r="AX99" s="4">
        <v>320.39999999999998</v>
      </c>
      <c r="AY99" s="4">
        <v>24.7</v>
      </c>
      <c r="AZ99" s="4">
        <v>12</v>
      </c>
      <c r="BA99" s="4">
        <v>11</v>
      </c>
      <c r="BB99" s="4" t="s">
        <v>421</v>
      </c>
      <c r="BC99" s="4">
        <v>1.5548</v>
      </c>
      <c r="BD99" s="4">
        <v>1.1000000000000001</v>
      </c>
      <c r="BE99" s="4">
        <v>2.4306000000000001</v>
      </c>
      <c r="BF99" s="4">
        <v>14.063000000000001</v>
      </c>
      <c r="BG99" s="4">
        <v>18.170000000000002</v>
      </c>
      <c r="BH99" s="4">
        <v>1.29</v>
      </c>
      <c r="BI99" s="4">
        <v>11.375999999999999</v>
      </c>
      <c r="BJ99" s="4">
        <v>2800.32</v>
      </c>
      <c r="BK99" s="4">
        <v>16.036999999999999</v>
      </c>
      <c r="BL99" s="4">
        <v>4.7789999999999999</v>
      </c>
      <c r="BM99" s="4">
        <v>0.53800000000000003</v>
      </c>
      <c r="BN99" s="4">
        <v>5.3170000000000002</v>
      </c>
      <c r="BO99" s="4">
        <v>3.867</v>
      </c>
      <c r="BP99" s="4">
        <v>0.436</v>
      </c>
      <c r="BQ99" s="4">
        <v>4.3029999999999999</v>
      </c>
      <c r="BR99" s="4">
        <v>69.363600000000005</v>
      </c>
      <c r="BU99" s="4">
        <v>43.945</v>
      </c>
      <c r="BW99" s="4">
        <v>1430.568</v>
      </c>
      <c r="BX99" s="4">
        <v>0.18591299999999999</v>
      </c>
      <c r="BY99" s="4">
        <v>-5</v>
      </c>
      <c r="BZ99" s="4">
        <v>1.3420000000000001</v>
      </c>
      <c r="CA99" s="4">
        <v>4.5432490000000003</v>
      </c>
      <c r="CB99" s="4">
        <v>27.1084</v>
      </c>
      <c r="CC99" s="4">
        <f t="shared" si="14"/>
        <v>1.2003263858</v>
      </c>
      <c r="CE99" s="4">
        <f t="shared" si="15"/>
        <v>9503.7456266409608</v>
      </c>
      <c r="CF99" s="4">
        <f t="shared" si="16"/>
        <v>54.426482907111009</v>
      </c>
      <c r="CG99" s="4">
        <f t="shared" si="17"/>
        <v>14.603551533909</v>
      </c>
      <c r="CH99" s="4">
        <f t="shared" si="18"/>
        <v>235.40667143329082</v>
      </c>
    </row>
    <row r="100" spans="1:86">
      <c r="A100" s="2">
        <v>42440</v>
      </c>
      <c r="B100" s="29">
        <v>0.51995875000000003</v>
      </c>
      <c r="C100" s="4">
        <v>11.036</v>
      </c>
      <c r="D100" s="4">
        <v>8.1500000000000003E-2</v>
      </c>
      <c r="E100" s="4" t="s">
        <v>155</v>
      </c>
      <c r="F100" s="4">
        <v>814.99579500000004</v>
      </c>
      <c r="G100" s="4">
        <v>125.1</v>
      </c>
      <c r="H100" s="4">
        <v>16.8</v>
      </c>
      <c r="I100" s="4">
        <v>6604.3</v>
      </c>
      <c r="K100" s="4">
        <v>6.29</v>
      </c>
      <c r="L100" s="4">
        <v>795</v>
      </c>
      <c r="M100" s="4">
        <v>0.89510000000000001</v>
      </c>
      <c r="N100" s="4">
        <v>9.8785000000000007</v>
      </c>
      <c r="O100" s="4">
        <v>7.2999999999999995E-2</v>
      </c>
      <c r="P100" s="4">
        <v>111.9436</v>
      </c>
      <c r="Q100" s="4">
        <v>15.0245</v>
      </c>
      <c r="R100" s="4">
        <v>127</v>
      </c>
      <c r="S100" s="4">
        <v>90.596800000000002</v>
      </c>
      <c r="T100" s="4">
        <v>12.1595</v>
      </c>
      <c r="U100" s="4">
        <v>102.8</v>
      </c>
      <c r="V100" s="4">
        <v>6604.3465999999999</v>
      </c>
      <c r="Y100" s="4">
        <v>712.02499999999998</v>
      </c>
      <c r="Z100" s="4">
        <v>0</v>
      </c>
      <c r="AA100" s="4">
        <v>5.6334999999999997</v>
      </c>
      <c r="AB100" s="4" t="s">
        <v>384</v>
      </c>
      <c r="AC100" s="4">
        <v>0</v>
      </c>
      <c r="AD100" s="4">
        <v>11.9</v>
      </c>
      <c r="AE100" s="4">
        <v>860</v>
      </c>
      <c r="AF100" s="4">
        <v>888</v>
      </c>
      <c r="AG100" s="4">
        <v>875</v>
      </c>
      <c r="AH100" s="4">
        <v>60</v>
      </c>
      <c r="AI100" s="4">
        <v>24.87</v>
      </c>
      <c r="AJ100" s="4">
        <v>0.56999999999999995</v>
      </c>
      <c r="AK100" s="4">
        <v>987</v>
      </c>
      <c r="AL100" s="4">
        <v>6</v>
      </c>
      <c r="AM100" s="4">
        <v>0</v>
      </c>
      <c r="AN100" s="4">
        <v>36</v>
      </c>
      <c r="AO100" s="4">
        <v>189</v>
      </c>
      <c r="AP100" s="4">
        <v>188.4</v>
      </c>
      <c r="AQ100" s="4">
        <v>0.7</v>
      </c>
      <c r="AR100" s="4">
        <v>195</v>
      </c>
      <c r="AS100" s="4" t="s">
        <v>155</v>
      </c>
      <c r="AT100" s="4">
        <v>2</v>
      </c>
      <c r="AU100" s="5">
        <v>0.72811342592592598</v>
      </c>
      <c r="AV100" s="4">
        <v>47.164315000000002</v>
      </c>
      <c r="AW100" s="4">
        <v>-88.488660999999993</v>
      </c>
      <c r="AX100" s="4">
        <v>320.5</v>
      </c>
      <c r="AY100" s="4">
        <v>24.6</v>
      </c>
      <c r="AZ100" s="4">
        <v>12</v>
      </c>
      <c r="BA100" s="4">
        <v>11</v>
      </c>
      <c r="BB100" s="4" t="s">
        <v>421</v>
      </c>
      <c r="BC100" s="4">
        <v>1.1000000000000001</v>
      </c>
      <c r="BD100" s="4">
        <v>1.1000000000000001</v>
      </c>
      <c r="BE100" s="4">
        <v>1.9</v>
      </c>
      <c r="BF100" s="4">
        <v>14.063000000000001</v>
      </c>
      <c r="BG100" s="4">
        <v>17.68</v>
      </c>
      <c r="BH100" s="4">
        <v>1.26</v>
      </c>
      <c r="BI100" s="4">
        <v>11.717000000000001</v>
      </c>
      <c r="BJ100" s="4">
        <v>2825.2339999999999</v>
      </c>
      <c r="BK100" s="4">
        <v>13.279</v>
      </c>
      <c r="BL100" s="4">
        <v>3.3530000000000002</v>
      </c>
      <c r="BM100" s="4">
        <v>0.45</v>
      </c>
      <c r="BN100" s="4">
        <v>3.8029999999999999</v>
      </c>
      <c r="BO100" s="4">
        <v>2.7130000000000001</v>
      </c>
      <c r="BP100" s="4">
        <v>0.36399999999999999</v>
      </c>
      <c r="BQ100" s="4">
        <v>3.0779999999999998</v>
      </c>
      <c r="BR100" s="4">
        <v>62.457900000000002</v>
      </c>
      <c r="BU100" s="4">
        <v>40.402000000000001</v>
      </c>
      <c r="BW100" s="4">
        <v>1171.4970000000001</v>
      </c>
      <c r="BX100" s="4">
        <v>0.19727600000000001</v>
      </c>
      <c r="BY100" s="4">
        <v>-5</v>
      </c>
      <c r="BZ100" s="4">
        <v>1.3424309999999999</v>
      </c>
      <c r="CA100" s="4">
        <v>4.820932</v>
      </c>
      <c r="CB100" s="4">
        <v>27.117106</v>
      </c>
      <c r="CC100" s="4">
        <f t="shared" si="14"/>
        <v>1.2736902343999998</v>
      </c>
      <c r="CE100" s="4">
        <f t="shared" si="15"/>
        <v>10174.334965571736</v>
      </c>
      <c r="CF100" s="4">
        <f t="shared" si="16"/>
        <v>47.820815552916002</v>
      </c>
      <c r="CG100" s="4">
        <f t="shared" si="17"/>
        <v>11.084605035911999</v>
      </c>
      <c r="CH100" s="4">
        <f t="shared" si="18"/>
        <v>224.92565070581159</v>
      </c>
    </row>
    <row r="101" spans="1:86">
      <c r="A101" s="2">
        <v>42440</v>
      </c>
      <c r="B101" s="29">
        <v>0.51997032407407406</v>
      </c>
      <c r="C101" s="4">
        <v>11.195</v>
      </c>
      <c r="D101" s="4">
        <v>6.9000000000000006E-2</v>
      </c>
      <c r="E101" s="4" t="s">
        <v>155</v>
      </c>
      <c r="F101" s="4">
        <v>689.51338199999998</v>
      </c>
      <c r="G101" s="4">
        <v>110</v>
      </c>
      <c r="H101" s="4">
        <v>12.3</v>
      </c>
      <c r="I101" s="4">
        <v>6275.3</v>
      </c>
      <c r="K101" s="4">
        <v>5.37</v>
      </c>
      <c r="L101" s="4">
        <v>767</v>
      </c>
      <c r="M101" s="4">
        <v>0.89429999999999998</v>
      </c>
      <c r="N101" s="4">
        <v>10.0113</v>
      </c>
      <c r="O101" s="4">
        <v>6.1699999999999998E-2</v>
      </c>
      <c r="P101" s="4">
        <v>98.394800000000004</v>
      </c>
      <c r="Q101" s="4">
        <v>10.9673</v>
      </c>
      <c r="R101" s="4">
        <v>109.4</v>
      </c>
      <c r="S101" s="4">
        <v>79.631699999999995</v>
      </c>
      <c r="T101" s="4">
        <v>8.8759999999999994</v>
      </c>
      <c r="U101" s="4">
        <v>88.5</v>
      </c>
      <c r="V101" s="4">
        <v>6275.3058000000001</v>
      </c>
      <c r="Y101" s="4">
        <v>686.21500000000003</v>
      </c>
      <c r="Z101" s="4">
        <v>0</v>
      </c>
      <c r="AA101" s="4">
        <v>4.8064</v>
      </c>
      <c r="AB101" s="4" t="s">
        <v>384</v>
      </c>
      <c r="AC101" s="4">
        <v>0</v>
      </c>
      <c r="AD101" s="4">
        <v>11.9</v>
      </c>
      <c r="AE101" s="4">
        <v>859</v>
      </c>
      <c r="AF101" s="4">
        <v>887</v>
      </c>
      <c r="AG101" s="4">
        <v>875</v>
      </c>
      <c r="AH101" s="4">
        <v>60</v>
      </c>
      <c r="AI101" s="4">
        <v>24.87</v>
      </c>
      <c r="AJ101" s="4">
        <v>0.56999999999999995</v>
      </c>
      <c r="AK101" s="4">
        <v>987</v>
      </c>
      <c r="AL101" s="4">
        <v>6</v>
      </c>
      <c r="AM101" s="4">
        <v>0</v>
      </c>
      <c r="AN101" s="4">
        <v>36</v>
      </c>
      <c r="AO101" s="4">
        <v>189</v>
      </c>
      <c r="AP101" s="4">
        <v>189</v>
      </c>
      <c r="AQ101" s="4">
        <v>0.7</v>
      </c>
      <c r="AR101" s="4">
        <v>195</v>
      </c>
      <c r="AS101" s="4" t="s">
        <v>155</v>
      </c>
      <c r="AT101" s="4">
        <v>2</v>
      </c>
      <c r="AU101" s="5">
        <v>0.72812500000000002</v>
      </c>
      <c r="AV101" s="4">
        <v>47.164329000000002</v>
      </c>
      <c r="AW101" s="4">
        <v>-88.488800999999995</v>
      </c>
      <c r="AX101" s="4">
        <v>320.5</v>
      </c>
      <c r="AY101" s="4">
        <v>24.2</v>
      </c>
      <c r="AZ101" s="4">
        <v>12</v>
      </c>
      <c r="BA101" s="4">
        <v>11</v>
      </c>
      <c r="BB101" s="4" t="s">
        <v>421</v>
      </c>
      <c r="BC101" s="4">
        <v>1.1240000000000001</v>
      </c>
      <c r="BD101" s="4">
        <v>1.1479999999999999</v>
      </c>
      <c r="BE101" s="4">
        <v>1.9239999999999999</v>
      </c>
      <c r="BF101" s="4">
        <v>14.063000000000001</v>
      </c>
      <c r="BG101" s="4">
        <v>17.53</v>
      </c>
      <c r="BH101" s="4">
        <v>1.25</v>
      </c>
      <c r="BI101" s="4">
        <v>11.824999999999999</v>
      </c>
      <c r="BJ101" s="4">
        <v>2839.4180000000001</v>
      </c>
      <c r="BK101" s="4">
        <v>11.131</v>
      </c>
      <c r="BL101" s="4">
        <v>2.9220000000000002</v>
      </c>
      <c r="BM101" s="4">
        <v>0.32600000000000001</v>
      </c>
      <c r="BN101" s="4">
        <v>3.2480000000000002</v>
      </c>
      <c r="BO101" s="4">
        <v>2.3650000000000002</v>
      </c>
      <c r="BP101" s="4">
        <v>0.26400000000000001</v>
      </c>
      <c r="BQ101" s="4">
        <v>2.629</v>
      </c>
      <c r="BR101" s="4">
        <v>58.853200000000001</v>
      </c>
      <c r="BU101" s="4">
        <v>38.613999999999997</v>
      </c>
      <c r="BW101" s="4">
        <v>991.19</v>
      </c>
      <c r="BX101" s="4">
        <v>0.19500000000000001</v>
      </c>
      <c r="BY101" s="4">
        <v>-5</v>
      </c>
      <c r="BZ101" s="4">
        <v>1.3421380000000001</v>
      </c>
      <c r="CA101" s="4">
        <v>4.7653129999999999</v>
      </c>
      <c r="CB101" s="4">
        <v>27.111187999999999</v>
      </c>
      <c r="CC101" s="4">
        <f t="shared" si="14"/>
        <v>1.2589956945999998</v>
      </c>
      <c r="CE101" s="4">
        <f t="shared" si="15"/>
        <v>10107.444484351998</v>
      </c>
      <c r="CF101" s="4">
        <f t="shared" si="16"/>
        <v>39.622896155241001</v>
      </c>
      <c r="CG101" s="4">
        <f t="shared" si="17"/>
        <v>9.3584218841190001</v>
      </c>
      <c r="CH101" s="4">
        <f t="shared" si="18"/>
        <v>209.4990775315452</v>
      </c>
    </row>
    <row r="102" spans="1:86">
      <c r="A102" s="2">
        <v>42440</v>
      </c>
      <c r="B102" s="29">
        <v>0.51998189814814821</v>
      </c>
      <c r="C102" s="4">
        <v>11.361000000000001</v>
      </c>
      <c r="D102" s="4">
        <v>6.4000000000000001E-2</v>
      </c>
      <c r="E102" s="4" t="s">
        <v>155</v>
      </c>
      <c r="F102" s="4">
        <v>640</v>
      </c>
      <c r="G102" s="4">
        <v>101.1</v>
      </c>
      <c r="H102" s="4">
        <v>12.2</v>
      </c>
      <c r="I102" s="4">
        <v>6022.8</v>
      </c>
      <c r="K102" s="4">
        <v>4.9800000000000004</v>
      </c>
      <c r="L102" s="4">
        <v>744</v>
      </c>
      <c r="M102" s="4">
        <v>0.89319999999999999</v>
      </c>
      <c r="N102" s="4">
        <v>10.147600000000001</v>
      </c>
      <c r="O102" s="4">
        <v>5.7200000000000001E-2</v>
      </c>
      <c r="P102" s="4">
        <v>90.301000000000002</v>
      </c>
      <c r="Q102" s="4">
        <v>10.8651</v>
      </c>
      <c r="R102" s="4">
        <v>101.2</v>
      </c>
      <c r="S102" s="4">
        <v>73.081299999999999</v>
      </c>
      <c r="T102" s="4">
        <v>8.7932000000000006</v>
      </c>
      <c r="U102" s="4">
        <v>81.900000000000006</v>
      </c>
      <c r="V102" s="4">
        <v>6022.817</v>
      </c>
      <c r="Y102" s="4">
        <v>664.51300000000003</v>
      </c>
      <c r="Z102" s="4">
        <v>0</v>
      </c>
      <c r="AA102" s="4">
        <v>4.4459</v>
      </c>
      <c r="AB102" s="4" t="s">
        <v>384</v>
      </c>
      <c r="AC102" s="4">
        <v>0</v>
      </c>
      <c r="AD102" s="4">
        <v>11.8</v>
      </c>
      <c r="AE102" s="4">
        <v>859</v>
      </c>
      <c r="AF102" s="4">
        <v>887</v>
      </c>
      <c r="AG102" s="4">
        <v>876</v>
      </c>
      <c r="AH102" s="4">
        <v>60</v>
      </c>
      <c r="AI102" s="4">
        <v>24.87</v>
      </c>
      <c r="AJ102" s="4">
        <v>0.56999999999999995</v>
      </c>
      <c r="AK102" s="4">
        <v>987</v>
      </c>
      <c r="AL102" s="4">
        <v>6</v>
      </c>
      <c r="AM102" s="4">
        <v>0</v>
      </c>
      <c r="AN102" s="4">
        <v>36</v>
      </c>
      <c r="AO102" s="4">
        <v>189</v>
      </c>
      <c r="AP102" s="4">
        <v>189.4</v>
      </c>
      <c r="AQ102" s="4">
        <v>0.7</v>
      </c>
      <c r="AR102" s="4">
        <v>195</v>
      </c>
      <c r="AS102" s="4" t="s">
        <v>155</v>
      </c>
      <c r="AT102" s="4">
        <v>2</v>
      </c>
      <c r="AU102" s="5">
        <v>0.72813657407407406</v>
      </c>
      <c r="AV102" s="4">
        <v>47.164318000000002</v>
      </c>
      <c r="AW102" s="4">
        <v>-88.488939999999999</v>
      </c>
      <c r="AX102" s="4">
        <v>320</v>
      </c>
      <c r="AY102" s="4">
        <v>23.7</v>
      </c>
      <c r="AZ102" s="4">
        <v>12</v>
      </c>
      <c r="BA102" s="4">
        <v>10</v>
      </c>
      <c r="BB102" s="4" t="s">
        <v>426</v>
      </c>
      <c r="BC102" s="4">
        <v>1.2</v>
      </c>
      <c r="BD102" s="4">
        <v>1.3</v>
      </c>
      <c r="BE102" s="4">
        <v>2</v>
      </c>
      <c r="BF102" s="4">
        <v>14.063000000000001</v>
      </c>
      <c r="BG102" s="4">
        <v>17.350000000000001</v>
      </c>
      <c r="BH102" s="4">
        <v>1.23</v>
      </c>
      <c r="BI102" s="4">
        <v>11.954000000000001</v>
      </c>
      <c r="BJ102" s="4">
        <v>2849.5940000000001</v>
      </c>
      <c r="BK102" s="4">
        <v>10.217000000000001</v>
      </c>
      <c r="BL102" s="4">
        <v>2.6560000000000001</v>
      </c>
      <c r="BM102" s="4">
        <v>0.32</v>
      </c>
      <c r="BN102" s="4">
        <v>2.9750000000000001</v>
      </c>
      <c r="BO102" s="4">
        <v>2.149</v>
      </c>
      <c r="BP102" s="4">
        <v>0.25900000000000001</v>
      </c>
      <c r="BQ102" s="4">
        <v>2.4079999999999999</v>
      </c>
      <c r="BR102" s="4">
        <v>55.926000000000002</v>
      </c>
      <c r="BU102" s="4">
        <v>37.023000000000003</v>
      </c>
      <c r="BW102" s="4">
        <v>907.76400000000001</v>
      </c>
      <c r="BX102" s="4">
        <v>0.19069</v>
      </c>
      <c r="BY102" s="4">
        <v>-5</v>
      </c>
      <c r="BZ102" s="4">
        <v>1.3431550000000001</v>
      </c>
      <c r="CA102" s="4">
        <v>4.6599870000000001</v>
      </c>
      <c r="CB102" s="4">
        <v>27.131730999999998</v>
      </c>
      <c r="CC102" s="4">
        <f t="shared" si="14"/>
        <v>1.2311685654</v>
      </c>
      <c r="CE102" s="4">
        <f t="shared" si="15"/>
        <v>9919.466033472665</v>
      </c>
      <c r="CF102" s="4">
        <f t="shared" si="16"/>
        <v>35.565482122713</v>
      </c>
      <c r="CG102" s="4">
        <f t="shared" si="17"/>
        <v>8.3822727759119999</v>
      </c>
      <c r="CH102" s="4">
        <f t="shared" si="18"/>
        <v>194.67898142261402</v>
      </c>
    </row>
    <row r="103" spans="1:86">
      <c r="A103" s="2">
        <v>42440</v>
      </c>
      <c r="B103" s="29">
        <v>0.51999347222222225</v>
      </c>
      <c r="C103" s="4">
        <v>11.369</v>
      </c>
      <c r="D103" s="4">
        <v>6.4000000000000001E-2</v>
      </c>
      <c r="E103" s="4" t="s">
        <v>155</v>
      </c>
      <c r="F103" s="4">
        <v>640</v>
      </c>
      <c r="G103" s="4">
        <v>92.5</v>
      </c>
      <c r="H103" s="4">
        <v>12.1</v>
      </c>
      <c r="I103" s="4">
        <v>5881.3</v>
      </c>
      <c r="K103" s="4">
        <v>4.74</v>
      </c>
      <c r="L103" s="4">
        <v>726</v>
      </c>
      <c r="M103" s="4">
        <v>0.89329999999999998</v>
      </c>
      <c r="N103" s="4">
        <v>10.155200000000001</v>
      </c>
      <c r="O103" s="4">
        <v>5.7200000000000001E-2</v>
      </c>
      <c r="P103" s="4">
        <v>82.583699999999993</v>
      </c>
      <c r="Q103" s="4">
        <v>10.8085</v>
      </c>
      <c r="R103" s="4">
        <v>93.4</v>
      </c>
      <c r="S103" s="4">
        <v>66.881399999999999</v>
      </c>
      <c r="T103" s="4">
        <v>8.7532999999999994</v>
      </c>
      <c r="U103" s="4">
        <v>75.599999999999994</v>
      </c>
      <c r="V103" s="4">
        <v>5881.2945</v>
      </c>
      <c r="Y103" s="4">
        <v>648.798</v>
      </c>
      <c r="Z103" s="4">
        <v>0</v>
      </c>
      <c r="AA103" s="4">
        <v>4.2339000000000002</v>
      </c>
      <c r="AB103" s="4" t="s">
        <v>384</v>
      </c>
      <c r="AC103" s="4">
        <v>0</v>
      </c>
      <c r="AD103" s="4">
        <v>11.9</v>
      </c>
      <c r="AE103" s="4">
        <v>859</v>
      </c>
      <c r="AF103" s="4">
        <v>886</v>
      </c>
      <c r="AG103" s="4">
        <v>875</v>
      </c>
      <c r="AH103" s="4">
        <v>60.4</v>
      </c>
      <c r="AI103" s="4">
        <v>25.05</v>
      </c>
      <c r="AJ103" s="4">
        <v>0.57999999999999996</v>
      </c>
      <c r="AK103" s="4">
        <v>987</v>
      </c>
      <c r="AL103" s="4">
        <v>6</v>
      </c>
      <c r="AM103" s="4">
        <v>0</v>
      </c>
      <c r="AN103" s="4">
        <v>36</v>
      </c>
      <c r="AO103" s="4">
        <v>189</v>
      </c>
      <c r="AP103" s="4">
        <v>189.6</v>
      </c>
      <c r="AQ103" s="4">
        <v>0.8</v>
      </c>
      <c r="AR103" s="4">
        <v>195</v>
      </c>
      <c r="AS103" s="4" t="s">
        <v>155</v>
      </c>
      <c r="AT103" s="4">
        <v>2</v>
      </c>
      <c r="AU103" s="5">
        <v>0.7281481481481481</v>
      </c>
      <c r="AV103" s="4">
        <v>47.164307000000001</v>
      </c>
      <c r="AW103" s="4">
        <v>-88.489078000000006</v>
      </c>
      <c r="AX103" s="4">
        <v>320</v>
      </c>
      <c r="AY103" s="4">
        <v>23.7</v>
      </c>
      <c r="AZ103" s="4">
        <v>12</v>
      </c>
      <c r="BA103" s="4">
        <v>10</v>
      </c>
      <c r="BB103" s="4" t="s">
        <v>426</v>
      </c>
      <c r="BC103" s="4">
        <v>1.2</v>
      </c>
      <c r="BD103" s="4">
        <v>1.3</v>
      </c>
      <c r="BE103" s="4">
        <v>2</v>
      </c>
      <c r="BF103" s="4">
        <v>14.063000000000001</v>
      </c>
      <c r="BG103" s="4">
        <v>17.37</v>
      </c>
      <c r="BH103" s="4">
        <v>1.23</v>
      </c>
      <c r="BI103" s="4">
        <v>11.949</v>
      </c>
      <c r="BJ103" s="4">
        <v>2853.4630000000002</v>
      </c>
      <c r="BK103" s="4">
        <v>10.224</v>
      </c>
      <c r="BL103" s="4">
        <v>2.4300000000000002</v>
      </c>
      <c r="BM103" s="4">
        <v>0.318</v>
      </c>
      <c r="BN103" s="4">
        <v>2.7480000000000002</v>
      </c>
      <c r="BO103" s="4">
        <v>1.968</v>
      </c>
      <c r="BP103" s="4">
        <v>0.25800000000000001</v>
      </c>
      <c r="BQ103" s="4">
        <v>2.226</v>
      </c>
      <c r="BR103" s="4">
        <v>54.645200000000003</v>
      </c>
      <c r="BU103" s="4">
        <v>36.168999999999997</v>
      </c>
      <c r="BW103" s="4">
        <v>865.00800000000004</v>
      </c>
      <c r="BX103" s="4">
        <v>0.169484</v>
      </c>
      <c r="BY103" s="4">
        <v>-5</v>
      </c>
      <c r="BZ103" s="4">
        <v>1.345569</v>
      </c>
      <c r="CA103" s="4">
        <v>4.1417650000000004</v>
      </c>
      <c r="CB103" s="4">
        <v>27.180493999999999</v>
      </c>
      <c r="CC103" s="4">
        <f t="shared" si="14"/>
        <v>1.094254313</v>
      </c>
      <c r="CE103" s="4">
        <f t="shared" si="15"/>
        <v>8828.3247670996661</v>
      </c>
      <c r="CF103" s="4">
        <f t="shared" si="16"/>
        <v>31.632017803920007</v>
      </c>
      <c r="CG103" s="4">
        <f t="shared" si="17"/>
        <v>6.8870179608300015</v>
      </c>
      <c r="CH103" s="4">
        <f t="shared" si="18"/>
        <v>169.06669985316603</v>
      </c>
    </row>
    <row r="104" spans="1:86">
      <c r="A104" s="2">
        <v>42440</v>
      </c>
      <c r="B104" s="29">
        <v>0.52000504629629629</v>
      </c>
      <c r="C104" s="4">
        <v>11.103</v>
      </c>
      <c r="D104" s="4">
        <v>6.2899999999999998E-2</v>
      </c>
      <c r="E104" s="4" t="s">
        <v>155</v>
      </c>
      <c r="F104" s="4">
        <v>628.51674600000001</v>
      </c>
      <c r="G104" s="4">
        <v>89.4</v>
      </c>
      <c r="H104" s="4">
        <v>12.1</v>
      </c>
      <c r="I104" s="4">
        <v>5752.1</v>
      </c>
      <c r="K104" s="4">
        <v>4.58</v>
      </c>
      <c r="L104" s="4">
        <v>732</v>
      </c>
      <c r="M104" s="4">
        <v>0.89549999999999996</v>
      </c>
      <c r="N104" s="4">
        <v>9.9423999999999992</v>
      </c>
      <c r="O104" s="4">
        <v>5.6300000000000003E-2</v>
      </c>
      <c r="P104" s="4">
        <v>80.066999999999993</v>
      </c>
      <c r="Q104" s="4">
        <v>10.8352</v>
      </c>
      <c r="R104" s="4">
        <v>90.9</v>
      </c>
      <c r="S104" s="4">
        <v>64.901700000000005</v>
      </c>
      <c r="T104" s="4">
        <v>8.7828999999999997</v>
      </c>
      <c r="U104" s="4">
        <v>73.7</v>
      </c>
      <c r="V104" s="4">
        <v>5752.0983999999999</v>
      </c>
      <c r="Y104" s="4">
        <v>655.74300000000005</v>
      </c>
      <c r="Z104" s="4">
        <v>0</v>
      </c>
      <c r="AA104" s="4">
        <v>4.0997000000000003</v>
      </c>
      <c r="AB104" s="4" t="s">
        <v>384</v>
      </c>
      <c r="AC104" s="4">
        <v>0</v>
      </c>
      <c r="AD104" s="4">
        <v>11.9</v>
      </c>
      <c r="AE104" s="4">
        <v>859</v>
      </c>
      <c r="AF104" s="4">
        <v>887</v>
      </c>
      <c r="AG104" s="4">
        <v>875</v>
      </c>
      <c r="AH104" s="4">
        <v>61</v>
      </c>
      <c r="AI104" s="4">
        <v>25.28</v>
      </c>
      <c r="AJ104" s="4">
        <v>0.57999999999999996</v>
      </c>
      <c r="AK104" s="4">
        <v>987</v>
      </c>
      <c r="AL104" s="4">
        <v>6</v>
      </c>
      <c r="AM104" s="4">
        <v>0</v>
      </c>
      <c r="AN104" s="4">
        <v>36</v>
      </c>
      <c r="AO104" s="4">
        <v>189</v>
      </c>
      <c r="AP104" s="4">
        <v>189</v>
      </c>
      <c r="AQ104" s="4">
        <v>0.7</v>
      </c>
      <c r="AR104" s="4">
        <v>195</v>
      </c>
      <c r="AS104" s="4" t="s">
        <v>155</v>
      </c>
      <c r="AT104" s="4">
        <v>2</v>
      </c>
      <c r="AU104" s="5">
        <v>0.72815972222222225</v>
      </c>
      <c r="AV104" s="4">
        <v>47.164290000000001</v>
      </c>
      <c r="AW104" s="4">
        <v>-88.489217999999994</v>
      </c>
      <c r="AX104" s="4">
        <v>320.10000000000002</v>
      </c>
      <c r="AY104" s="4">
        <v>23.7</v>
      </c>
      <c r="AZ104" s="4">
        <v>12</v>
      </c>
      <c r="BA104" s="4">
        <v>9</v>
      </c>
      <c r="BB104" s="4" t="s">
        <v>428</v>
      </c>
      <c r="BC104" s="4">
        <v>1.2</v>
      </c>
      <c r="BD104" s="4">
        <v>1.3</v>
      </c>
      <c r="BE104" s="4">
        <v>2</v>
      </c>
      <c r="BF104" s="4">
        <v>14.063000000000001</v>
      </c>
      <c r="BG104" s="4">
        <v>17.760000000000002</v>
      </c>
      <c r="BH104" s="4">
        <v>1.26</v>
      </c>
      <c r="BI104" s="4">
        <v>11.673</v>
      </c>
      <c r="BJ104" s="4">
        <v>2853.7640000000001</v>
      </c>
      <c r="BK104" s="4">
        <v>10.282</v>
      </c>
      <c r="BL104" s="4">
        <v>2.407</v>
      </c>
      <c r="BM104" s="4">
        <v>0.32600000000000001</v>
      </c>
      <c r="BN104" s="4">
        <v>2.7320000000000002</v>
      </c>
      <c r="BO104" s="4">
        <v>1.9510000000000001</v>
      </c>
      <c r="BP104" s="4">
        <v>0.26400000000000001</v>
      </c>
      <c r="BQ104" s="4">
        <v>2.2149999999999999</v>
      </c>
      <c r="BR104" s="4">
        <v>54.594799999999999</v>
      </c>
      <c r="BU104" s="4">
        <v>37.343000000000004</v>
      </c>
      <c r="BW104" s="4">
        <v>855.60699999999997</v>
      </c>
      <c r="BX104" s="4">
        <v>0.15331</v>
      </c>
      <c r="BY104" s="4">
        <v>-5</v>
      </c>
      <c r="BZ104" s="4">
        <v>1.345</v>
      </c>
      <c r="CA104" s="4">
        <v>3.7465139999999999</v>
      </c>
      <c r="CB104" s="4">
        <v>27.169</v>
      </c>
      <c r="CC104" s="4">
        <f t="shared" si="14"/>
        <v>0.98982899879999997</v>
      </c>
      <c r="CE104" s="4">
        <f t="shared" si="15"/>
        <v>7986.6750836859128</v>
      </c>
      <c r="CF104" s="4">
        <f t="shared" si="16"/>
        <v>28.775677740155999</v>
      </c>
      <c r="CG104" s="4">
        <f t="shared" si="17"/>
        <v>6.1990007969699992</v>
      </c>
      <c r="CH104" s="4">
        <f t="shared" si="18"/>
        <v>152.7915163478184</v>
      </c>
    </row>
    <row r="105" spans="1:86">
      <c r="A105" s="2">
        <v>42440</v>
      </c>
      <c r="B105" s="29">
        <v>0.52001662037037033</v>
      </c>
      <c r="C105" s="4">
        <v>10.201000000000001</v>
      </c>
      <c r="D105" s="4">
        <v>5.0099999999999999E-2</v>
      </c>
      <c r="E105" s="4" t="s">
        <v>155</v>
      </c>
      <c r="F105" s="4">
        <v>500.92504000000002</v>
      </c>
      <c r="G105" s="4">
        <v>86.2</v>
      </c>
      <c r="H105" s="4">
        <v>12.1</v>
      </c>
      <c r="I105" s="4">
        <v>6069.6</v>
      </c>
      <c r="K105" s="4">
        <v>4.5</v>
      </c>
      <c r="L105" s="4">
        <v>778</v>
      </c>
      <c r="M105" s="4">
        <v>0.90269999999999995</v>
      </c>
      <c r="N105" s="4">
        <v>9.2079000000000004</v>
      </c>
      <c r="O105" s="4">
        <v>4.5199999999999997E-2</v>
      </c>
      <c r="P105" s="4">
        <v>77.765299999999996</v>
      </c>
      <c r="Q105" s="4">
        <v>10.8896</v>
      </c>
      <c r="R105" s="4">
        <v>88.7</v>
      </c>
      <c r="S105" s="4">
        <v>63.036000000000001</v>
      </c>
      <c r="T105" s="4">
        <v>8.827</v>
      </c>
      <c r="U105" s="4">
        <v>71.900000000000006</v>
      </c>
      <c r="V105" s="4">
        <v>6069.6063999999997</v>
      </c>
      <c r="Y105" s="4">
        <v>701.83500000000004</v>
      </c>
      <c r="Z105" s="4">
        <v>0</v>
      </c>
      <c r="AA105" s="4">
        <v>4.0618999999999996</v>
      </c>
      <c r="AB105" s="4" t="s">
        <v>384</v>
      </c>
      <c r="AC105" s="4">
        <v>0</v>
      </c>
      <c r="AD105" s="4">
        <v>11.9</v>
      </c>
      <c r="AE105" s="4">
        <v>860</v>
      </c>
      <c r="AF105" s="4">
        <v>888</v>
      </c>
      <c r="AG105" s="4">
        <v>875</v>
      </c>
      <c r="AH105" s="4">
        <v>61</v>
      </c>
      <c r="AI105" s="4">
        <v>25.28</v>
      </c>
      <c r="AJ105" s="4">
        <v>0.57999999999999996</v>
      </c>
      <c r="AK105" s="4">
        <v>987</v>
      </c>
      <c r="AL105" s="4">
        <v>6</v>
      </c>
      <c r="AM105" s="4">
        <v>0</v>
      </c>
      <c r="AN105" s="4">
        <v>36</v>
      </c>
      <c r="AO105" s="4">
        <v>189</v>
      </c>
      <c r="AP105" s="4">
        <v>189</v>
      </c>
      <c r="AQ105" s="4">
        <v>0.7</v>
      </c>
      <c r="AR105" s="4">
        <v>195</v>
      </c>
      <c r="AS105" s="4" t="s">
        <v>155</v>
      </c>
      <c r="AT105" s="4">
        <v>2</v>
      </c>
      <c r="AU105" s="5">
        <v>0.7281712962962964</v>
      </c>
      <c r="AV105" s="4">
        <v>47.164276999999998</v>
      </c>
      <c r="AW105" s="4">
        <v>-88.489356999999998</v>
      </c>
      <c r="AX105" s="4">
        <v>320.10000000000002</v>
      </c>
      <c r="AY105" s="4">
        <v>23.7</v>
      </c>
      <c r="AZ105" s="4">
        <v>12</v>
      </c>
      <c r="BA105" s="4">
        <v>9</v>
      </c>
      <c r="BB105" s="4" t="s">
        <v>428</v>
      </c>
      <c r="BC105" s="4">
        <v>1.2</v>
      </c>
      <c r="BD105" s="4">
        <v>1.3</v>
      </c>
      <c r="BE105" s="4">
        <v>2</v>
      </c>
      <c r="BF105" s="4">
        <v>14.063000000000001</v>
      </c>
      <c r="BG105" s="4">
        <v>19.12</v>
      </c>
      <c r="BH105" s="4">
        <v>1.36</v>
      </c>
      <c r="BI105" s="4">
        <v>10.785</v>
      </c>
      <c r="BJ105" s="4">
        <v>2835.0509999999999</v>
      </c>
      <c r="BK105" s="4">
        <v>8.8610000000000007</v>
      </c>
      <c r="BL105" s="4">
        <v>2.5070000000000001</v>
      </c>
      <c r="BM105" s="4">
        <v>0.35099999999999998</v>
      </c>
      <c r="BN105" s="4">
        <v>2.859</v>
      </c>
      <c r="BO105" s="4">
        <v>2.032</v>
      </c>
      <c r="BP105" s="4">
        <v>0.28499999999999998</v>
      </c>
      <c r="BQ105" s="4">
        <v>2.3170000000000002</v>
      </c>
      <c r="BR105" s="4">
        <v>61.795499999999997</v>
      </c>
      <c r="BU105" s="4">
        <v>42.872999999999998</v>
      </c>
      <c r="BW105" s="4">
        <v>909.35</v>
      </c>
      <c r="BX105" s="4">
        <v>0.170206</v>
      </c>
      <c r="BY105" s="4">
        <v>-5</v>
      </c>
      <c r="BZ105" s="4">
        <v>1.346293</v>
      </c>
      <c r="CA105" s="4">
        <v>4.1594090000000001</v>
      </c>
      <c r="CB105" s="4">
        <v>27.195118999999998</v>
      </c>
      <c r="CC105" s="4">
        <f t="shared" si="14"/>
        <v>1.0989158578</v>
      </c>
      <c r="CE105" s="4">
        <f t="shared" si="15"/>
        <v>8808.7260737096731</v>
      </c>
      <c r="CF105" s="4">
        <f t="shared" si="16"/>
        <v>27.531822792303004</v>
      </c>
      <c r="CG105" s="4">
        <f t="shared" si="17"/>
        <v>7.199100937791</v>
      </c>
      <c r="CH105" s="4">
        <f t="shared" si="18"/>
        <v>192.00347086804649</v>
      </c>
    </row>
    <row r="106" spans="1:86">
      <c r="A106" s="2">
        <v>42440</v>
      </c>
      <c r="B106" s="29">
        <v>0.52002819444444448</v>
      </c>
      <c r="C106" s="4">
        <v>9.2159999999999993</v>
      </c>
      <c r="D106" s="4">
        <v>4.87E-2</v>
      </c>
      <c r="E106" s="4" t="s">
        <v>155</v>
      </c>
      <c r="F106" s="4">
        <v>487.22558299999997</v>
      </c>
      <c r="G106" s="4">
        <v>90.4</v>
      </c>
      <c r="H106" s="4">
        <v>12</v>
      </c>
      <c r="I106" s="4">
        <v>6916.6</v>
      </c>
      <c r="K106" s="4">
        <v>5.09</v>
      </c>
      <c r="L106" s="4">
        <v>854</v>
      </c>
      <c r="M106" s="4">
        <v>0.91</v>
      </c>
      <c r="N106" s="4">
        <v>8.3870000000000005</v>
      </c>
      <c r="O106" s="4">
        <v>4.4299999999999999E-2</v>
      </c>
      <c r="P106" s="4">
        <v>82.280199999999994</v>
      </c>
      <c r="Q106" s="4">
        <v>10.920199999999999</v>
      </c>
      <c r="R106" s="4">
        <v>93.2</v>
      </c>
      <c r="S106" s="4">
        <v>66.695800000000006</v>
      </c>
      <c r="T106" s="4">
        <v>8.8519000000000005</v>
      </c>
      <c r="U106" s="4">
        <v>75.5</v>
      </c>
      <c r="V106" s="4">
        <v>6916.5591000000004</v>
      </c>
      <c r="Y106" s="4">
        <v>777.28700000000003</v>
      </c>
      <c r="Z106" s="4">
        <v>0</v>
      </c>
      <c r="AA106" s="4">
        <v>4.6291000000000002</v>
      </c>
      <c r="AB106" s="4" t="s">
        <v>384</v>
      </c>
      <c r="AC106" s="4">
        <v>0</v>
      </c>
      <c r="AD106" s="4">
        <v>11.9</v>
      </c>
      <c r="AE106" s="4">
        <v>859</v>
      </c>
      <c r="AF106" s="4">
        <v>887</v>
      </c>
      <c r="AG106" s="4">
        <v>874</v>
      </c>
      <c r="AH106" s="4">
        <v>61</v>
      </c>
      <c r="AI106" s="4">
        <v>25.28</v>
      </c>
      <c r="AJ106" s="4">
        <v>0.57999999999999996</v>
      </c>
      <c r="AK106" s="4">
        <v>987</v>
      </c>
      <c r="AL106" s="4">
        <v>6</v>
      </c>
      <c r="AM106" s="4">
        <v>0</v>
      </c>
      <c r="AN106" s="4">
        <v>36</v>
      </c>
      <c r="AO106" s="4">
        <v>189</v>
      </c>
      <c r="AP106" s="4">
        <v>189</v>
      </c>
      <c r="AQ106" s="4">
        <v>0.8</v>
      </c>
      <c r="AR106" s="4">
        <v>195</v>
      </c>
      <c r="AS106" s="4" t="s">
        <v>155</v>
      </c>
      <c r="AT106" s="4">
        <v>2</v>
      </c>
      <c r="AU106" s="5">
        <v>0.72818287037037033</v>
      </c>
      <c r="AV106" s="4">
        <v>47.164253000000002</v>
      </c>
      <c r="AW106" s="4">
        <v>-88.489486999999997</v>
      </c>
      <c r="AX106" s="4">
        <v>320.10000000000002</v>
      </c>
      <c r="AY106" s="4">
        <v>23.3</v>
      </c>
      <c r="AZ106" s="4">
        <v>12</v>
      </c>
      <c r="BA106" s="4">
        <v>9</v>
      </c>
      <c r="BB106" s="4" t="s">
        <v>428</v>
      </c>
      <c r="BC106" s="4">
        <v>1.2</v>
      </c>
      <c r="BD106" s="4">
        <v>1.3</v>
      </c>
      <c r="BE106" s="4">
        <v>2</v>
      </c>
      <c r="BF106" s="4">
        <v>14.063000000000001</v>
      </c>
      <c r="BG106" s="4">
        <v>20.74</v>
      </c>
      <c r="BH106" s="4">
        <v>1.47</v>
      </c>
      <c r="BI106" s="4">
        <v>9.8879999999999999</v>
      </c>
      <c r="BJ106" s="4">
        <v>2791.8490000000002</v>
      </c>
      <c r="BK106" s="4">
        <v>9.3940000000000001</v>
      </c>
      <c r="BL106" s="4">
        <v>2.8679999999999999</v>
      </c>
      <c r="BM106" s="4">
        <v>0.38100000000000001</v>
      </c>
      <c r="BN106" s="4">
        <v>3.2490000000000001</v>
      </c>
      <c r="BO106" s="4">
        <v>2.3250000000000002</v>
      </c>
      <c r="BP106" s="4">
        <v>0.309</v>
      </c>
      <c r="BQ106" s="4">
        <v>2.6339999999999999</v>
      </c>
      <c r="BR106" s="4">
        <v>76.132800000000003</v>
      </c>
      <c r="BU106" s="4">
        <v>51.335000000000001</v>
      </c>
      <c r="BW106" s="4">
        <v>1120.42</v>
      </c>
      <c r="BX106" s="4">
        <v>0.205257</v>
      </c>
      <c r="BY106" s="4">
        <v>-5</v>
      </c>
      <c r="BZ106" s="4">
        <v>1.347569</v>
      </c>
      <c r="CA106" s="4">
        <v>5.015968</v>
      </c>
      <c r="CB106" s="4">
        <v>27.220894000000001</v>
      </c>
      <c r="CC106" s="4">
        <f t="shared" si="14"/>
        <v>1.3252187456</v>
      </c>
      <c r="CE106" s="4">
        <f t="shared" si="15"/>
        <v>10460.857457889504</v>
      </c>
      <c r="CF106" s="4">
        <f t="shared" si="16"/>
        <v>35.198642533824</v>
      </c>
      <c r="CG106" s="4">
        <f t="shared" si="17"/>
        <v>9.8694086048640006</v>
      </c>
      <c r="CH106" s="4">
        <f t="shared" si="18"/>
        <v>285.26412734714881</v>
      </c>
    </row>
    <row r="107" spans="1:86">
      <c r="A107" s="2">
        <v>42440</v>
      </c>
      <c r="B107" s="29">
        <v>0.52003976851851852</v>
      </c>
      <c r="C107" s="4">
        <v>8.68</v>
      </c>
      <c r="D107" s="4">
        <v>5.9900000000000002E-2</v>
      </c>
      <c r="E107" s="4" t="s">
        <v>155</v>
      </c>
      <c r="F107" s="4">
        <v>599.42788099999996</v>
      </c>
      <c r="G107" s="4">
        <v>131.4</v>
      </c>
      <c r="H107" s="4">
        <v>11.1</v>
      </c>
      <c r="I107" s="4">
        <v>7365.9</v>
      </c>
      <c r="K107" s="4">
        <v>6.36</v>
      </c>
      <c r="L107" s="4">
        <v>855</v>
      </c>
      <c r="M107" s="4">
        <v>0.91400000000000003</v>
      </c>
      <c r="N107" s="4">
        <v>7.9333999999999998</v>
      </c>
      <c r="O107" s="4">
        <v>5.4800000000000001E-2</v>
      </c>
      <c r="P107" s="4">
        <v>120.0822</v>
      </c>
      <c r="Q107" s="4">
        <v>10.1577</v>
      </c>
      <c r="R107" s="4">
        <v>130.19999999999999</v>
      </c>
      <c r="S107" s="4">
        <v>97.337800000000001</v>
      </c>
      <c r="T107" s="4">
        <v>8.2337000000000007</v>
      </c>
      <c r="U107" s="4">
        <v>105.6</v>
      </c>
      <c r="V107" s="4">
        <v>7365.8995999999997</v>
      </c>
      <c r="Y107" s="4">
        <v>781.13300000000004</v>
      </c>
      <c r="Z107" s="4">
        <v>0</v>
      </c>
      <c r="AA107" s="4">
        <v>5.8159000000000001</v>
      </c>
      <c r="AB107" s="4" t="s">
        <v>384</v>
      </c>
      <c r="AC107" s="4">
        <v>0</v>
      </c>
      <c r="AD107" s="4">
        <v>11.9</v>
      </c>
      <c r="AE107" s="4">
        <v>859</v>
      </c>
      <c r="AF107" s="4">
        <v>887</v>
      </c>
      <c r="AG107" s="4">
        <v>875</v>
      </c>
      <c r="AH107" s="4">
        <v>61</v>
      </c>
      <c r="AI107" s="4">
        <v>25.28</v>
      </c>
      <c r="AJ107" s="4">
        <v>0.57999999999999996</v>
      </c>
      <c r="AK107" s="4">
        <v>987</v>
      </c>
      <c r="AL107" s="4">
        <v>6</v>
      </c>
      <c r="AM107" s="4">
        <v>0</v>
      </c>
      <c r="AN107" s="4">
        <v>36</v>
      </c>
      <c r="AO107" s="4">
        <v>189</v>
      </c>
      <c r="AP107" s="4">
        <v>189</v>
      </c>
      <c r="AQ107" s="4">
        <v>0.7</v>
      </c>
      <c r="AR107" s="4">
        <v>195</v>
      </c>
      <c r="AS107" s="4" t="s">
        <v>155</v>
      </c>
      <c r="AT107" s="4">
        <v>2</v>
      </c>
      <c r="AU107" s="5">
        <v>0.72819444444444448</v>
      </c>
      <c r="AV107" s="4">
        <v>47.164197000000001</v>
      </c>
      <c r="AW107" s="4">
        <v>-88.489592999999999</v>
      </c>
      <c r="AX107" s="4">
        <v>320</v>
      </c>
      <c r="AY107" s="4">
        <v>22.1</v>
      </c>
      <c r="AZ107" s="4">
        <v>12</v>
      </c>
      <c r="BA107" s="4">
        <v>9</v>
      </c>
      <c r="BB107" s="4" t="s">
        <v>428</v>
      </c>
      <c r="BC107" s="4">
        <v>1.1756</v>
      </c>
      <c r="BD107" s="4">
        <v>1.3244</v>
      </c>
      <c r="BE107" s="4">
        <v>1.9756</v>
      </c>
      <c r="BF107" s="4">
        <v>14.063000000000001</v>
      </c>
      <c r="BG107" s="4">
        <v>21.72</v>
      </c>
      <c r="BH107" s="4">
        <v>1.54</v>
      </c>
      <c r="BI107" s="4">
        <v>9.4109999999999996</v>
      </c>
      <c r="BJ107" s="4">
        <v>2761.94</v>
      </c>
      <c r="BK107" s="4">
        <v>12.14</v>
      </c>
      <c r="BL107" s="4">
        <v>4.3780000000000001</v>
      </c>
      <c r="BM107" s="4">
        <v>0.37</v>
      </c>
      <c r="BN107" s="4">
        <v>4.7480000000000002</v>
      </c>
      <c r="BO107" s="4">
        <v>3.5489999999999999</v>
      </c>
      <c r="BP107" s="4">
        <v>0.3</v>
      </c>
      <c r="BQ107" s="4">
        <v>3.8490000000000002</v>
      </c>
      <c r="BR107" s="4">
        <v>84.796800000000005</v>
      </c>
      <c r="BU107" s="4">
        <v>53.954999999999998</v>
      </c>
      <c r="BW107" s="4">
        <v>1472.223</v>
      </c>
      <c r="BX107" s="4">
        <v>0.25311899999999998</v>
      </c>
      <c r="BY107" s="4">
        <v>-5</v>
      </c>
      <c r="BZ107" s="4">
        <v>1.348293</v>
      </c>
      <c r="CA107" s="4">
        <v>6.1855960000000003</v>
      </c>
      <c r="CB107" s="4">
        <v>27.235519</v>
      </c>
      <c r="CC107" s="4">
        <f t="shared" si="14"/>
        <v>1.6342344632000001</v>
      </c>
      <c r="CE107" s="4">
        <f t="shared" si="15"/>
        <v>12761.931027131281</v>
      </c>
      <c r="CF107" s="4">
        <f t="shared" si="16"/>
        <v>56.094572173680007</v>
      </c>
      <c r="CG107" s="4">
        <f t="shared" si="17"/>
        <v>17.784844175988002</v>
      </c>
      <c r="CH107" s="4">
        <f t="shared" si="18"/>
        <v>391.81550392892166</v>
      </c>
    </row>
    <row r="108" spans="1:86">
      <c r="A108" s="2">
        <v>42440</v>
      </c>
      <c r="B108" s="29">
        <v>0.52005134259259256</v>
      </c>
      <c r="C108" s="4">
        <v>8.6780000000000008</v>
      </c>
      <c r="D108" s="4">
        <v>6.9000000000000006E-2</v>
      </c>
      <c r="E108" s="4" t="s">
        <v>155</v>
      </c>
      <c r="F108" s="4">
        <v>690</v>
      </c>
      <c r="G108" s="4">
        <v>185.6</v>
      </c>
      <c r="H108" s="4">
        <v>1.9</v>
      </c>
      <c r="I108" s="4">
        <v>6798.8</v>
      </c>
      <c r="K108" s="4">
        <v>7.54</v>
      </c>
      <c r="L108" s="4">
        <v>782</v>
      </c>
      <c r="M108" s="4">
        <v>0.91449999999999998</v>
      </c>
      <c r="N108" s="4">
        <v>7.9360999999999997</v>
      </c>
      <c r="O108" s="4">
        <v>6.3100000000000003E-2</v>
      </c>
      <c r="P108" s="4">
        <v>169.70439999999999</v>
      </c>
      <c r="Q108" s="4">
        <v>1.6973</v>
      </c>
      <c r="R108" s="4">
        <v>171.4</v>
      </c>
      <c r="S108" s="4">
        <v>137.56120000000001</v>
      </c>
      <c r="T108" s="4">
        <v>1.3757999999999999</v>
      </c>
      <c r="U108" s="4">
        <v>138.9</v>
      </c>
      <c r="V108" s="4">
        <v>6798.7725</v>
      </c>
      <c r="Y108" s="4">
        <v>715.54499999999996</v>
      </c>
      <c r="Z108" s="4">
        <v>0</v>
      </c>
      <c r="AA108" s="4">
        <v>6.8975</v>
      </c>
      <c r="AB108" s="4" t="s">
        <v>384</v>
      </c>
      <c r="AC108" s="4">
        <v>0</v>
      </c>
      <c r="AD108" s="4">
        <v>11.9</v>
      </c>
      <c r="AE108" s="4">
        <v>859</v>
      </c>
      <c r="AF108" s="4">
        <v>886</v>
      </c>
      <c r="AG108" s="4">
        <v>875</v>
      </c>
      <c r="AH108" s="4">
        <v>61</v>
      </c>
      <c r="AI108" s="4">
        <v>25.28</v>
      </c>
      <c r="AJ108" s="4">
        <v>0.57999999999999996</v>
      </c>
      <c r="AK108" s="4">
        <v>987</v>
      </c>
      <c r="AL108" s="4">
        <v>6</v>
      </c>
      <c r="AM108" s="4">
        <v>0</v>
      </c>
      <c r="AN108" s="4">
        <v>36</v>
      </c>
      <c r="AO108" s="4">
        <v>189</v>
      </c>
      <c r="AP108" s="4">
        <v>189</v>
      </c>
      <c r="AQ108" s="4">
        <v>0.9</v>
      </c>
      <c r="AR108" s="4">
        <v>195</v>
      </c>
      <c r="AS108" s="4" t="s">
        <v>155</v>
      </c>
      <c r="AT108" s="4">
        <v>2</v>
      </c>
      <c r="AU108" s="5">
        <v>0.72820601851851852</v>
      </c>
      <c r="AV108" s="4">
        <v>47.164147</v>
      </c>
      <c r="AW108" s="4">
        <v>-88.489704000000003</v>
      </c>
      <c r="AX108" s="4">
        <v>320</v>
      </c>
      <c r="AY108" s="4">
        <v>22.1</v>
      </c>
      <c r="AZ108" s="4">
        <v>12</v>
      </c>
      <c r="BA108" s="4">
        <v>9</v>
      </c>
      <c r="BB108" s="4" t="s">
        <v>428</v>
      </c>
      <c r="BC108" s="4">
        <v>1.148703</v>
      </c>
      <c r="BD108" s="4">
        <v>1.3025949999999999</v>
      </c>
      <c r="BE108" s="4">
        <v>1.9487030000000001</v>
      </c>
      <c r="BF108" s="4">
        <v>14.063000000000001</v>
      </c>
      <c r="BG108" s="4">
        <v>21.85</v>
      </c>
      <c r="BH108" s="4">
        <v>1.55</v>
      </c>
      <c r="BI108" s="4">
        <v>9.3480000000000008</v>
      </c>
      <c r="BJ108" s="4">
        <v>2777.4940000000001</v>
      </c>
      <c r="BK108" s="4">
        <v>14.055999999999999</v>
      </c>
      <c r="BL108" s="4">
        <v>6.22</v>
      </c>
      <c r="BM108" s="4">
        <v>6.2E-2</v>
      </c>
      <c r="BN108" s="4">
        <v>6.282</v>
      </c>
      <c r="BO108" s="4">
        <v>5.0419999999999998</v>
      </c>
      <c r="BP108" s="4">
        <v>0.05</v>
      </c>
      <c r="BQ108" s="4">
        <v>5.0919999999999996</v>
      </c>
      <c r="BR108" s="4">
        <v>78.681799999999996</v>
      </c>
      <c r="BU108" s="4">
        <v>49.686</v>
      </c>
      <c r="BW108" s="4">
        <v>1755.2439999999999</v>
      </c>
      <c r="BX108" s="4">
        <v>0.27453499999999997</v>
      </c>
      <c r="BY108" s="4">
        <v>-5</v>
      </c>
      <c r="BZ108" s="4">
        <v>1.349569</v>
      </c>
      <c r="CA108" s="4">
        <v>6.7089489999999996</v>
      </c>
      <c r="CB108" s="4">
        <v>27.261293999999999</v>
      </c>
      <c r="CC108" s="4">
        <f t="shared" si="14"/>
        <v>1.7725043257999997</v>
      </c>
      <c r="CE108" s="4">
        <f t="shared" si="15"/>
        <v>13919.646998573082</v>
      </c>
      <c r="CF108" s="4">
        <f t="shared" si="16"/>
        <v>70.442837396567995</v>
      </c>
      <c r="CG108" s="4">
        <f t="shared" si="17"/>
        <v>25.518990326076</v>
      </c>
      <c r="CH108" s="4">
        <f t="shared" si="18"/>
        <v>394.32052102086539</v>
      </c>
    </row>
    <row r="109" spans="1:86">
      <c r="A109" s="2">
        <v>42440</v>
      </c>
      <c r="B109" s="29">
        <v>0.52006291666666671</v>
      </c>
      <c r="C109" s="4">
        <v>8.6539999999999999</v>
      </c>
      <c r="D109" s="4">
        <v>6.8199999999999997E-2</v>
      </c>
      <c r="E109" s="4" t="s">
        <v>155</v>
      </c>
      <c r="F109" s="4">
        <v>682.02668900000003</v>
      </c>
      <c r="G109" s="4">
        <v>215.3</v>
      </c>
      <c r="H109" s="4">
        <v>16</v>
      </c>
      <c r="I109" s="4">
        <v>6204.6</v>
      </c>
      <c r="K109" s="4">
        <v>7.96</v>
      </c>
      <c r="L109" s="4">
        <v>783</v>
      </c>
      <c r="M109" s="4">
        <v>0.91539999999999999</v>
      </c>
      <c r="N109" s="4">
        <v>7.9218000000000002</v>
      </c>
      <c r="O109" s="4">
        <v>6.2399999999999997E-2</v>
      </c>
      <c r="P109" s="4">
        <v>197.1148</v>
      </c>
      <c r="Q109" s="4">
        <v>14.646699999999999</v>
      </c>
      <c r="R109" s="4">
        <v>211.8</v>
      </c>
      <c r="S109" s="4">
        <v>159.43090000000001</v>
      </c>
      <c r="T109" s="4">
        <v>11.846500000000001</v>
      </c>
      <c r="U109" s="4">
        <v>171.3</v>
      </c>
      <c r="V109" s="4">
        <v>6204.5744999999997</v>
      </c>
      <c r="Y109" s="4">
        <v>717.08799999999997</v>
      </c>
      <c r="Z109" s="4">
        <v>0</v>
      </c>
      <c r="AA109" s="4">
        <v>7.2869999999999999</v>
      </c>
      <c r="AB109" s="4" t="s">
        <v>384</v>
      </c>
      <c r="AC109" s="4">
        <v>0</v>
      </c>
      <c r="AD109" s="4">
        <v>11.9</v>
      </c>
      <c r="AE109" s="4">
        <v>859</v>
      </c>
      <c r="AF109" s="4">
        <v>885</v>
      </c>
      <c r="AG109" s="4">
        <v>875</v>
      </c>
      <c r="AH109" s="4">
        <v>61.4</v>
      </c>
      <c r="AI109" s="4">
        <v>24.71</v>
      </c>
      <c r="AJ109" s="4">
        <v>0.56999999999999995</v>
      </c>
      <c r="AK109" s="4">
        <v>987</v>
      </c>
      <c r="AL109" s="4">
        <v>5.6</v>
      </c>
      <c r="AM109" s="4">
        <v>0</v>
      </c>
      <c r="AN109" s="4">
        <v>36</v>
      </c>
      <c r="AO109" s="4">
        <v>189</v>
      </c>
      <c r="AP109" s="4">
        <v>189</v>
      </c>
      <c r="AQ109" s="4">
        <v>1</v>
      </c>
      <c r="AR109" s="4">
        <v>195</v>
      </c>
      <c r="AS109" s="4" t="s">
        <v>155</v>
      </c>
      <c r="AT109" s="4">
        <v>2</v>
      </c>
      <c r="AU109" s="5">
        <v>0.72821759259259267</v>
      </c>
      <c r="AV109" s="4">
        <v>47.164079999999998</v>
      </c>
      <c r="AW109" s="4">
        <v>-88.489805000000004</v>
      </c>
      <c r="AX109" s="4">
        <v>320</v>
      </c>
      <c r="AY109" s="4">
        <v>22.5</v>
      </c>
      <c r="AZ109" s="4">
        <v>12</v>
      </c>
      <c r="BA109" s="4">
        <v>9</v>
      </c>
      <c r="BB109" s="4" t="s">
        <v>428</v>
      </c>
      <c r="BC109" s="4">
        <v>1.421</v>
      </c>
      <c r="BD109" s="4">
        <v>1</v>
      </c>
      <c r="BE109" s="4">
        <v>2.1968000000000001</v>
      </c>
      <c r="BF109" s="4">
        <v>14.063000000000001</v>
      </c>
      <c r="BG109" s="4">
        <v>22.06</v>
      </c>
      <c r="BH109" s="4">
        <v>1.57</v>
      </c>
      <c r="BI109" s="4">
        <v>9.24</v>
      </c>
      <c r="BJ109" s="4">
        <v>2796.5709999999999</v>
      </c>
      <c r="BK109" s="4">
        <v>14.028</v>
      </c>
      <c r="BL109" s="4">
        <v>7.2869999999999999</v>
      </c>
      <c r="BM109" s="4">
        <v>0.54100000000000004</v>
      </c>
      <c r="BN109" s="4">
        <v>7.8289999999999997</v>
      </c>
      <c r="BO109" s="4">
        <v>5.8940000000000001</v>
      </c>
      <c r="BP109" s="4">
        <v>0.438</v>
      </c>
      <c r="BQ109" s="4">
        <v>6.3319999999999999</v>
      </c>
      <c r="BR109" s="4">
        <v>72.4285</v>
      </c>
      <c r="BU109" s="4">
        <v>50.225000000000001</v>
      </c>
      <c r="BW109" s="4">
        <v>1870.4690000000001</v>
      </c>
      <c r="BX109" s="4">
        <v>0.25651800000000002</v>
      </c>
      <c r="BY109" s="4">
        <v>-5</v>
      </c>
      <c r="BZ109" s="4">
        <v>1.349</v>
      </c>
      <c r="CA109" s="4">
        <v>6.2686590000000004</v>
      </c>
      <c r="CB109" s="4">
        <v>27.2498</v>
      </c>
      <c r="CC109" s="4">
        <f t="shared" si="14"/>
        <v>1.6561797078</v>
      </c>
      <c r="CE109" s="4">
        <f t="shared" si="15"/>
        <v>13095.470226311883</v>
      </c>
      <c r="CF109" s="4">
        <f t="shared" si="16"/>
        <v>65.688751093644001</v>
      </c>
      <c r="CG109" s="4">
        <f t="shared" si="17"/>
        <v>29.650782144636</v>
      </c>
      <c r="CH109" s="4">
        <f t="shared" si="18"/>
        <v>339.16008758098053</v>
      </c>
    </row>
    <row r="110" spans="1:86">
      <c r="A110" s="2">
        <v>42440</v>
      </c>
      <c r="B110" s="29">
        <v>0.52007449074074075</v>
      </c>
      <c r="C110" s="4">
        <v>8.65</v>
      </c>
      <c r="D110" s="4">
        <v>6.5600000000000006E-2</v>
      </c>
      <c r="E110" s="4" t="s">
        <v>155</v>
      </c>
      <c r="F110" s="4">
        <v>655.67139299999997</v>
      </c>
      <c r="G110" s="4">
        <v>215</v>
      </c>
      <c r="H110" s="4">
        <v>16</v>
      </c>
      <c r="I110" s="4">
        <v>6663.5</v>
      </c>
      <c r="K110" s="4">
        <v>8.11</v>
      </c>
      <c r="L110" s="4">
        <v>787</v>
      </c>
      <c r="M110" s="4">
        <v>0.91500000000000004</v>
      </c>
      <c r="N110" s="4">
        <v>7.9150999999999998</v>
      </c>
      <c r="O110" s="4">
        <v>0.06</v>
      </c>
      <c r="P110" s="4">
        <v>196.7328</v>
      </c>
      <c r="Q110" s="4">
        <v>14.640599999999999</v>
      </c>
      <c r="R110" s="4">
        <v>211.4</v>
      </c>
      <c r="S110" s="4">
        <v>159.1163</v>
      </c>
      <c r="T110" s="4">
        <v>11.841200000000001</v>
      </c>
      <c r="U110" s="4">
        <v>171</v>
      </c>
      <c r="V110" s="4">
        <v>6663.5384000000004</v>
      </c>
      <c r="Y110" s="4">
        <v>719.79300000000001</v>
      </c>
      <c r="Z110" s="4">
        <v>0</v>
      </c>
      <c r="AA110" s="4">
        <v>7.4221000000000004</v>
      </c>
      <c r="AB110" s="4" t="s">
        <v>384</v>
      </c>
      <c r="AC110" s="4">
        <v>0</v>
      </c>
      <c r="AD110" s="4">
        <v>11.9</v>
      </c>
      <c r="AE110" s="4">
        <v>859</v>
      </c>
      <c r="AF110" s="4">
        <v>886</v>
      </c>
      <c r="AG110" s="4">
        <v>876</v>
      </c>
      <c r="AH110" s="4">
        <v>62</v>
      </c>
      <c r="AI110" s="4">
        <v>24.7</v>
      </c>
      <c r="AJ110" s="4">
        <v>0.56999999999999995</v>
      </c>
      <c r="AK110" s="4">
        <v>987</v>
      </c>
      <c r="AL110" s="4">
        <v>5.4</v>
      </c>
      <c r="AM110" s="4">
        <v>0</v>
      </c>
      <c r="AN110" s="4">
        <v>36</v>
      </c>
      <c r="AO110" s="4">
        <v>189</v>
      </c>
      <c r="AP110" s="4">
        <v>189</v>
      </c>
      <c r="AQ110" s="4">
        <v>1.1000000000000001</v>
      </c>
      <c r="AR110" s="4">
        <v>195</v>
      </c>
      <c r="AS110" s="4" t="s">
        <v>155</v>
      </c>
      <c r="AT110" s="4">
        <v>2</v>
      </c>
      <c r="AU110" s="5">
        <v>0.72822916666666659</v>
      </c>
      <c r="AV110" s="4">
        <v>47.164008000000003</v>
      </c>
      <c r="AW110" s="4">
        <v>-88.489906000000005</v>
      </c>
      <c r="AX110" s="4">
        <v>320</v>
      </c>
      <c r="AY110" s="4">
        <v>23.4</v>
      </c>
      <c r="AZ110" s="4">
        <v>12</v>
      </c>
      <c r="BA110" s="4">
        <v>10</v>
      </c>
      <c r="BB110" s="4" t="s">
        <v>429</v>
      </c>
      <c r="BC110" s="4">
        <v>1.824152</v>
      </c>
      <c r="BD110" s="4">
        <v>1</v>
      </c>
      <c r="BE110" s="4">
        <v>2.5</v>
      </c>
      <c r="BF110" s="4">
        <v>14.063000000000001</v>
      </c>
      <c r="BG110" s="4">
        <v>21.96</v>
      </c>
      <c r="BH110" s="4">
        <v>1.56</v>
      </c>
      <c r="BI110" s="4">
        <v>9.2850000000000001</v>
      </c>
      <c r="BJ110" s="4">
        <v>2782.2640000000001</v>
      </c>
      <c r="BK110" s="4">
        <v>13.423</v>
      </c>
      <c r="BL110" s="4">
        <v>7.242</v>
      </c>
      <c r="BM110" s="4">
        <v>0.53900000000000003</v>
      </c>
      <c r="BN110" s="4">
        <v>7.7809999999999997</v>
      </c>
      <c r="BO110" s="4">
        <v>5.8570000000000002</v>
      </c>
      <c r="BP110" s="4">
        <v>0.436</v>
      </c>
      <c r="BQ110" s="4">
        <v>6.2930000000000001</v>
      </c>
      <c r="BR110" s="4">
        <v>77.454300000000003</v>
      </c>
      <c r="BU110" s="4">
        <v>50.198999999999998</v>
      </c>
      <c r="BW110" s="4">
        <v>1897.002</v>
      </c>
      <c r="BX110" s="4">
        <v>0.22589799999999999</v>
      </c>
      <c r="BY110" s="4">
        <v>-5</v>
      </c>
      <c r="BZ110" s="4">
        <v>1.3498619999999999</v>
      </c>
      <c r="CA110" s="4">
        <v>5.5203819999999997</v>
      </c>
      <c r="CB110" s="4">
        <v>27.267212000000001</v>
      </c>
      <c r="CC110" s="4">
        <f t="shared" si="14"/>
        <v>1.4584849243999998</v>
      </c>
      <c r="CE110" s="4">
        <f t="shared" si="15"/>
        <v>11473.292598321457</v>
      </c>
      <c r="CF110" s="4">
        <f t="shared" si="16"/>
        <v>55.352765426742003</v>
      </c>
      <c r="CG110" s="4">
        <f t="shared" si="17"/>
        <v>25.950603652722002</v>
      </c>
      <c r="CH110" s="4">
        <f t="shared" si="18"/>
        <v>319.40026068632216</v>
      </c>
    </row>
    <row r="111" spans="1:86">
      <c r="A111" s="2">
        <v>42440</v>
      </c>
      <c r="B111" s="29">
        <v>0.52008606481481479</v>
      </c>
      <c r="C111" s="4">
        <v>8.6669999999999998</v>
      </c>
      <c r="D111" s="4">
        <v>7.9699999999999993E-2</v>
      </c>
      <c r="E111" s="4" t="s">
        <v>155</v>
      </c>
      <c r="F111" s="4">
        <v>797.45621400000005</v>
      </c>
      <c r="G111" s="4">
        <v>209.3</v>
      </c>
      <c r="H111" s="4">
        <v>16</v>
      </c>
      <c r="I111" s="4">
        <v>6338.3</v>
      </c>
      <c r="K111" s="4">
        <v>8.1999999999999993</v>
      </c>
      <c r="L111" s="4">
        <v>736</v>
      </c>
      <c r="M111" s="4">
        <v>0.91500000000000004</v>
      </c>
      <c r="N111" s="4">
        <v>7.9298999999999999</v>
      </c>
      <c r="O111" s="4">
        <v>7.2999999999999995E-2</v>
      </c>
      <c r="P111" s="4">
        <v>191.49889999999999</v>
      </c>
      <c r="Q111" s="4">
        <v>14.673</v>
      </c>
      <c r="R111" s="4">
        <v>206.2</v>
      </c>
      <c r="S111" s="4">
        <v>155.0247</v>
      </c>
      <c r="T111" s="4">
        <v>11.878299999999999</v>
      </c>
      <c r="U111" s="4">
        <v>166.9</v>
      </c>
      <c r="V111" s="4">
        <v>6338.2638999999999</v>
      </c>
      <c r="Y111" s="4">
        <v>673.66</v>
      </c>
      <c r="Z111" s="4">
        <v>0</v>
      </c>
      <c r="AA111" s="4">
        <v>7.5030000000000001</v>
      </c>
      <c r="AB111" s="4" t="s">
        <v>384</v>
      </c>
      <c r="AC111" s="4">
        <v>0</v>
      </c>
      <c r="AD111" s="4">
        <v>11.9</v>
      </c>
      <c r="AE111" s="4">
        <v>858</v>
      </c>
      <c r="AF111" s="4">
        <v>887</v>
      </c>
      <c r="AG111" s="4">
        <v>875</v>
      </c>
      <c r="AH111" s="4">
        <v>62</v>
      </c>
      <c r="AI111" s="4">
        <v>24.94</v>
      </c>
      <c r="AJ111" s="4">
        <v>0.56999999999999995</v>
      </c>
      <c r="AK111" s="4">
        <v>987</v>
      </c>
      <c r="AL111" s="4">
        <v>5.6</v>
      </c>
      <c r="AM111" s="4">
        <v>0</v>
      </c>
      <c r="AN111" s="4">
        <v>36</v>
      </c>
      <c r="AO111" s="4">
        <v>189</v>
      </c>
      <c r="AP111" s="4">
        <v>189</v>
      </c>
      <c r="AQ111" s="4">
        <v>1</v>
      </c>
      <c r="AR111" s="4">
        <v>195</v>
      </c>
      <c r="AS111" s="4" t="s">
        <v>155</v>
      </c>
      <c r="AT111" s="4">
        <v>2</v>
      </c>
      <c r="AU111" s="5">
        <v>0.72824074074074074</v>
      </c>
      <c r="AV111" s="4">
        <v>47.163929000000003</v>
      </c>
      <c r="AW111" s="4">
        <v>-88.490009000000001</v>
      </c>
      <c r="AX111" s="4">
        <v>319.8</v>
      </c>
      <c r="AY111" s="4">
        <v>24.6</v>
      </c>
      <c r="AZ111" s="4">
        <v>12</v>
      </c>
      <c r="BA111" s="4">
        <v>11</v>
      </c>
      <c r="BB111" s="4" t="s">
        <v>421</v>
      </c>
      <c r="BC111" s="4">
        <v>1.8520000000000001</v>
      </c>
      <c r="BD111" s="4">
        <v>1</v>
      </c>
      <c r="BE111" s="4">
        <v>2.452</v>
      </c>
      <c r="BF111" s="4">
        <v>14.063000000000001</v>
      </c>
      <c r="BG111" s="4">
        <v>21.97</v>
      </c>
      <c r="BH111" s="4">
        <v>1.56</v>
      </c>
      <c r="BI111" s="4">
        <v>9.2889999999999997</v>
      </c>
      <c r="BJ111" s="4">
        <v>2789.009</v>
      </c>
      <c r="BK111" s="4">
        <v>16.334</v>
      </c>
      <c r="BL111" s="4">
        <v>7.0529999999999999</v>
      </c>
      <c r="BM111" s="4">
        <v>0.54</v>
      </c>
      <c r="BN111" s="4">
        <v>7.5940000000000003</v>
      </c>
      <c r="BO111" s="4">
        <v>5.71</v>
      </c>
      <c r="BP111" s="4">
        <v>0.437</v>
      </c>
      <c r="BQ111" s="4">
        <v>6.1470000000000002</v>
      </c>
      <c r="BR111" s="4">
        <v>73.713700000000003</v>
      </c>
      <c r="BU111" s="4">
        <v>47.008000000000003</v>
      </c>
      <c r="BW111" s="4">
        <v>1918.7370000000001</v>
      </c>
      <c r="BX111" s="4">
        <v>0.20888899999999999</v>
      </c>
      <c r="BY111" s="4">
        <v>-5</v>
      </c>
      <c r="BZ111" s="4">
        <v>1.350139</v>
      </c>
      <c r="CA111" s="4">
        <v>5.1047279999999997</v>
      </c>
      <c r="CB111" s="4">
        <v>27.272805000000002</v>
      </c>
      <c r="CC111" s="4">
        <f t="shared" si="14"/>
        <v>1.3486691376</v>
      </c>
      <c r="CE111" s="4">
        <f t="shared" si="15"/>
        <v>10635.137853910344</v>
      </c>
      <c r="CF111" s="4">
        <f t="shared" si="16"/>
        <v>62.285328482543989</v>
      </c>
      <c r="CG111" s="4">
        <f t="shared" si="17"/>
        <v>23.439935972952</v>
      </c>
      <c r="CH111" s="4">
        <f t="shared" si="18"/>
        <v>281.08742611507921</v>
      </c>
    </row>
    <row r="112" spans="1:86">
      <c r="A112" s="2">
        <v>42440</v>
      </c>
      <c r="B112" s="29">
        <v>0.52009763888888882</v>
      </c>
      <c r="C112" s="4">
        <v>8.6989999999999998</v>
      </c>
      <c r="D112" s="4">
        <v>9.0700000000000003E-2</v>
      </c>
      <c r="E112" s="4" t="s">
        <v>155</v>
      </c>
      <c r="F112" s="4">
        <v>906.77557999999999</v>
      </c>
      <c r="G112" s="4">
        <v>255.2</v>
      </c>
      <c r="H112" s="4">
        <v>16.100000000000001</v>
      </c>
      <c r="I112" s="4">
        <v>5492</v>
      </c>
      <c r="K112" s="4">
        <v>8.1999999999999993</v>
      </c>
      <c r="L112" s="4">
        <v>655</v>
      </c>
      <c r="M112" s="4">
        <v>0.91549999999999998</v>
      </c>
      <c r="N112" s="4">
        <v>7.9635999999999996</v>
      </c>
      <c r="O112" s="4">
        <v>8.3000000000000004E-2</v>
      </c>
      <c r="P112" s="4">
        <v>233.62440000000001</v>
      </c>
      <c r="Q112" s="4">
        <v>14.739800000000001</v>
      </c>
      <c r="R112" s="4">
        <v>248.4</v>
      </c>
      <c r="S112" s="4">
        <v>188.42760000000001</v>
      </c>
      <c r="T112" s="4">
        <v>11.888199999999999</v>
      </c>
      <c r="U112" s="4">
        <v>200.3</v>
      </c>
      <c r="V112" s="4">
        <v>5492.0410000000002</v>
      </c>
      <c r="Y112" s="4">
        <v>599.83900000000006</v>
      </c>
      <c r="Z112" s="4">
        <v>0</v>
      </c>
      <c r="AA112" s="4">
        <v>7.5072000000000001</v>
      </c>
      <c r="AB112" s="4" t="s">
        <v>384</v>
      </c>
      <c r="AC112" s="4">
        <v>0</v>
      </c>
      <c r="AD112" s="4">
        <v>11.9</v>
      </c>
      <c r="AE112" s="4">
        <v>859</v>
      </c>
      <c r="AF112" s="4">
        <v>888</v>
      </c>
      <c r="AG112" s="4">
        <v>875</v>
      </c>
      <c r="AH112" s="4">
        <v>62</v>
      </c>
      <c r="AI112" s="4">
        <v>23.97</v>
      </c>
      <c r="AJ112" s="4">
        <v>0.55000000000000004</v>
      </c>
      <c r="AK112" s="4">
        <v>987</v>
      </c>
      <c r="AL112" s="4">
        <v>5</v>
      </c>
      <c r="AM112" s="4">
        <v>0</v>
      </c>
      <c r="AN112" s="4">
        <v>36</v>
      </c>
      <c r="AO112" s="4">
        <v>189</v>
      </c>
      <c r="AP112" s="4">
        <v>189</v>
      </c>
      <c r="AQ112" s="4">
        <v>0.8</v>
      </c>
      <c r="AR112" s="4">
        <v>195</v>
      </c>
      <c r="AS112" s="4" t="s">
        <v>155</v>
      </c>
      <c r="AT112" s="4">
        <v>2</v>
      </c>
      <c r="AU112" s="5">
        <v>0.72825231481481489</v>
      </c>
      <c r="AV112" s="4">
        <v>47.163859000000002</v>
      </c>
      <c r="AW112" s="4">
        <v>-88.490126000000004</v>
      </c>
      <c r="AX112" s="4">
        <v>319.39999999999998</v>
      </c>
      <c r="AY112" s="4">
        <v>25.2</v>
      </c>
      <c r="AZ112" s="4">
        <v>12</v>
      </c>
      <c r="BA112" s="4">
        <v>11</v>
      </c>
      <c r="BB112" s="4" t="s">
        <v>421</v>
      </c>
      <c r="BC112" s="4">
        <v>1.676048</v>
      </c>
      <c r="BD112" s="4">
        <v>1.023952</v>
      </c>
      <c r="BE112" s="4">
        <v>2.2999999999999998</v>
      </c>
      <c r="BF112" s="4">
        <v>14.063000000000001</v>
      </c>
      <c r="BG112" s="4">
        <v>22.08</v>
      </c>
      <c r="BH112" s="4">
        <v>1.57</v>
      </c>
      <c r="BI112" s="4">
        <v>9.2279999999999998</v>
      </c>
      <c r="BJ112" s="4">
        <v>2814.2440000000001</v>
      </c>
      <c r="BK112" s="4">
        <v>18.672000000000001</v>
      </c>
      <c r="BL112" s="4">
        <v>8.6460000000000008</v>
      </c>
      <c r="BM112" s="4">
        <v>0.54500000000000004</v>
      </c>
      <c r="BN112" s="4">
        <v>9.1910000000000007</v>
      </c>
      <c r="BO112" s="4">
        <v>6.9729999999999999</v>
      </c>
      <c r="BP112" s="4">
        <v>0.44</v>
      </c>
      <c r="BQ112" s="4">
        <v>7.4130000000000003</v>
      </c>
      <c r="BR112" s="4">
        <v>64.177099999999996</v>
      </c>
      <c r="BU112" s="4">
        <v>42.055999999999997</v>
      </c>
      <c r="BW112" s="4">
        <v>1928.9770000000001</v>
      </c>
      <c r="BX112" s="4">
        <v>0.23693900000000001</v>
      </c>
      <c r="BY112" s="4">
        <v>-5</v>
      </c>
      <c r="BZ112" s="4">
        <v>1.3494299999999999</v>
      </c>
      <c r="CA112" s="4">
        <v>5.7901949999999998</v>
      </c>
      <c r="CB112" s="4">
        <v>27.258495</v>
      </c>
      <c r="CC112" s="4">
        <f t="shared" si="14"/>
        <v>1.5297695189999998</v>
      </c>
      <c r="CE112" s="4">
        <f t="shared" si="15"/>
        <v>12172.38108857226</v>
      </c>
      <c r="CF112" s="4">
        <f t="shared" si="16"/>
        <v>80.761547216880004</v>
      </c>
      <c r="CG112" s="4">
        <f t="shared" si="17"/>
        <v>32.063268504645002</v>
      </c>
      <c r="CH112" s="4">
        <f t="shared" si="18"/>
        <v>277.58364888027148</v>
      </c>
    </row>
    <row r="113" spans="1:86">
      <c r="A113" s="2">
        <v>42440</v>
      </c>
      <c r="B113" s="29">
        <v>0.52010921296296297</v>
      </c>
      <c r="C113" s="4">
        <v>8.8109999999999999</v>
      </c>
      <c r="D113" s="4">
        <v>0.10929999999999999</v>
      </c>
      <c r="E113" s="4" t="s">
        <v>155</v>
      </c>
      <c r="F113" s="4">
        <v>1092.6045019999999</v>
      </c>
      <c r="G113" s="4">
        <v>278</v>
      </c>
      <c r="H113" s="4">
        <v>16.100000000000001</v>
      </c>
      <c r="I113" s="4">
        <v>5217.3999999999996</v>
      </c>
      <c r="K113" s="4">
        <v>8.14</v>
      </c>
      <c r="L113" s="4">
        <v>628</v>
      </c>
      <c r="M113" s="4">
        <v>0.91469999999999996</v>
      </c>
      <c r="N113" s="4">
        <v>8.0589999999999993</v>
      </c>
      <c r="O113" s="4">
        <v>9.9900000000000003E-2</v>
      </c>
      <c r="P113" s="4">
        <v>254.27260000000001</v>
      </c>
      <c r="Q113" s="4">
        <v>14.7263</v>
      </c>
      <c r="R113" s="4">
        <v>269</v>
      </c>
      <c r="S113" s="4">
        <v>205.0812</v>
      </c>
      <c r="T113" s="4">
        <v>11.8773</v>
      </c>
      <c r="U113" s="4">
        <v>217</v>
      </c>
      <c r="V113" s="4">
        <v>5217.4332999999997</v>
      </c>
      <c r="Y113" s="4">
        <v>574.00199999999995</v>
      </c>
      <c r="Z113" s="4">
        <v>0</v>
      </c>
      <c r="AA113" s="4">
        <v>7.4435000000000002</v>
      </c>
      <c r="AB113" s="4" t="s">
        <v>384</v>
      </c>
      <c r="AC113" s="4">
        <v>0</v>
      </c>
      <c r="AD113" s="4">
        <v>11.9</v>
      </c>
      <c r="AE113" s="4">
        <v>859</v>
      </c>
      <c r="AF113" s="4">
        <v>887</v>
      </c>
      <c r="AG113" s="4">
        <v>875</v>
      </c>
      <c r="AH113" s="4">
        <v>62</v>
      </c>
      <c r="AI113" s="4">
        <v>23.97</v>
      </c>
      <c r="AJ113" s="4">
        <v>0.55000000000000004</v>
      </c>
      <c r="AK113" s="4">
        <v>987</v>
      </c>
      <c r="AL113" s="4">
        <v>5</v>
      </c>
      <c r="AM113" s="4">
        <v>0</v>
      </c>
      <c r="AN113" s="4">
        <v>36</v>
      </c>
      <c r="AO113" s="4">
        <v>189</v>
      </c>
      <c r="AP113" s="4">
        <v>189</v>
      </c>
      <c r="AQ113" s="4">
        <v>0.8</v>
      </c>
      <c r="AR113" s="4">
        <v>195</v>
      </c>
      <c r="AS113" s="4" t="s">
        <v>155</v>
      </c>
      <c r="AT113" s="4">
        <v>2</v>
      </c>
      <c r="AU113" s="5">
        <v>0.72826388888888882</v>
      </c>
      <c r="AV113" s="4">
        <v>47.163805000000004</v>
      </c>
      <c r="AW113" s="4">
        <v>-88.490261000000004</v>
      </c>
      <c r="AX113" s="4">
        <v>319.39999999999998</v>
      </c>
      <c r="AY113" s="4">
        <v>25.6</v>
      </c>
      <c r="AZ113" s="4">
        <v>12</v>
      </c>
      <c r="BA113" s="4">
        <v>11</v>
      </c>
      <c r="BB113" s="4" t="s">
        <v>421</v>
      </c>
      <c r="BC113" s="4">
        <v>1.6476</v>
      </c>
      <c r="BD113" s="4">
        <v>1.0762</v>
      </c>
      <c r="BE113" s="4">
        <v>2.3237999999999999</v>
      </c>
      <c r="BF113" s="4">
        <v>14.063000000000001</v>
      </c>
      <c r="BG113" s="4">
        <v>21.86</v>
      </c>
      <c r="BH113" s="4">
        <v>1.55</v>
      </c>
      <c r="BI113" s="4">
        <v>9.3279999999999994</v>
      </c>
      <c r="BJ113" s="4">
        <v>2819.9850000000001</v>
      </c>
      <c r="BK113" s="4">
        <v>22.257000000000001</v>
      </c>
      <c r="BL113" s="4">
        <v>9.3179999999999996</v>
      </c>
      <c r="BM113" s="4">
        <v>0.54</v>
      </c>
      <c r="BN113" s="4">
        <v>9.8569999999999993</v>
      </c>
      <c r="BO113" s="4">
        <v>7.5149999999999997</v>
      </c>
      <c r="BP113" s="4">
        <v>0.435</v>
      </c>
      <c r="BQ113" s="4">
        <v>7.95</v>
      </c>
      <c r="BR113" s="4">
        <v>60.37</v>
      </c>
      <c r="BU113" s="4">
        <v>39.85</v>
      </c>
      <c r="BW113" s="4">
        <v>1893.847</v>
      </c>
      <c r="BX113" s="4">
        <v>0.271482</v>
      </c>
      <c r="BY113" s="4">
        <v>-5</v>
      </c>
      <c r="BZ113" s="4">
        <v>1.349569</v>
      </c>
      <c r="CA113" s="4">
        <v>6.634341</v>
      </c>
      <c r="CB113" s="4">
        <v>27.261293999999999</v>
      </c>
      <c r="CC113" s="4">
        <f t="shared" si="14"/>
        <v>1.7527928922</v>
      </c>
      <c r="CE113" s="4">
        <f t="shared" si="15"/>
        <v>13975.430352349096</v>
      </c>
      <c r="CF113" s="4">
        <f t="shared" si="16"/>
        <v>110.30241414483901</v>
      </c>
      <c r="CG113" s="4">
        <f t="shared" si="17"/>
        <v>39.39902917965</v>
      </c>
      <c r="CH113" s="4">
        <f t="shared" si="18"/>
        <v>299.18482912898997</v>
      </c>
    </row>
    <row r="114" spans="1:86">
      <c r="A114" s="2">
        <v>42440</v>
      </c>
      <c r="B114" s="29">
        <v>0.52012078703703701</v>
      </c>
      <c r="C114" s="4">
        <v>9.11</v>
      </c>
      <c r="D114" s="4">
        <v>0.12859999999999999</v>
      </c>
      <c r="E114" s="4" t="s">
        <v>155</v>
      </c>
      <c r="F114" s="4">
        <v>1285.6470589999999</v>
      </c>
      <c r="G114" s="4">
        <v>311.39999999999998</v>
      </c>
      <c r="H114" s="4">
        <v>17.399999999999999</v>
      </c>
      <c r="I114" s="4">
        <v>4914.2</v>
      </c>
      <c r="K114" s="4">
        <v>8.08</v>
      </c>
      <c r="L114" s="4">
        <v>577</v>
      </c>
      <c r="M114" s="4">
        <v>0.9123</v>
      </c>
      <c r="N114" s="4">
        <v>8.3109999999999999</v>
      </c>
      <c r="O114" s="4">
        <v>0.1173</v>
      </c>
      <c r="P114" s="4">
        <v>284.08519999999999</v>
      </c>
      <c r="Q114" s="4">
        <v>15.9031</v>
      </c>
      <c r="R114" s="4">
        <v>300</v>
      </c>
      <c r="S114" s="4">
        <v>229.12629999999999</v>
      </c>
      <c r="T114" s="4">
        <v>12.826499999999999</v>
      </c>
      <c r="U114" s="4">
        <v>242</v>
      </c>
      <c r="V114" s="4">
        <v>4914.2051000000001</v>
      </c>
      <c r="Y114" s="4">
        <v>526.67499999999995</v>
      </c>
      <c r="Z114" s="4">
        <v>0</v>
      </c>
      <c r="AA114" s="4">
        <v>7.37</v>
      </c>
      <c r="AB114" s="4" t="s">
        <v>384</v>
      </c>
      <c r="AC114" s="4">
        <v>0</v>
      </c>
      <c r="AD114" s="4">
        <v>11.9</v>
      </c>
      <c r="AE114" s="4">
        <v>859</v>
      </c>
      <c r="AF114" s="4">
        <v>886</v>
      </c>
      <c r="AG114" s="4">
        <v>876</v>
      </c>
      <c r="AH114" s="4">
        <v>62</v>
      </c>
      <c r="AI114" s="4">
        <v>23.97</v>
      </c>
      <c r="AJ114" s="4">
        <v>0.55000000000000004</v>
      </c>
      <c r="AK114" s="4">
        <v>987</v>
      </c>
      <c r="AL114" s="4">
        <v>5</v>
      </c>
      <c r="AM114" s="4">
        <v>0</v>
      </c>
      <c r="AN114" s="4">
        <v>36</v>
      </c>
      <c r="AO114" s="4">
        <v>189</v>
      </c>
      <c r="AP114" s="4">
        <v>189</v>
      </c>
      <c r="AQ114" s="4">
        <v>0.9</v>
      </c>
      <c r="AR114" s="4">
        <v>195</v>
      </c>
      <c r="AS114" s="4" t="s">
        <v>155</v>
      </c>
      <c r="AT114" s="4">
        <v>2</v>
      </c>
      <c r="AU114" s="5">
        <v>0.72827546296296297</v>
      </c>
      <c r="AV114" s="4">
        <v>47.163767</v>
      </c>
      <c r="AW114" s="4">
        <v>-88.490414999999999</v>
      </c>
      <c r="AX114" s="4">
        <v>319.2</v>
      </c>
      <c r="AY114" s="4">
        <v>26.3</v>
      </c>
      <c r="AZ114" s="4">
        <v>12</v>
      </c>
      <c r="BA114" s="4">
        <v>11</v>
      </c>
      <c r="BB114" s="4" t="s">
        <v>421</v>
      </c>
      <c r="BC114" s="4">
        <v>1.8</v>
      </c>
      <c r="BD114" s="4">
        <v>1.0720479999999999</v>
      </c>
      <c r="BE114" s="4">
        <v>2.448032</v>
      </c>
      <c r="BF114" s="4">
        <v>14.063000000000001</v>
      </c>
      <c r="BG114" s="4">
        <v>21.25</v>
      </c>
      <c r="BH114" s="4">
        <v>1.51</v>
      </c>
      <c r="BI114" s="4">
        <v>9.6140000000000008</v>
      </c>
      <c r="BJ114" s="4">
        <v>2829.8829999999998</v>
      </c>
      <c r="BK114" s="4">
        <v>25.417999999999999</v>
      </c>
      <c r="BL114" s="4">
        <v>10.130000000000001</v>
      </c>
      <c r="BM114" s="4">
        <v>0.56699999999999995</v>
      </c>
      <c r="BN114" s="4">
        <v>10.696999999999999</v>
      </c>
      <c r="BO114" s="4">
        <v>8.17</v>
      </c>
      <c r="BP114" s="4">
        <v>0.45700000000000002</v>
      </c>
      <c r="BQ114" s="4">
        <v>8.6270000000000007</v>
      </c>
      <c r="BR114" s="4">
        <v>55.330500000000001</v>
      </c>
      <c r="BU114" s="4">
        <v>35.58</v>
      </c>
      <c r="BW114" s="4">
        <v>1824.646</v>
      </c>
      <c r="BX114" s="4">
        <v>0.30037799999999998</v>
      </c>
      <c r="BY114" s="4">
        <v>-5</v>
      </c>
      <c r="BZ114" s="4">
        <v>1.3481380000000001</v>
      </c>
      <c r="CA114" s="4">
        <v>7.3404870000000004</v>
      </c>
      <c r="CB114" s="4">
        <v>27.232388</v>
      </c>
      <c r="CC114" s="4">
        <f t="shared" si="14"/>
        <v>1.9393566654000001</v>
      </c>
      <c r="CE114" s="4">
        <f t="shared" si="15"/>
        <v>15517.221371646685</v>
      </c>
      <c r="CF114" s="4">
        <f t="shared" si="16"/>
        <v>139.37563242880202</v>
      </c>
      <c r="CG114" s="4">
        <f t="shared" si="17"/>
        <v>47.304806867703007</v>
      </c>
      <c r="CH114" s="4">
        <f t="shared" si="18"/>
        <v>303.39615351726451</v>
      </c>
    </row>
    <row r="115" spans="1:86">
      <c r="A115" s="2">
        <v>42440</v>
      </c>
      <c r="B115" s="29">
        <v>0.52013236111111116</v>
      </c>
      <c r="C115" s="4">
        <v>9.11</v>
      </c>
      <c r="D115" s="4">
        <v>0.13489999999999999</v>
      </c>
      <c r="E115" s="4" t="s">
        <v>155</v>
      </c>
      <c r="F115" s="4">
        <v>1349.386344</v>
      </c>
      <c r="G115" s="4">
        <v>368.1</v>
      </c>
      <c r="H115" s="4">
        <v>23.5</v>
      </c>
      <c r="I115" s="4">
        <v>4495.7</v>
      </c>
      <c r="K115" s="4">
        <v>7.83</v>
      </c>
      <c r="L115" s="4">
        <v>550</v>
      </c>
      <c r="M115" s="4">
        <v>0.91259999999999997</v>
      </c>
      <c r="N115" s="4">
        <v>8.3140000000000001</v>
      </c>
      <c r="O115" s="4">
        <v>0.1231</v>
      </c>
      <c r="P115" s="4">
        <v>335.93169999999998</v>
      </c>
      <c r="Q115" s="4">
        <v>21.479199999999999</v>
      </c>
      <c r="R115" s="4">
        <v>357.4</v>
      </c>
      <c r="S115" s="4">
        <v>271.11470000000003</v>
      </c>
      <c r="T115" s="4">
        <v>17.334900000000001</v>
      </c>
      <c r="U115" s="4">
        <v>288.39999999999998</v>
      </c>
      <c r="V115" s="4">
        <v>4495.6709000000001</v>
      </c>
      <c r="Y115" s="4">
        <v>502.017</v>
      </c>
      <c r="Z115" s="4">
        <v>0</v>
      </c>
      <c r="AA115" s="4">
        <v>7.1471999999999998</v>
      </c>
      <c r="AB115" s="4" t="s">
        <v>384</v>
      </c>
      <c r="AC115" s="4">
        <v>0</v>
      </c>
      <c r="AD115" s="4">
        <v>11.9</v>
      </c>
      <c r="AE115" s="4">
        <v>859</v>
      </c>
      <c r="AF115" s="4">
        <v>886</v>
      </c>
      <c r="AG115" s="4">
        <v>876</v>
      </c>
      <c r="AH115" s="4">
        <v>62.4</v>
      </c>
      <c r="AI115" s="4">
        <v>24.13</v>
      </c>
      <c r="AJ115" s="4">
        <v>0.55000000000000004</v>
      </c>
      <c r="AK115" s="4">
        <v>987</v>
      </c>
      <c r="AL115" s="4">
        <v>5</v>
      </c>
      <c r="AM115" s="4">
        <v>0</v>
      </c>
      <c r="AN115" s="4">
        <v>36</v>
      </c>
      <c r="AO115" s="4">
        <v>189.4</v>
      </c>
      <c r="AP115" s="4">
        <v>189</v>
      </c>
      <c r="AQ115" s="4">
        <v>0.9</v>
      </c>
      <c r="AR115" s="4">
        <v>195</v>
      </c>
      <c r="AS115" s="4" t="s">
        <v>155</v>
      </c>
      <c r="AT115" s="4">
        <v>2</v>
      </c>
      <c r="AU115" s="5">
        <v>0.72828703703703701</v>
      </c>
      <c r="AV115" s="4">
        <v>47.163736</v>
      </c>
      <c r="AW115" s="4">
        <v>-88.490577000000002</v>
      </c>
      <c r="AX115" s="4">
        <v>319.39999999999998</v>
      </c>
      <c r="AY115" s="4">
        <v>27.1</v>
      </c>
      <c r="AZ115" s="4">
        <v>12</v>
      </c>
      <c r="BA115" s="4">
        <v>11</v>
      </c>
      <c r="BB115" s="4" t="s">
        <v>421</v>
      </c>
      <c r="BC115" s="4">
        <v>1.8493999999999999</v>
      </c>
      <c r="BD115" s="4">
        <v>1.2259</v>
      </c>
      <c r="BE115" s="4">
        <v>2.6494</v>
      </c>
      <c r="BF115" s="4">
        <v>14.063000000000001</v>
      </c>
      <c r="BG115" s="4">
        <v>21.33</v>
      </c>
      <c r="BH115" s="4">
        <v>1.52</v>
      </c>
      <c r="BI115" s="4">
        <v>9.5749999999999993</v>
      </c>
      <c r="BJ115" s="4">
        <v>2841.46</v>
      </c>
      <c r="BK115" s="4">
        <v>26.788</v>
      </c>
      <c r="BL115" s="4">
        <v>12.023</v>
      </c>
      <c r="BM115" s="4">
        <v>0.76900000000000002</v>
      </c>
      <c r="BN115" s="4">
        <v>12.792</v>
      </c>
      <c r="BO115" s="4">
        <v>9.7029999999999994</v>
      </c>
      <c r="BP115" s="4">
        <v>0.62</v>
      </c>
      <c r="BQ115" s="4">
        <v>10.324</v>
      </c>
      <c r="BR115" s="4">
        <v>50.807000000000002</v>
      </c>
      <c r="BU115" s="4">
        <v>34.040999999999997</v>
      </c>
      <c r="BW115" s="4">
        <v>1776.0889999999999</v>
      </c>
      <c r="BX115" s="4">
        <v>0.33449899999999999</v>
      </c>
      <c r="BY115" s="4">
        <v>-5</v>
      </c>
      <c r="BZ115" s="4">
        <v>1.3478619999999999</v>
      </c>
      <c r="CA115" s="4">
        <v>8.1743190000000006</v>
      </c>
      <c r="CB115" s="4">
        <v>27.226811999999999</v>
      </c>
      <c r="CC115" s="4">
        <f t="shared" si="14"/>
        <v>2.1596550798000003</v>
      </c>
      <c r="CE115" s="4">
        <f t="shared" si="15"/>
        <v>17350.569347907782</v>
      </c>
      <c r="CF115" s="4">
        <f t="shared" si="16"/>
        <v>163.57332205688402</v>
      </c>
      <c r="CG115" s="4">
        <f t="shared" si="17"/>
        <v>63.040577008932004</v>
      </c>
      <c r="CH115" s="4">
        <f t="shared" si="18"/>
        <v>310.23853119845103</v>
      </c>
    </row>
    <row r="116" spans="1:86">
      <c r="A116" s="2">
        <v>42440</v>
      </c>
      <c r="B116" s="29">
        <v>0.5201439351851852</v>
      </c>
      <c r="C116" s="4">
        <v>9.0879999999999992</v>
      </c>
      <c r="D116" s="4">
        <v>0.1152</v>
      </c>
      <c r="E116" s="4" t="s">
        <v>155</v>
      </c>
      <c r="F116" s="4">
        <v>1152.3562300000001</v>
      </c>
      <c r="G116" s="4">
        <v>385.9</v>
      </c>
      <c r="H116" s="4">
        <v>23.7</v>
      </c>
      <c r="I116" s="4">
        <v>4438.3</v>
      </c>
      <c r="K116" s="4">
        <v>7.58</v>
      </c>
      <c r="L116" s="4">
        <v>534</v>
      </c>
      <c r="M116" s="4">
        <v>0.91300000000000003</v>
      </c>
      <c r="N116" s="4">
        <v>8.2975999999999992</v>
      </c>
      <c r="O116" s="4">
        <v>0.1052</v>
      </c>
      <c r="P116" s="4">
        <v>352.37180000000001</v>
      </c>
      <c r="Q116" s="4">
        <v>21.6389</v>
      </c>
      <c r="R116" s="4">
        <v>374</v>
      </c>
      <c r="S116" s="4">
        <v>284.6216</v>
      </c>
      <c r="T116" s="4">
        <v>17.478400000000001</v>
      </c>
      <c r="U116" s="4">
        <v>302.10000000000002</v>
      </c>
      <c r="V116" s="4">
        <v>4438.2853999999998</v>
      </c>
      <c r="Y116" s="4">
        <v>487.64299999999997</v>
      </c>
      <c r="Z116" s="4">
        <v>0</v>
      </c>
      <c r="AA116" s="4">
        <v>6.9196</v>
      </c>
      <c r="AB116" s="4" t="s">
        <v>384</v>
      </c>
      <c r="AC116" s="4">
        <v>0</v>
      </c>
      <c r="AD116" s="4">
        <v>11.9</v>
      </c>
      <c r="AE116" s="4">
        <v>859</v>
      </c>
      <c r="AF116" s="4">
        <v>886</v>
      </c>
      <c r="AG116" s="4">
        <v>876</v>
      </c>
      <c r="AH116" s="4">
        <v>63</v>
      </c>
      <c r="AI116" s="4">
        <v>24.35</v>
      </c>
      <c r="AJ116" s="4">
        <v>0.56000000000000005</v>
      </c>
      <c r="AK116" s="4">
        <v>987</v>
      </c>
      <c r="AL116" s="4">
        <v>5</v>
      </c>
      <c r="AM116" s="4">
        <v>0</v>
      </c>
      <c r="AN116" s="4">
        <v>36</v>
      </c>
      <c r="AO116" s="4">
        <v>190</v>
      </c>
      <c r="AP116" s="4">
        <v>189</v>
      </c>
      <c r="AQ116" s="4">
        <v>1</v>
      </c>
      <c r="AR116" s="4">
        <v>195</v>
      </c>
      <c r="AS116" s="4" t="s">
        <v>155</v>
      </c>
      <c r="AT116" s="4">
        <v>2</v>
      </c>
      <c r="AU116" s="5">
        <v>0.72829861111111116</v>
      </c>
      <c r="AV116" s="4">
        <v>47.163710000000002</v>
      </c>
      <c r="AW116" s="4">
        <v>-88.490737999999993</v>
      </c>
      <c r="AX116" s="4">
        <v>319.39999999999998</v>
      </c>
      <c r="AY116" s="4">
        <v>27.3</v>
      </c>
      <c r="AZ116" s="4">
        <v>12</v>
      </c>
      <c r="BA116" s="4">
        <v>11</v>
      </c>
      <c r="BB116" s="4" t="s">
        <v>421</v>
      </c>
      <c r="BC116" s="4">
        <v>2</v>
      </c>
      <c r="BD116" s="4">
        <v>1</v>
      </c>
      <c r="BE116" s="4">
        <v>2.8</v>
      </c>
      <c r="BF116" s="4">
        <v>14.063000000000001</v>
      </c>
      <c r="BG116" s="4">
        <v>21.44</v>
      </c>
      <c r="BH116" s="4">
        <v>1.52</v>
      </c>
      <c r="BI116" s="4">
        <v>9.5250000000000004</v>
      </c>
      <c r="BJ116" s="4">
        <v>2848.76</v>
      </c>
      <c r="BK116" s="4">
        <v>22.991</v>
      </c>
      <c r="BL116" s="4">
        <v>12.669</v>
      </c>
      <c r="BM116" s="4">
        <v>0.77800000000000002</v>
      </c>
      <c r="BN116" s="4">
        <v>13.446999999999999</v>
      </c>
      <c r="BO116" s="4">
        <v>10.233000000000001</v>
      </c>
      <c r="BP116" s="4">
        <v>0.628</v>
      </c>
      <c r="BQ116" s="4">
        <v>10.861000000000001</v>
      </c>
      <c r="BR116" s="4">
        <v>50.386499999999998</v>
      </c>
      <c r="BU116" s="4">
        <v>33.216000000000001</v>
      </c>
      <c r="BW116" s="4">
        <v>1727.3620000000001</v>
      </c>
      <c r="BX116" s="4">
        <v>0.32212299999999999</v>
      </c>
      <c r="BY116" s="4">
        <v>-5</v>
      </c>
      <c r="BZ116" s="4">
        <v>1.3481380000000001</v>
      </c>
      <c r="CA116" s="4">
        <v>7.8718810000000001</v>
      </c>
      <c r="CB116" s="4">
        <v>27.232388</v>
      </c>
      <c r="CC116" s="4">
        <f t="shared" si="14"/>
        <v>2.0797509602000002</v>
      </c>
      <c r="CE116" s="4">
        <f t="shared" si="15"/>
        <v>16751.549489017321</v>
      </c>
      <c r="CF116" s="4">
        <f t="shared" si="16"/>
        <v>135.19386480503698</v>
      </c>
      <c r="CG116" s="4">
        <f t="shared" si="17"/>
        <v>63.865885157127003</v>
      </c>
      <c r="CH116" s="4">
        <f t="shared" si="18"/>
        <v>296.28748940885549</v>
      </c>
    </row>
    <row r="117" spans="1:86">
      <c r="A117" s="2">
        <v>42440</v>
      </c>
      <c r="B117" s="29">
        <v>0.52015550925925924</v>
      </c>
      <c r="C117" s="4">
        <v>9.0739999999999998</v>
      </c>
      <c r="D117" s="4">
        <v>0.10639999999999999</v>
      </c>
      <c r="E117" s="4" t="s">
        <v>155</v>
      </c>
      <c r="F117" s="4">
        <v>1064.496805</v>
      </c>
      <c r="G117" s="4">
        <v>378.4</v>
      </c>
      <c r="H117" s="4">
        <v>23.7</v>
      </c>
      <c r="I117" s="4">
        <v>4225.1000000000004</v>
      </c>
      <c r="K117" s="4">
        <v>7.5</v>
      </c>
      <c r="L117" s="4">
        <v>517</v>
      </c>
      <c r="M117" s="4">
        <v>0.91349999999999998</v>
      </c>
      <c r="N117" s="4">
        <v>8.2890999999999995</v>
      </c>
      <c r="O117" s="4">
        <v>9.7199999999999995E-2</v>
      </c>
      <c r="P117" s="4">
        <v>345.67809999999997</v>
      </c>
      <c r="Q117" s="4">
        <v>21.6492</v>
      </c>
      <c r="R117" s="4">
        <v>367.3</v>
      </c>
      <c r="S117" s="4">
        <v>279.21480000000003</v>
      </c>
      <c r="T117" s="4">
        <v>17.486699999999999</v>
      </c>
      <c r="U117" s="4">
        <v>296.7</v>
      </c>
      <c r="V117" s="4">
        <v>4225.0987999999998</v>
      </c>
      <c r="Y117" s="4">
        <v>472.68700000000001</v>
      </c>
      <c r="Z117" s="4">
        <v>0</v>
      </c>
      <c r="AA117" s="4">
        <v>6.851</v>
      </c>
      <c r="AB117" s="4" t="s">
        <v>384</v>
      </c>
      <c r="AC117" s="4">
        <v>0</v>
      </c>
      <c r="AD117" s="4">
        <v>11.9</v>
      </c>
      <c r="AE117" s="4">
        <v>859</v>
      </c>
      <c r="AF117" s="4">
        <v>886</v>
      </c>
      <c r="AG117" s="4">
        <v>875</v>
      </c>
      <c r="AH117" s="4">
        <v>63</v>
      </c>
      <c r="AI117" s="4">
        <v>24.35</v>
      </c>
      <c r="AJ117" s="4">
        <v>0.56000000000000005</v>
      </c>
      <c r="AK117" s="4">
        <v>987</v>
      </c>
      <c r="AL117" s="4">
        <v>5</v>
      </c>
      <c r="AM117" s="4">
        <v>0</v>
      </c>
      <c r="AN117" s="4">
        <v>36</v>
      </c>
      <c r="AO117" s="4">
        <v>190</v>
      </c>
      <c r="AP117" s="4">
        <v>189</v>
      </c>
      <c r="AQ117" s="4">
        <v>1.1000000000000001</v>
      </c>
      <c r="AR117" s="4">
        <v>195</v>
      </c>
      <c r="AS117" s="4" t="s">
        <v>155</v>
      </c>
      <c r="AT117" s="4">
        <v>2</v>
      </c>
      <c r="AU117" s="5">
        <v>0.72831018518518509</v>
      </c>
      <c r="AV117" s="4">
        <v>47.163679000000002</v>
      </c>
      <c r="AW117" s="4">
        <v>-88.490894999999995</v>
      </c>
      <c r="AX117" s="4">
        <v>319.5</v>
      </c>
      <c r="AY117" s="4">
        <v>27.5</v>
      </c>
      <c r="AZ117" s="4">
        <v>12</v>
      </c>
      <c r="BA117" s="4">
        <v>11</v>
      </c>
      <c r="BB117" s="4" t="s">
        <v>421</v>
      </c>
      <c r="BC117" s="4">
        <v>2</v>
      </c>
      <c r="BD117" s="4">
        <v>1</v>
      </c>
      <c r="BE117" s="4">
        <v>2.6775000000000002</v>
      </c>
      <c r="BF117" s="4">
        <v>14.063000000000001</v>
      </c>
      <c r="BG117" s="4">
        <v>21.54</v>
      </c>
      <c r="BH117" s="4">
        <v>1.53</v>
      </c>
      <c r="BI117" s="4">
        <v>9.4730000000000008</v>
      </c>
      <c r="BJ117" s="4">
        <v>2858.1080000000002</v>
      </c>
      <c r="BK117" s="4">
        <v>21.338999999999999</v>
      </c>
      <c r="BL117" s="4">
        <v>12.481999999999999</v>
      </c>
      <c r="BM117" s="4">
        <v>0.78200000000000003</v>
      </c>
      <c r="BN117" s="4">
        <v>13.263999999999999</v>
      </c>
      <c r="BO117" s="4">
        <v>10.082000000000001</v>
      </c>
      <c r="BP117" s="4">
        <v>0.63100000000000001</v>
      </c>
      <c r="BQ117" s="4">
        <v>10.712999999999999</v>
      </c>
      <c r="BR117" s="4">
        <v>48.172899999999998</v>
      </c>
      <c r="BU117" s="4">
        <v>32.335999999999999</v>
      </c>
      <c r="BW117" s="4">
        <v>1717.6</v>
      </c>
      <c r="BX117" s="4">
        <v>0.28874100000000003</v>
      </c>
      <c r="BY117" s="4">
        <v>-5</v>
      </c>
      <c r="BZ117" s="4">
        <v>1.347</v>
      </c>
      <c r="CA117" s="4">
        <v>7.056108</v>
      </c>
      <c r="CB117" s="4">
        <v>27.209399999999999</v>
      </c>
      <c r="CC117" s="4">
        <f t="shared" si="14"/>
        <v>1.8642237336</v>
      </c>
      <c r="CE117" s="4">
        <f t="shared" si="15"/>
        <v>15064.837686577008</v>
      </c>
      <c r="CF117" s="4">
        <f t="shared" si="16"/>
        <v>112.47600559316399</v>
      </c>
      <c r="CG117" s="4">
        <f t="shared" si="17"/>
        <v>56.467287497987996</v>
      </c>
      <c r="CH117" s="4">
        <f t="shared" si="18"/>
        <v>253.91514924968041</v>
      </c>
    </row>
    <row r="118" spans="1:86">
      <c r="A118" s="2">
        <v>42440</v>
      </c>
      <c r="B118" s="29">
        <v>0.52016708333333328</v>
      </c>
      <c r="C118" s="4">
        <v>9.07</v>
      </c>
      <c r="D118" s="4">
        <v>0.113</v>
      </c>
      <c r="E118" s="4" t="s">
        <v>155</v>
      </c>
      <c r="F118" s="4">
        <v>1129.7309029999999</v>
      </c>
      <c r="G118" s="4">
        <v>368.1</v>
      </c>
      <c r="H118" s="4">
        <v>23.8</v>
      </c>
      <c r="I118" s="4">
        <v>4115.8</v>
      </c>
      <c r="K118" s="4">
        <v>7.52</v>
      </c>
      <c r="L118" s="4">
        <v>505</v>
      </c>
      <c r="M118" s="4">
        <v>0.91359999999999997</v>
      </c>
      <c r="N118" s="4">
        <v>8.2858999999999998</v>
      </c>
      <c r="O118" s="4">
        <v>0.1032</v>
      </c>
      <c r="P118" s="4">
        <v>336.24020000000002</v>
      </c>
      <c r="Q118" s="4">
        <v>21.742599999999999</v>
      </c>
      <c r="R118" s="4">
        <v>358</v>
      </c>
      <c r="S118" s="4">
        <v>271.5915</v>
      </c>
      <c r="T118" s="4">
        <v>17.562100000000001</v>
      </c>
      <c r="U118" s="4">
        <v>289.2</v>
      </c>
      <c r="V118" s="4">
        <v>4115.7766000000001</v>
      </c>
      <c r="Y118" s="4">
        <v>460.911</v>
      </c>
      <c r="Z118" s="4">
        <v>0</v>
      </c>
      <c r="AA118" s="4">
        <v>6.8666</v>
      </c>
      <c r="AB118" s="4" t="s">
        <v>384</v>
      </c>
      <c r="AC118" s="4">
        <v>0</v>
      </c>
      <c r="AD118" s="4">
        <v>11.9</v>
      </c>
      <c r="AE118" s="4">
        <v>859</v>
      </c>
      <c r="AF118" s="4">
        <v>886</v>
      </c>
      <c r="AG118" s="4">
        <v>876</v>
      </c>
      <c r="AH118" s="4">
        <v>63</v>
      </c>
      <c r="AI118" s="4">
        <v>24.35</v>
      </c>
      <c r="AJ118" s="4">
        <v>0.56000000000000005</v>
      </c>
      <c r="AK118" s="4">
        <v>987</v>
      </c>
      <c r="AL118" s="4">
        <v>5</v>
      </c>
      <c r="AM118" s="4">
        <v>0</v>
      </c>
      <c r="AN118" s="4">
        <v>36</v>
      </c>
      <c r="AO118" s="4">
        <v>189.6</v>
      </c>
      <c r="AP118" s="4">
        <v>189</v>
      </c>
      <c r="AQ118" s="4">
        <v>1.2</v>
      </c>
      <c r="AR118" s="4">
        <v>195</v>
      </c>
      <c r="AS118" s="4" t="s">
        <v>155</v>
      </c>
      <c r="AT118" s="4">
        <v>2</v>
      </c>
      <c r="AU118" s="5">
        <v>0.72832175925925924</v>
      </c>
      <c r="AV118" s="4">
        <v>47.163643999999998</v>
      </c>
      <c r="AW118" s="4">
        <v>-88.491066000000004</v>
      </c>
      <c r="AX118" s="4">
        <v>319.5</v>
      </c>
      <c r="AY118" s="4">
        <v>28.3</v>
      </c>
      <c r="AZ118" s="4">
        <v>12</v>
      </c>
      <c r="BA118" s="4">
        <v>11</v>
      </c>
      <c r="BB118" s="4" t="s">
        <v>421</v>
      </c>
      <c r="BC118" s="4">
        <v>2.0734270000000001</v>
      </c>
      <c r="BD118" s="4">
        <v>1</v>
      </c>
      <c r="BE118" s="4">
        <v>2.348951</v>
      </c>
      <c r="BF118" s="4">
        <v>14.063000000000001</v>
      </c>
      <c r="BG118" s="4">
        <v>21.56</v>
      </c>
      <c r="BH118" s="4">
        <v>1.53</v>
      </c>
      <c r="BI118" s="4">
        <v>9.4629999999999992</v>
      </c>
      <c r="BJ118" s="4">
        <v>2859.6669999999999</v>
      </c>
      <c r="BK118" s="4">
        <v>22.67</v>
      </c>
      <c r="BL118" s="4">
        <v>12.151999999999999</v>
      </c>
      <c r="BM118" s="4">
        <v>0.78600000000000003</v>
      </c>
      <c r="BN118" s="4">
        <v>12.938000000000001</v>
      </c>
      <c r="BO118" s="4">
        <v>9.8160000000000007</v>
      </c>
      <c r="BP118" s="4">
        <v>0.63500000000000001</v>
      </c>
      <c r="BQ118" s="4">
        <v>10.451000000000001</v>
      </c>
      <c r="BR118" s="4">
        <v>46.970199999999998</v>
      </c>
      <c r="BU118" s="4">
        <v>31.56</v>
      </c>
      <c r="BW118" s="4">
        <v>1723.115</v>
      </c>
      <c r="BX118" s="4">
        <v>0.305344</v>
      </c>
      <c r="BY118" s="4">
        <v>-5</v>
      </c>
      <c r="BZ118" s="4">
        <v>1.3465689999999999</v>
      </c>
      <c r="CA118" s="4">
        <v>7.4618440000000001</v>
      </c>
      <c r="CB118" s="4">
        <v>27.200693999999999</v>
      </c>
      <c r="CC118" s="4">
        <f t="shared" si="14"/>
        <v>1.9714191848</v>
      </c>
      <c r="CE118" s="4">
        <f t="shared" si="15"/>
        <v>15939.776617323156</v>
      </c>
      <c r="CF118" s="4">
        <f t="shared" si="16"/>
        <v>126.36252259956002</v>
      </c>
      <c r="CG118" s="4">
        <f t="shared" si="17"/>
        <v>58.253847538068001</v>
      </c>
      <c r="CH118" s="4">
        <f t="shared" si="18"/>
        <v>261.81177587145356</v>
      </c>
    </row>
    <row r="119" spans="1:86">
      <c r="A119" s="2">
        <v>42440</v>
      </c>
      <c r="B119" s="29">
        <v>0.52017865740740743</v>
      </c>
      <c r="C119" s="4">
        <v>9.08</v>
      </c>
      <c r="D119" s="4">
        <v>0.11219999999999999</v>
      </c>
      <c r="E119" s="4" t="s">
        <v>155</v>
      </c>
      <c r="F119" s="4">
        <v>1121.6599839999999</v>
      </c>
      <c r="G119" s="4">
        <v>372</v>
      </c>
      <c r="H119" s="4">
        <v>24.2</v>
      </c>
      <c r="I119" s="4">
        <v>3962.8</v>
      </c>
      <c r="K119" s="4">
        <v>7.6</v>
      </c>
      <c r="L119" s="4">
        <v>486</v>
      </c>
      <c r="M119" s="4">
        <v>0.91359999999999997</v>
      </c>
      <c r="N119" s="4">
        <v>8.2958999999999996</v>
      </c>
      <c r="O119" s="4">
        <v>0.10249999999999999</v>
      </c>
      <c r="P119" s="4">
        <v>339.84449999999998</v>
      </c>
      <c r="Q119" s="4">
        <v>22.138400000000001</v>
      </c>
      <c r="R119" s="4">
        <v>362</v>
      </c>
      <c r="S119" s="4">
        <v>274.50290000000001</v>
      </c>
      <c r="T119" s="4">
        <v>17.881799999999998</v>
      </c>
      <c r="U119" s="4">
        <v>292.39999999999998</v>
      </c>
      <c r="V119" s="4">
        <v>3962.8049000000001</v>
      </c>
      <c r="Y119" s="4">
        <v>443.62099999999998</v>
      </c>
      <c r="Z119" s="4">
        <v>0</v>
      </c>
      <c r="AA119" s="4">
        <v>6.9433999999999996</v>
      </c>
      <c r="AB119" s="4" t="s">
        <v>384</v>
      </c>
      <c r="AC119" s="4">
        <v>0</v>
      </c>
      <c r="AD119" s="4">
        <v>11.9</v>
      </c>
      <c r="AE119" s="4">
        <v>859</v>
      </c>
      <c r="AF119" s="4">
        <v>886</v>
      </c>
      <c r="AG119" s="4">
        <v>876</v>
      </c>
      <c r="AH119" s="4">
        <v>63</v>
      </c>
      <c r="AI119" s="4">
        <v>24.35</v>
      </c>
      <c r="AJ119" s="4">
        <v>0.56000000000000005</v>
      </c>
      <c r="AK119" s="4">
        <v>987</v>
      </c>
      <c r="AL119" s="4">
        <v>5</v>
      </c>
      <c r="AM119" s="4">
        <v>0</v>
      </c>
      <c r="AN119" s="4">
        <v>36</v>
      </c>
      <c r="AO119" s="4">
        <v>189</v>
      </c>
      <c r="AP119" s="4">
        <v>189</v>
      </c>
      <c r="AQ119" s="4">
        <v>1.1000000000000001</v>
      </c>
      <c r="AR119" s="4">
        <v>195</v>
      </c>
      <c r="AS119" s="4" t="s">
        <v>155</v>
      </c>
      <c r="AT119" s="4">
        <v>2</v>
      </c>
      <c r="AU119" s="5">
        <v>0.72833333333333339</v>
      </c>
      <c r="AV119" s="4">
        <v>47.163609999999998</v>
      </c>
      <c r="AW119" s="4">
        <v>-88.491238999999993</v>
      </c>
      <c r="AX119" s="4">
        <v>319.39999999999998</v>
      </c>
      <c r="AY119" s="4">
        <v>29.1</v>
      </c>
      <c r="AZ119" s="4">
        <v>12</v>
      </c>
      <c r="BA119" s="4">
        <v>11</v>
      </c>
      <c r="BB119" s="4" t="s">
        <v>421</v>
      </c>
      <c r="BC119" s="4">
        <v>2.1537459999999999</v>
      </c>
      <c r="BD119" s="4">
        <v>1.024376</v>
      </c>
      <c r="BE119" s="4">
        <v>2.5243760000000002</v>
      </c>
      <c r="BF119" s="4">
        <v>14.063000000000001</v>
      </c>
      <c r="BG119" s="4">
        <v>21.58</v>
      </c>
      <c r="BH119" s="4">
        <v>1.53</v>
      </c>
      <c r="BI119" s="4">
        <v>9.4570000000000007</v>
      </c>
      <c r="BJ119" s="4">
        <v>2865.0880000000002</v>
      </c>
      <c r="BK119" s="4">
        <v>22.524999999999999</v>
      </c>
      <c r="BL119" s="4">
        <v>12.291</v>
      </c>
      <c r="BM119" s="4">
        <v>0.80100000000000005</v>
      </c>
      <c r="BN119" s="4">
        <v>13.092000000000001</v>
      </c>
      <c r="BO119" s="4">
        <v>9.9280000000000008</v>
      </c>
      <c r="BP119" s="4">
        <v>0.64700000000000002</v>
      </c>
      <c r="BQ119" s="4">
        <v>10.574999999999999</v>
      </c>
      <c r="BR119" s="4">
        <v>45.256</v>
      </c>
      <c r="BU119" s="4">
        <v>30.396999999999998</v>
      </c>
      <c r="BW119" s="4">
        <v>1743.5930000000001</v>
      </c>
      <c r="BX119" s="4">
        <v>0.32460299999999997</v>
      </c>
      <c r="BY119" s="4">
        <v>-5</v>
      </c>
      <c r="BZ119" s="4">
        <v>1.344276</v>
      </c>
      <c r="CA119" s="4">
        <v>7.9324859999999999</v>
      </c>
      <c r="CB119" s="4">
        <v>27.154375000000002</v>
      </c>
      <c r="CC119" s="4">
        <f t="shared" si="14"/>
        <v>2.0957628011999998</v>
      </c>
      <c r="CE119" s="4">
        <f t="shared" si="15"/>
        <v>16977.271025229697</v>
      </c>
      <c r="CF119" s="4">
        <f t="shared" si="16"/>
        <v>133.47339762105</v>
      </c>
      <c r="CG119" s="4">
        <f t="shared" si="17"/>
        <v>62.662871469149998</v>
      </c>
      <c r="CH119" s="4">
        <f t="shared" si="18"/>
        <v>268.167462052752</v>
      </c>
    </row>
    <row r="120" spans="1:86">
      <c r="A120" s="2">
        <v>42440</v>
      </c>
      <c r="B120" s="29">
        <v>0.52019023148148147</v>
      </c>
      <c r="C120" s="4">
        <v>9.1210000000000004</v>
      </c>
      <c r="D120" s="4">
        <v>0.1135</v>
      </c>
      <c r="E120" s="4" t="s">
        <v>155</v>
      </c>
      <c r="F120" s="4">
        <v>1135.2987009999999</v>
      </c>
      <c r="G120" s="4">
        <v>379.3</v>
      </c>
      <c r="H120" s="4">
        <v>30.2</v>
      </c>
      <c r="I120" s="4">
        <v>3833.7</v>
      </c>
      <c r="K120" s="4">
        <v>7.6</v>
      </c>
      <c r="L120" s="4">
        <v>482</v>
      </c>
      <c r="M120" s="4">
        <v>0.9133</v>
      </c>
      <c r="N120" s="4">
        <v>8.3302999999999994</v>
      </c>
      <c r="O120" s="4">
        <v>0.1037</v>
      </c>
      <c r="P120" s="4">
        <v>346.3895</v>
      </c>
      <c r="Q120" s="4">
        <v>27.582899999999999</v>
      </c>
      <c r="R120" s="4">
        <v>374</v>
      </c>
      <c r="S120" s="4">
        <v>279.9676</v>
      </c>
      <c r="T120" s="4">
        <v>22.293700000000001</v>
      </c>
      <c r="U120" s="4">
        <v>302.3</v>
      </c>
      <c r="V120" s="4">
        <v>3833.6547999999998</v>
      </c>
      <c r="Y120" s="4">
        <v>439.786</v>
      </c>
      <c r="Z120" s="4">
        <v>0</v>
      </c>
      <c r="AA120" s="4">
        <v>6.9413999999999998</v>
      </c>
      <c r="AB120" s="4" t="s">
        <v>384</v>
      </c>
      <c r="AC120" s="4">
        <v>0</v>
      </c>
      <c r="AD120" s="4">
        <v>11.8</v>
      </c>
      <c r="AE120" s="4">
        <v>860</v>
      </c>
      <c r="AF120" s="4">
        <v>887</v>
      </c>
      <c r="AG120" s="4">
        <v>876</v>
      </c>
      <c r="AH120" s="4">
        <v>63.4</v>
      </c>
      <c r="AI120" s="4">
        <v>24.52</v>
      </c>
      <c r="AJ120" s="4">
        <v>0.56000000000000005</v>
      </c>
      <c r="AK120" s="4">
        <v>987</v>
      </c>
      <c r="AL120" s="4">
        <v>5</v>
      </c>
      <c r="AM120" s="4">
        <v>0</v>
      </c>
      <c r="AN120" s="4">
        <v>36</v>
      </c>
      <c r="AO120" s="4">
        <v>189.4</v>
      </c>
      <c r="AP120" s="4">
        <v>189</v>
      </c>
      <c r="AQ120" s="4">
        <v>1.1000000000000001</v>
      </c>
      <c r="AR120" s="4">
        <v>195</v>
      </c>
      <c r="AS120" s="4" t="s">
        <v>155</v>
      </c>
      <c r="AT120" s="4">
        <v>2</v>
      </c>
      <c r="AU120" s="5">
        <v>0.72834490740740743</v>
      </c>
      <c r="AV120" s="4">
        <v>47.163572000000002</v>
      </c>
      <c r="AW120" s="4">
        <v>-88.491406999999995</v>
      </c>
      <c r="AX120" s="4">
        <v>319.10000000000002</v>
      </c>
      <c r="AY120" s="4">
        <v>29.7</v>
      </c>
      <c r="AZ120" s="4">
        <v>12</v>
      </c>
      <c r="BA120" s="4">
        <v>11</v>
      </c>
      <c r="BB120" s="4" t="s">
        <v>421</v>
      </c>
      <c r="BC120" s="4">
        <v>1.7</v>
      </c>
      <c r="BD120" s="4">
        <v>1.1242509999999999</v>
      </c>
      <c r="BE120" s="4">
        <v>2.6</v>
      </c>
      <c r="BF120" s="4">
        <v>14.063000000000001</v>
      </c>
      <c r="BG120" s="4">
        <v>21.52</v>
      </c>
      <c r="BH120" s="4">
        <v>1.53</v>
      </c>
      <c r="BI120" s="4">
        <v>9.4879999999999995</v>
      </c>
      <c r="BJ120" s="4">
        <v>2869.529</v>
      </c>
      <c r="BK120" s="4">
        <v>22.734000000000002</v>
      </c>
      <c r="BL120" s="4">
        <v>12.494999999999999</v>
      </c>
      <c r="BM120" s="4">
        <v>0.995</v>
      </c>
      <c r="BN120" s="4">
        <v>13.49</v>
      </c>
      <c r="BO120" s="4">
        <v>10.099</v>
      </c>
      <c r="BP120" s="4">
        <v>0.80400000000000005</v>
      </c>
      <c r="BQ120" s="4">
        <v>10.904</v>
      </c>
      <c r="BR120" s="4">
        <v>43.667499999999997</v>
      </c>
      <c r="BU120" s="4">
        <v>30.056000000000001</v>
      </c>
      <c r="BW120" s="4">
        <v>1738.576</v>
      </c>
      <c r="BX120" s="4">
        <v>0.30614000000000002</v>
      </c>
      <c r="BY120" s="4">
        <v>-5</v>
      </c>
      <c r="BZ120" s="4">
        <v>1.341569</v>
      </c>
      <c r="CA120" s="4">
        <v>7.4812960000000004</v>
      </c>
      <c r="CB120" s="4">
        <v>27.099694</v>
      </c>
      <c r="CC120" s="4">
        <f t="shared" si="14"/>
        <v>1.9765584032000001</v>
      </c>
      <c r="CE120" s="4">
        <f t="shared" si="15"/>
        <v>16036.443484699248</v>
      </c>
      <c r="CF120" s="4">
        <f t="shared" si="16"/>
        <v>127.04959809820801</v>
      </c>
      <c r="CG120" s="4">
        <f t="shared" si="17"/>
        <v>60.937310533247995</v>
      </c>
      <c r="CH120" s="4">
        <f t="shared" si="18"/>
        <v>244.03705133075999</v>
      </c>
    </row>
    <row r="121" spans="1:86">
      <c r="A121" s="2">
        <v>42440</v>
      </c>
      <c r="B121" s="29">
        <v>0.52020180555555562</v>
      </c>
      <c r="C121" s="4">
        <v>9.1289999999999996</v>
      </c>
      <c r="D121" s="4">
        <v>0.1201</v>
      </c>
      <c r="E121" s="4" t="s">
        <v>155</v>
      </c>
      <c r="F121" s="4">
        <v>1200.733718</v>
      </c>
      <c r="G121" s="4">
        <v>390.3</v>
      </c>
      <c r="H121" s="4">
        <v>29.3</v>
      </c>
      <c r="I121" s="4">
        <v>3740.3</v>
      </c>
      <c r="K121" s="4">
        <v>7.6</v>
      </c>
      <c r="L121" s="4">
        <v>470</v>
      </c>
      <c r="M121" s="4">
        <v>0.91320000000000001</v>
      </c>
      <c r="N121" s="4">
        <v>8.3364999999999991</v>
      </c>
      <c r="O121" s="4">
        <v>0.10970000000000001</v>
      </c>
      <c r="P121" s="4">
        <v>356.45389999999998</v>
      </c>
      <c r="Q121" s="4">
        <v>26.769600000000001</v>
      </c>
      <c r="R121" s="4">
        <v>383.2</v>
      </c>
      <c r="S121" s="4">
        <v>288.34440000000001</v>
      </c>
      <c r="T121" s="4">
        <v>21.654599999999999</v>
      </c>
      <c r="U121" s="4">
        <v>310</v>
      </c>
      <c r="V121" s="4">
        <v>3740.2682</v>
      </c>
      <c r="Y121" s="4">
        <v>429.548</v>
      </c>
      <c r="Z121" s="4">
        <v>0</v>
      </c>
      <c r="AA121" s="4">
        <v>6.9404000000000003</v>
      </c>
      <c r="AB121" s="4" t="s">
        <v>384</v>
      </c>
      <c r="AC121" s="4">
        <v>0</v>
      </c>
      <c r="AD121" s="4">
        <v>11.9</v>
      </c>
      <c r="AE121" s="4">
        <v>860</v>
      </c>
      <c r="AF121" s="4">
        <v>887</v>
      </c>
      <c r="AG121" s="4">
        <v>875</v>
      </c>
      <c r="AH121" s="4">
        <v>64</v>
      </c>
      <c r="AI121" s="4">
        <v>24.74</v>
      </c>
      <c r="AJ121" s="4">
        <v>0.56999999999999995</v>
      </c>
      <c r="AK121" s="4">
        <v>987</v>
      </c>
      <c r="AL121" s="4">
        <v>5</v>
      </c>
      <c r="AM121" s="4">
        <v>0</v>
      </c>
      <c r="AN121" s="4">
        <v>36</v>
      </c>
      <c r="AO121" s="4">
        <v>189.6</v>
      </c>
      <c r="AP121" s="4">
        <v>189</v>
      </c>
      <c r="AQ121" s="4">
        <v>1</v>
      </c>
      <c r="AR121" s="4">
        <v>195</v>
      </c>
      <c r="AS121" s="4" t="s">
        <v>155</v>
      </c>
      <c r="AT121" s="4">
        <v>2</v>
      </c>
      <c r="AU121" s="5">
        <v>0.72835648148148147</v>
      </c>
      <c r="AV121" s="4">
        <v>47.163508</v>
      </c>
      <c r="AW121" s="4">
        <v>-88.491564999999994</v>
      </c>
      <c r="AX121" s="4">
        <v>319.10000000000002</v>
      </c>
      <c r="AY121" s="4">
        <v>30.3</v>
      </c>
      <c r="AZ121" s="4">
        <v>12</v>
      </c>
      <c r="BA121" s="4">
        <v>11</v>
      </c>
      <c r="BB121" s="4" t="s">
        <v>421</v>
      </c>
      <c r="BC121" s="4">
        <v>1.555544</v>
      </c>
      <c r="BD121" s="4">
        <v>1.2</v>
      </c>
      <c r="BE121" s="4">
        <v>2.4314689999999999</v>
      </c>
      <c r="BF121" s="4">
        <v>14.063000000000001</v>
      </c>
      <c r="BG121" s="4">
        <v>21.51</v>
      </c>
      <c r="BH121" s="4">
        <v>1.53</v>
      </c>
      <c r="BI121" s="4">
        <v>9.5039999999999996</v>
      </c>
      <c r="BJ121" s="4">
        <v>2870.739</v>
      </c>
      <c r="BK121" s="4">
        <v>24.033000000000001</v>
      </c>
      <c r="BL121" s="4">
        <v>12.853999999999999</v>
      </c>
      <c r="BM121" s="4">
        <v>0.96499999999999997</v>
      </c>
      <c r="BN121" s="4">
        <v>13.82</v>
      </c>
      <c r="BO121" s="4">
        <v>10.398</v>
      </c>
      <c r="BP121" s="4">
        <v>0.78100000000000003</v>
      </c>
      <c r="BQ121" s="4">
        <v>11.179</v>
      </c>
      <c r="BR121" s="4">
        <v>42.590299999999999</v>
      </c>
      <c r="BU121" s="4">
        <v>29.347999999999999</v>
      </c>
      <c r="BW121" s="4">
        <v>1737.7840000000001</v>
      </c>
      <c r="BX121" s="4">
        <v>0.28880899999999998</v>
      </c>
      <c r="BY121" s="4">
        <v>-5</v>
      </c>
      <c r="BZ121" s="4">
        <v>1.3392759999999999</v>
      </c>
      <c r="CA121" s="4">
        <v>7.0577699999999997</v>
      </c>
      <c r="CB121" s="4">
        <v>27.053374999999999</v>
      </c>
      <c r="CC121" s="4">
        <f t="shared" si="14"/>
        <v>1.8646628339999998</v>
      </c>
      <c r="CE121" s="4">
        <f t="shared" si="15"/>
        <v>15134.978647246409</v>
      </c>
      <c r="CF121" s="4">
        <f t="shared" si="16"/>
        <v>126.70568164827</v>
      </c>
      <c r="CG121" s="4">
        <f t="shared" si="17"/>
        <v>58.937411690010002</v>
      </c>
      <c r="CH121" s="4">
        <f t="shared" si="18"/>
        <v>224.54262859835697</v>
      </c>
    </row>
    <row r="122" spans="1:86">
      <c r="A122" s="2">
        <v>42440</v>
      </c>
      <c r="B122" s="29">
        <v>0.52021337962962966</v>
      </c>
      <c r="C122" s="4">
        <v>9.2390000000000008</v>
      </c>
      <c r="D122" s="4">
        <v>0.11799999999999999</v>
      </c>
      <c r="E122" s="4" t="s">
        <v>155</v>
      </c>
      <c r="F122" s="4">
        <v>1179.9593170000001</v>
      </c>
      <c r="G122" s="4">
        <v>395.7</v>
      </c>
      <c r="H122" s="4">
        <v>27.5</v>
      </c>
      <c r="I122" s="4">
        <v>3657.6</v>
      </c>
      <c r="K122" s="4">
        <v>7.48</v>
      </c>
      <c r="L122" s="4">
        <v>462</v>
      </c>
      <c r="M122" s="4">
        <v>0.9123</v>
      </c>
      <c r="N122" s="4">
        <v>8.4284999999999997</v>
      </c>
      <c r="O122" s="4">
        <v>0.1076</v>
      </c>
      <c r="P122" s="4">
        <v>360.97789999999998</v>
      </c>
      <c r="Q122" s="4">
        <v>25.1252</v>
      </c>
      <c r="R122" s="4">
        <v>386.1</v>
      </c>
      <c r="S122" s="4">
        <v>292.00389999999999</v>
      </c>
      <c r="T122" s="4">
        <v>20.324400000000001</v>
      </c>
      <c r="U122" s="4">
        <v>312.3</v>
      </c>
      <c r="V122" s="4">
        <v>3657.6233999999999</v>
      </c>
      <c r="Y122" s="4">
        <v>421.125</v>
      </c>
      <c r="Z122" s="4">
        <v>0</v>
      </c>
      <c r="AA122" s="4">
        <v>6.8263999999999996</v>
      </c>
      <c r="AB122" s="4" t="s">
        <v>384</v>
      </c>
      <c r="AC122" s="4">
        <v>0</v>
      </c>
      <c r="AD122" s="4">
        <v>11.8</v>
      </c>
      <c r="AE122" s="4">
        <v>860</v>
      </c>
      <c r="AF122" s="4">
        <v>887</v>
      </c>
      <c r="AG122" s="4">
        <v>875</v>
      </c>
      <c r="AH122" s="4">
        <v>64</v>
      </c>
      <c r="AI122" s="4">
        <v>24.74</v>
      </c>
      <c r="AJ122" s="4">
        <v>0.56999999999999995</v>
      </c>
      <c r="AK122" s="4">
        <v>987</v>
      </c>
      <c r="AL122" s="4">
        <v>5</v>
      </c>
      <c r="AM122" s="4">
        <v>0</v>
      </c>
      <c r="AN122" s="4">
        <v>36</v>
      </c>
      <c r="AO122" s="4">
        <v>189</v>
      </c>
      <c r="AP122" s="4">
        <v>188.6</v>
      </c>
      <c r="AQ122" s="4">
        <v>0.8</v>
      </c>
      <c r="AR122" s="4">
        <v>195</v>
      </c>
      <c r="AS122" s="4" t="s">
        <v>155</v>
      </c>
      <c r="AT122" s="4">
        <v>2</v>
      </c>
      <c r="AU122" s="5">
        <v>0.7283680555555555</v>
      </c>
      <c r="AV122" s="4">
        <v>47.163431000000003</v>
      </c>
      <c r="AW122" s="4">
        <v>-88.491712000000007</v>
      </c>
      <c r="AX122" s="4">
        <v>319</v>
      </c>
      <c r="AY122" s="4">
        <v>31.1</v>
      </c>
      <c r="AZ122" s="4">
        <v>12</v>
      </c>
      <c r="BA122" s="4">
        <v>10</v>
      </c>
      <c r="BB122" s="4" t="s">
        <v>426</v>
      </c>
      <c r="BC122" s="4">
        <v>1.147904</v>
      </c>
      <c r="BD122" s="4">
        <v>1.152096</v>
      </c>
      <c r="BE122" s="4">
        <v>1.9239520000000001</v>
      </c>
      <c r="BF122" s="4">
        <v>14.063000000000001</v>
      </c>
      <c r="BG122" s="4">
        <v>21.3</v>
      </c>
      <c r="BH122" s="4">
        <v>1.51</v>
      </c>
      <c r="BI122" s="4">
        <v>9.6110000000000007</v>
      </c>
      <c r="BJ122" s="4">
        <v>2875.6529999999998</v>
      </c>
      <c r="BK122" s="4">
        <v>23.376000000000001</v>
      </c>
      <c r="BL122" s="4">
        <v>12.897</v>
      </c>
      <c r="BM122" s="4">
        <v>0.89800000000000002</v>
      </c>
      <c r="BN122" s="4">
        <v>13.795</v>
      </c>
      <c r="BO122" s="4">
        <v>10.433</v>
      </c>
      <c r="BP122" s="4">
        <v>0.72599999999999998</v>
      </c>
      <c r="BQ122" s="4">
        <v>11.159000000000001</v>
      </c>
      <c r="BR122" s="4">
        <v>41.265000000000001</v>
      </c>
      <c r="BU122" s="4">
        <v>28.507000000000001</v>
      </c>
      <c r="BW122" s="4">
        <v>1693.4739999999999</v>
      </c>
      <c r="BX122" s="4">
        <v>0.36444399999999999</v>
      </c>
      <c r="BY122" s="4">
        <v>-5</v>
      </c>
      <c r="BZ122" s="4">
        <v>1.336138</v>
      </c>
      <c r="CA122" s="4">
        <v>8.9061000000000003</v>
      </c>
      <c r="CB122" s="4">
        <v>26.989988</v>
      </c>
      <c r="CC122" s="4">
        <f t="shared" si="14"/>
        <v>2.3529916200000001</v>
      </c>
      <c r="CE122" s="4">
        <f t="shared" si="15"/>
        <v>19131.307327925097</v>
      </c>
      <c r="CF122" s="4">
        <f t="shared" si="16"/>
        <v>155.51717821920002</v>
      </c>
      <c r="CG122" s="4">
        <f t="shared" si="17"/>
        <v>74.239227915300006</v>
      </c>
      <c r="CH122" s="4">
        <f t="shared" si="18"/>
        <v>274.53013172549998</v>
      </c>
    </row>
    <row r="123" spans="1:86">
      <c r="A123" s="2">
        <v>42440</v>
      </c>
      <c r="B123" s="29">
        <v>0.5202249537037037</v>
      </c>
      <c r="C123" s="4">
        <v>9.4510000000000005</v>
      </c>
      <c r="D123" s="4">
        <v>0.1326</v>
      </c>
      <c r="E123" s="4" t="s">
        <v>155</v>
      </c>
      <c r="F123" s="4">
        <v>1326.419854</v>
      </c>
      <c r="G123" s="4">
        <v>420.1</v>
      </c>
      <c r="H123" s="4">
        <v>26.9</v>
      </c>
      <c r="I123" s="4">
        <v>3648.3</v>
      </c>
      <c r="K123" s="4">
        <v>7.4</v>
      </c>
      <c r="L123" s="4">
        <v>462</v>
      </c>
      <c r="M123" s="4">
        <v>0.91039999999999999</v>
      </c>
      <c r="N123" s="4">
        <v>8.6044</v>
      </c>
      <c r="O123" s="4">
        <v>0.1208</v>
      </c>
      <c r="P123" s="4">
        <v>382.45330000000001</v>
      </c>
      <c r="Q123" s="4">
        <v>24.458300000000001</v>
      </c>
      <c r="R123" s="4">
        <v>406.9</v>
      </c>
      <c r="S123" s="4">
        <v>309.3759</v>
      </c>
      <c r="T123" s="4">
        <v>19.7849</v>
      </c>
      <c r="U123" s="4">
        <v>329.2</v>
      </c>
      <c r="V123" s="4">
        <v>3648.2750000000001</v>
      </c>
      <c r="Y123" s="4">
        <v>420.35700000000003</v>
      </c>
      <c r="Z123" s="4">
        <v>0</v>
      </c>
      <c r="AA123" s="4">
        <v>6.7373000000000003</v>
      </c>
      <c r="AB123" s="4" t="s">
        <v>384</v>
      </c>
      <c r="AC123" s="4">
        <v>0</v>
      </c>
      <c r="AD123" s="4">
        <v>11.8</v>
      </c>
      <c r="AE123" s="4">
        <v>860</v>
      </c>
      <c r="AF123" s="4">
        <v>888</v>
      </c>
      <c r="AG123" s="4">
        <v>876</v>
      </c>
      <c r="AH123" s="4">
        <v>64</v>
      </c>
      <c r="AI123" s="4">
        <v>24.74</v>
      </c>
      <c r="AJ123" s="4">
        <v>0.56999999999999995</v>
      </c>
      <c r="AK123" s="4">
        <v>987</v>
      </c>
      <c r="AL123" s="4">
        <v>5</v>
      </c>
      <c r="AM123" s="4">
        <v>0</v>
      </c>
      <c r="AN123" s="4">
        <v>36</v>
      </c>
      <c r="AO123" s="4">
        <v>189</v>
      </c>
      <c r="AP123" s="4">
        <v>188.4</v>
      </c>
      <c r="AQ123" s="4">
        <v>0.8</v>
      </c>
      <c r="AR123" s="4">
        <v>195</v>
      </c>
      <c r="AS123" s="4" t="s">
        <v>155</v>
      </c>
      <c r="AT123" s="4">
        <v>2</v>
      </c>
      <c r="AU123" s="5">
        <v>0.72837962962962965</v>
      </c>
      <c r="AV123" s="4">
        <v>47.163325</v>
      </c>
      <c r="AW123" s="4">
        <v>-88.491825000000006</v>
      </c>
      <c r="AX123" s="4">
        <v>319</v>
      </c>
      <c r="AY123" s="4">
        <v>31.5</v>
      </c>
      <c r="AZ123" s="4">
        <v>12</v>
      </c>
      <c r="BA123" s="4">
        <v>11</v>
      </c>
      <c r="BB123" s="4" t="s">
        <v>421</v>
      </c>
      <c r="BC123" s="4">
        <v>1.3475999999999999</v>
      </c>
      <c r="BD123" s="4">
        <v>1</v>
      </c>
      <c r="BE123" s="4">
        <v>2.0238</v>
      </c>
      <c r="BF123" s="4">
        <v>14.063000000000001</v>
      </c>
      <c r="BG123" s="4">
        <v>20.84</v>
      </c>
      <c r="BH123" s="4">
        <v>1.48</v>
      </c>
      <c r="BI123" s="4">
        <v>9.8360000000000003</v>
      </c>
      <c r="BJ123" s="4">
        <v>2874.6579999999999</v>
      </c>
      <c r="BK123" s="4">
        <v>25.678999999999998</v>
      </c>
      <c r="BL123" s="4">
        <v>13.381</v>
      </c>
      <c r="BM123" s="4">
        <v>0.85599999999999998</v>
      </c>
      <c r="BN123" s="4">
        <v>14.236000000000001</v>
      </c>
      <c r="BO123" s="4">
        <v>10.824</v>
      </c>
      <c r="BP123" s="4">
        <v>0.69199999999999995</v>
      </c>
      <c r="BQ123" s="4">
        <v>11.516</v>
      </c>
      <c r="BR123" s="4">
        <v>40.304200000000002</v>
      </c>
      <c r="BU123" s="4">
        <v>27.863</v>
      </c>
      <c r="BW123" s="4">
        <v>1636.63</v>
      </c>
      <c r="BX123" s="4">
        <v>0.388021</v>
      </c>
      <c r="BY123" s="4">
        <v>-5</v>
      </c>
      <c r="BZ123" s="4">
        <v>1.336724</v>
      </c>
      <c r="CA123" s="4">
        <v>9.4822629999999997</v>
      </c>
      <c r="CB123" s="4">
        <v>27.001825</v>
      </c>
      <c r="CC123" s="4">
        <f t="shared" si="14"/>
        <v>2.5052138845999998</v>
      </c>
      <c r="CE123" s="4">
        <f t="shared" si="15"/>
        <v>20361.922603717336</v>
      </c>
      <c r="CF123" s="4">
        <f t="shared" si="16"/>
        <v>181.89078858801898</v>
      </c>
      <c r="CG123" s="4">
        <f t="shared" si="17"/>
        <v>81.570712308875997</v>
      </c>
      <c r="CH123" s="4">
        <f t="shared" si="18"/>
        <v>285.48474323023618</v>
      </c>
    </row>
    <row r="124" spans="1:86">
      <c r="A124" s="2">
        <v>42440</v>
      </c>
      <c r="B124" s="29">
        <v>0.52023652777777774</v>
      </c>
      <c r="C124" s="4">
        <v>9.6620000000000008</v>
      </c>
      <c r="D124" s="4">
        <v>0.14219999999999999</v>
      </c>
      <c r="E124" s="4" t="s">
        <v>155</v>
      </c>
      <c r="F124" s="4">
        <v>1422.3275860000001</v>
      </c>
      <c r="G124" s="4">
        <v>491.3</v>
      </c>
      <c r="H124" s="4">
        <v>26.7</v>
      </c>
      <c r="I124" s="4">
        <v>3756.5</v>
      </c>
      <c r="K124" s="4">
        <v>7.28</v>
      </c>
      <c r="L124" s="4">
        <v>463</v>
      </c>
      <c r="M124" s="4">
        <v>0.90859999999999996</v>
      </c>
      <c r="N124" s="4">
        <v>8.7786000000000008</v>
      </c>
      <c r="O124" s="4">
        <v>0.12920000000000001</v>
      </c>
      <c r="P124" s="4">
        <v>446.39519999999999</v>
      </c>
      <c r="Q124" s="4">
        <v>24.258400000000002</v>
      </c>
      <c r="R124" s="4">
        <v>470.7</v>
      </c>
      <c r="S124" s="4">
        <v>361.1001</v>
      </c>
      <c r="T124" s="4">
        <v>19.623200000000001</v>
      </c>
      <c r="U124" s="4">
        <v>380.7</v>
      </c>
      <c r="V124" s="4">
        <v>3756.5472</v>
      </c>
      <c r="Y124" s="4">
        <v>420.72300000000001</v>
      </c>
      <c r="Z124" s="4">
        <v>0</v>
      </c>
      <c r="AA124" s="4">
        <v>6.6147</v>
      </c>
      <c r="AB124" s="4" t="s">
        <v>384</v>
      </c>
      <c r="AC124" s="4">
        <v>0</v>
      </c>
      <c r="AD124" s="4">
        <v>11.9</v>
      </c>
      <c r="AE124" s="4">
        <v>860</v>
      </c>
      <c r="AF124" s="4">
        <v>888</v>
      </c>
      <c r="AG124" s="4">
        <v>876</v>
      </c>
      <c r="AH124" s="4">
        <v>64</v>
      </c>
      <c r="AI124" s="4">
        <v>24.74</v>
      </c>
      <c r="AJ124" s="4">
        <v>0.56999999999999995</v>
      </c>
      <c r="AK124" s="4">
        <v>987</v>
      </c>
      <c r="AL124" s="4">
        <v>5</v>
      </c>
      <c r="AM124" s="4">
        <v>0</v>
      </c>
      <c r="AN124" s="4">
        <v>36</v>
      </c>
      <c r="AO124" s="4">
        <v>189</v>
      </c>
      <c r="AP124" s="4">
        <v>189</v>
      </c>
      <c r="AQ124" s="4">
        <v>1</v>
      </c>
      <c r="AR124" s="4">
        <v>195</v>
      </c>
      <c r="AS124" s="4" t="s">
        <v>155</v>
      </c>
      <c r="AT124" s="4">
        <v>2</v>
      </c>
      <c r="AU124" s="5">
        <v>0.7283912037037038</v>
      </c>
      <c r="AV124" s="4">
        <v>47.163195000000002</v>
      </c>
      <c r="AW124" s="4">
        <v>-88.491902999999994</v>
      </c>
      <c r="AX124" s="4">
        <v>318.8</v>
      </c>
      <c r="AY124" s="4">
        <v>32.1</v>
      </c>
      <c r="AZ124" s="4">
        <v>12</v>
      </c>
      <c r="BA124" s="4">
        <v>11</v>
      </c>
      <c r="BB124" s="4" t="s">
        <v>421</v>
      </c>
      <c r="BC124" s="4">
        <v>1.5</v>
      </c>
      <c r="BD124" s="4">
        <v>1.0240400000000001</v>
      </c>
      <c r="BE124" s="4">
        <v>2.1240399999999999</v>
      </c>
      <c r="BF124" s="4">
        <v>14.063000000000001</v>
      </c>
      <c r="BG124" s="4">
        <v>20.38</v>
      </c>
      <c r="BH124" s="4">
        <v>1.45</v>
      </c>
      <c r="BI124" s="4">
        <v>10.065</v>
      </c>
      <c r="BJ124" s="4">
        <v>2871.4659999999999</v>
      </c>
      <c r="BK124" s="4">
        <v>26.902999999999999</v>
      </c>
      <c r="BL124" s="4">
        <v>15.291</v>
      </c>
      <c r="BM124" s="4">
        <v>0.83099999999999996</v>
      </c>
      <c r="BN124" s="4">
        <v>16.122</v>
      </c>
      <c r="BO124" s="4">
        <v>12.369</v>
      </c>
      <c r="BP124" s="4">
        <v>0.67200000000000004</v>
      </c>
      <c r="BQ124" s="4">
        <v>13.041</v>
      </c>
      <c r="BR124" s="4">
        <v>40.631500000000003</v>
      </c>
      <c r="BU124" s="4">
        <v>27.303999999999998</v>
      </c>
      <c r="BW124" s="4">
        <v>1573.2059999999999</v>
      </c>
      <c r="BX124" s="4">
        <v>0.32384499999999999</v>
      </c>
      <c r="BY124" s="4">
        <v>-5</v>
      </c>
      <c r="BZ124" s="4">
        <v>1.338138</v>
      </c>
      <c r="CA124" s="4">
        <v>7.9139619999999997</v>
      </c>
      <c r="CB124" s="4">
        <v>27.030387999999999</v>
      </c>
      <c r="CC124" s="4">
        <f t="shared" si="14"/>
        <v>2.0908687603999998</v>
      </c>
      <c r="CE124" s="4">
        <f t="shared" si="15"/>
        <v>16975.330587794124</v>
      </c>
      <c r="CF124" s="4">
        <f t="shared" si="16"/>
        <v>159.04326180544197</v>
      </c>
      <c r="CG124" s="4">
        <f t="shared" si="17"/>
        <v>77.094865896173999</v>
      </c>
      <c r="CH124" s="4">
        <f t="shared" si="18"/>
        <v>240.20244181124102</v>
      </c>
    </row>
    <row r="125" spans="1:86">
      <c r="A125" s="2">
        <v>42440</v>
      </c>
      <c r="B125" s="29">
        <v>0.52024810185185189</v>
      </c>
      <c r="C125" s="4">
        <v>10.029</v>
      </c>
      <c r="D125" s="4">
        <v>0.16520000000000001</v>
      </c>
      <c r="E125" s="4" t="s">
        <v>155</v>
      </c>
      <c r="F125" s="4">
        <v>1651.7911650000001</v>
      </c>
      <c r="G125" s="4">
        <v>548.9</v>
      </c>
      <c r="H125" s="4">
        <v>26.6</v>
      </c>
      <c r="I125" s="4">
        <v>3928.2</v>
      </c>
      <c r="K125" s="4">
        <v>7.04</v>
      </c>
      <c r="L125" s="4">
        <v>475</v>
      </c>
      <c r="M125" s="4">
        <v>0.9052</v>
      </c>
      <c r="N125" s="4">
        <v>9.0777999999999999</v>
      </c>
      <c r="O125" s="4">
        <v>0.14949999999999999</v>
      </c>
      <c r="P125" s="4">
        <v>496.90679999999998</v>
      </c>
      <c r="Q125" s="4">
        <v>24.1036</v>
      </c>
      <c r="R125" s="4">
        <v>521</v>
      </c>
      <c r="S125" s="4">
        <v>401.96019999999999</v>
      </c>
      <c r="T125" s="4">
        <v>19.498000000000001</v>
      </c>
      <c r="U125" s="4">
        <v>421.5</v>
      </c>
      <c r="V125" s="4">
        <v>3928.2314000000001</v>
      </c>
      <c r="Y125" s="4">
        <v>430.40100000000001</v>
      </c>
      <c r="Z125" s="4">
        <v>0</v>
      </c>
      <c r="AA125" s="4">
        <v>6.3726000000000003</v>
      </c>
      <c r="AB125" s="4" t="s">
        <v>384</v>
      </c>
      <c r="AC125" s="4">
        <v>0</v>
      </c>
      <c r="AD125" s="4">
        <v>11.8</v>
      </c>
      <c r="AE125" s="4">
        <v>860</v>
      </c>
      <c r="AF125" s="4">
        <v>888</v>
      </c>
      <c r="AG125" s="4">
        <v>877</v>
      </c>
      <c r="AH125" s="4">
        <v>64</v>
      </c>
      <c r="AI125" s="4">
        <v>24.74</v>
      </c>
      <c r="AJ125" s="4">
        <v>0.56999999999999995</v>
      </c>
      <c r="AK125" s="4">
        <v>987</v>
      </c>
      <c r="AL125" s="4">
        <v>5</v>
      </c>
      <c r="AM125" s="4">
        <v>0</v>
      </c>
      <c r="AN125" s="4">
        <v>36</v>
      </c>
      <c r="AO125" s="4">
        <v>189.4</v>
      </c>
      <c r="AP125" s="4">
        <v>189</v>
      </c>
      <c r="AQ125" s="4">
        <v>1.1000000000000001</v>
      </c>
      <c r="AR125" s="4">
        <v>195</v>
      </c>
      <c r="AS125" s="4" t="s">
        <v>155</v>
      </c>
      <c r="AT125" s="4">
        <v>2</v>
      </c>
      <c r="AU125" s="5">
        <v>0.72840277777777773</v>
      </c>
      <c r="AV125" s="4">
        <v>47.163054000000002</v>
      </c>
      <c r="AW125" s="4">
        <v>-88.491945000000001</v>
      </c>
      <c r="AX125" s="4">
        <v>318.5</v>
      </c>
      <c r="AY125" s="4">
        <v>32.799999999999997</v>
      </c>
      <c r="AZ125" s="4">
        <v>12</v>
      </c>
      <c r="BA125" s="4">
        <v>11</v>
      </c>
      <c r="BB125" s="4" t="s">
        <v>421</v>
      </c>
      <c r="BC125" s="4">
        <v>1.524775</v>
      </c>
      <c r="BD125" s="4">
        <v>1.1000000000000001</v>
      </c>
      <c r="BE125" s="4">
        <v>2.2000000000000002</v>
      </c>
      <c r="BF125" s="4">
        <v>14.063000000000001</v>
      </c>
      <c r="BG125" s="4">
        <v>19.62</v>
      </c>
      <c r="BH125" s="4">
        <v>1.4</v>
      </c>
      <c r="BI125" s="4">
        <v>10.473000000000001</v>
      </c>
      <c r="BJ125" s="4">
        <v>2864.9879999999998</v>
      </c>
      <c r="BK125" s="4">
        <v>30.033999999999999</v>
      </c>
      <c r="BL125" s="4">
        <v>16.422999999999998</v>
      </c>
      <c r="BM125" s="4">
        <v>0.79700000000000004</v>
      </c>
      <c r="BN125" s="4">
        <v>17.22</v>
      </c>
      <c r="BO125" s="4">
        <v>13.285</v>
      </c>
      <c r="BP125" s="4">
        <v>0.64400000000000002</v>
      </c>
      <c r="BQ125" s="4">
        <v>13.929</v>
      </c>
      <c r="BR125" s="4">
        <v>40.9955</v>
      </c>
      <c r="BU125" s="4">
        <v>26.95</v>
      </c>
      <c r="BW125" s="4">
        <v>1462.3810000000001</v>
      </c>
      <c r="BX125" s="4">
        <v>0.33263700000000002</v>
      </c>
      <c r="BY125" s="4">
        <v>-5</v>
      </c>
      <c r="BZ125" s="4">
        <v>1.338293</v>
      </c>
      <c r="CA125" s="4">
        <v>8.1288169999999997</v>
      </c>
      <c r="CB125" s="4">
        <v>27.033518999999998</v>
      </c>
      <c r="CC125" s="4">
        <f t="shared" si="14"/>
        <v>2.1476334513999999</v>
      </c>
      <c r="CE125" s="4">
        <f t="shared" si="15"/>
        <v>17396.85547991941</v>
      </c>
      <c r="CF125" s="4">
        <f t="shared" si="16"/>
        <v>182.37324466416598</v>
      </c>
      <c r="CG125" s="4">
        <f t="shared" si="17"/>
        <v>84.580040118771009</v>
      </c>
      <c r="CH125" s="4">
        <f t="shared" si="18"/>
        <v>248.93395324065449</v>
      </c>
    </row>
    <row r="126" spans="1:86">
      <c r="A126" s="2">
        <v>42440</v>
      </c>
      <c r="B126" s="29">
        <v>0.52025967592592592</v>
      </c>
      <c r="C126" s="4">
        <v>10.919</v>
      </c>
      <c r="D126" s="4">
        <v>0.15909999999999999</v>
      </c>
      <c r="E126" s="4" t="s">
        <v>155</v>
      </c>
      <c r="F126" s="4">
        <v>1590.620805</v>
      </c>
      <c r="G126" s="4">
        <v>659.3</v>
      </c>
      <c r="H126" s="4">
        <v>14.3</v>
      </c>
      <c r="I126" s="4">
        <v>4667.7</v>
      </c>
      <c r="K126" s="4">
        <v>6.66</v>
      </c>
      <c r="L126" s="4">
        <v>518</v>
      </c>
      <c r="M126" s="4">
        <v>0.89729999999999999</v>
      </c>
      <c r="N126" s="4">
        <v>9.7981999999999996</v>
      </c>
      <c r="O126" s="4">
        <v>0.14269999999999999</v>
      </c>
      <c r="P126" s="4">
        <v>591.61990000000003</v>
      </c>
      <c r="Q126" s="4">
        <v>12.7996</v>
      </c>
      <c r="R126" s="4">
        <v>604.4</v>
      </c>
      <c r="S126" s="4">
        <v>478.57589999999999</v>
      </c>
      <c r="T126" s="4">
        <v>10.353899999999999</v>
      </c>
      <c r="U126" s="4">
        <v>488.9</v>
      </c>
      <c r="V126" s="4">
        <v>4667.6552000000001</v>
      </c>
      <c r="Y126" s="4">
        <v>464.52600000000001</v>
      </c>
      <c r="Z126" s="4">
        <v>0</v>
      </c>
      <c r="AA126" s="4">
        <v>5.9729000000000001</v>
      </c>
      <c r="AB126" s="4" t="s">
        <v>384</v>
      </c>
      <c r="AC126" s="4">
        <v>0</v>
      </c>
      <c r="AD126" s="4">
        <v>11.9</v>
      </c>
      <c r="AE126" s="4">
        <v>860</v>
      </c>
      <c r="AF126" s="4">
        <v>888</v>
      </c>
      <c r="AG126" s="4">
        <v>877</v>
      </c>
      <c r="AH126" s="4">
        <v>64</v>
      </c>
      <c r="AI126" s="4">
        <v>24.74</v>
      </c>
      <c r="AJ126" s="4">
        <v>0.56999999999999995</v>
      </c>
      <c r="AK126" s="4">
        <v>987</v>
      </c>
      <c r="AL126" s="4">
        <v>5</v>
      </c>
      <c r="AM126" s="4">
        <v>0</v>
      </c>
      <c r="AN126" s="4">
        <v>36</v>
      </c>
      <c r="AO126" s="4">
        <v>190</v>
      </c>
      <c r="AP126" s="4">
        <v>189</v>
      </c>
      <c r="AQ126" s="4">
        <v>1.3</v>
      </c>
      <c r="AR126" s="4">
        <v>195</v>
      </c>
      <c r="AS126" s="4" t="s">
        <v>155</v>
      </c>
      <c r="AT126" s="4">
        <v>2</v>
      </c>
      <c r="AU126" s="5">
        <v>0.72841435185185188</v>
      </c>
      <c r="AV126" s="4">
        <v>47.162908999999999</v>
      </c>
      <c r="AW126" s="4">
        <v>-88.491945999999999</v>
      </c>
      <c r="AX126" s="4">
        <v>318.3</v>
      </c>
      <c r="AY126" s="4">
        <v>33.6</v>
      </c>
      <c r="AZ126" s="4">
        <v>12</v>
      </c>
      <c r="BA126" s="4">
        <v>11</v>
      </c>
      <c r="BB126" s="4" t="s">
        <v>421</v>
      </c>
      <c r="BC126" s="4">
        <v>1.550699</v>
      </c>
      <c r="BD126" s="4">
        <v>1.1000000000000001</v>
      </c>
      <c r="BE126" s="4">
        <v>2.1506989999999999</v>
      </c>
      <c r="BF126" s="4">
        <v>14.063000000000001</v>
      </c>
      <c r="BG126" s="4">
        <v>18.059999999999999</v>
      </c>
      <c r="BH126" s="4">
        <v>1.28</v>
      </c>
      <c r="BI126" s="4">
        <v>11.442</v>
      </c>
      <c r="BJ126" s="4">
        <v>2857.453</v>
      </c>
      <c r="BK126" s="4">
        <v>26.492999999999999</v>
      </c>
      <c r="BL126" s="4">
        <v>18.068000000000001</v>
      </c>
      <c r="BM126" s="4">
        <v>0.39100000000000001</v>
      </c>
      <c r="BN126" s="4">
        <v>18.459</v>
      </c>
      <c r="BO126" s="4">
        <v>14.616</v>
      </c>
      <c r="BP126" s="4">
        <v>0.316</v>
      </c>
      <c r="BQ126" s="4">
        <v>14.932</v>
      </c>
      <c r="BR126" s="4">
        <v>45.0122</v>
      </c>
      <c r="BU126" s="4">
        <v>26.878</v>
      </c>
      <c r="BW126" s="4">
        <v>1266.5360000000001</v>
      </c>
      <c r="BX126" s="4">
        <v>0.41437400000000002</v>
      </c>
      <c r="BY126" s="4">
        <v>-5</v>
      </c>
      <c r="BZ126" s="4">
        <v>1.3391379999999999</v>
      </c>
      <c r="CA126" s="4">
        <v>10.126265</v>
      </c>
      <c r="CB126" s="4">
        <v>27.050588000000001</v>
      </c>
      <c r="CC126" s="4">
        <f t="shared" si="14"/>
        <v>2.6753592130000001</v>
      </c>
      <c r="CE126" s="4">
        <f t="shared" si="15"/>
        <v>21614.688748374614</v>
      </c>
      <c r="CF126" s="4">
        <f t="shared" si="16"/>
        <v>200.40152856781498</v>
      </c>
      <c r="CG126" s="4">
        <f t="shared" si="17"/>
        <v>112.95042556806001</v>
      </c>
      <c r="CH126" s="4">
        <f t="shared" si="18"/>
        <v>340.48668267845102</v>
      </c>
    </row>
    <row r="127" spans="1:86">
      <c r="A127" s="2">
        <v>42440</v>
      </c>
      <c r="B127" s="29">
        <v>0.52027124999999996</v>
      </c>
      <c r="C127" s="4">
        <v>10.911</v>
      </c>
      <c r="D127" s="4">
        <v>0.1084</v>
      </c>
      <c r="E127" s="4" t="s">
        <v>155</v>
      </c>
      <c r="F127" s="4">
        <v>1083.9123239999999</v>
      </c>
      <c r="G127" s="4">
        <v>887.2</v>
      </c>
      <c r="H127" s="4">
        <v>14.2</v>
      </c>
      <c r="I127" s="4">
        <v>5039.3999999999996</v>
      </c>
      <c r="K127" s="4">
        <v>5.9</v>
      </c>
      <c r="L127" s="4">
        <v>532</v>
      </c>
      <c r="M127" s="4">
        <v>0.89749999999999996</v>
      </c>
      <c r="N127" s="4">
        <v>9.7926000000000002</v>
      </c>
      <c r="O127" s="4">
        <v>9.7299999999999998E-2</v>
      </c>
      <c r="P127" s="4">
        <v>796.19939999999997</v>
      </c>
      <c r="Q127" s="4">
        <v>12.776400000000001</v>
      </c>
      <c r="R127" s="4">
        <v>809</v>
      </c>
      <c r="S127" s="4">
        <v>644.47550000000001</v>
      </c>
      <c r="T127" s="4">
        <v>10.341799999999999</v>
      </c>
      <c r="U127" s="4">
        <v>654.79999999999995</v>
      </c>
      <c r="V127" s="4">
        <v>5039.4161000000004</v>
      </c>
      <c r="Y127" s="4">
        <v>477.18700000000001</v>
      </c>
      <c r="Z127" s="4">
        <v>0</v>
      </c>
      <c r="AA127" s="4">
        <v>5.2975000000000003</v>
      </c>
      <c r="AB127" s="4" t="s">
        <v>384</v>
      </c>
      <c r="AC127" s="4">
        <v>0</v>
      </c>
      <c r="AD127" s="4">
        <v>11.9</v>
      </c>
      <c r="AE127" s="4">
        <v>860</v>
      </c>
      <c r="AF127" s="4">
        <v>887</v>
      </c>
      <c r="AG127" s="4">
        <v>877</v>
      </c>
      <c r="AH127" s="4">
        <v>64.400000000000006</v>
      </c>
      <c r="AI127" s="4">
        <v>24.91</v>
      </c>
      <c r="AJ127" s="4">
        <v>0.56999999999999995</v>
      </c>
      <c r="AK127" s="4">
        <v>987</v>
      </c>
      <c r="AL127" s="4">
        <v>5</v>
      </c>
      <c r="AM127" s="4">
        <v>0</v>
      </c>
      <c r="AN127" s="4">
        <v>36</v>
      </c>
      <c r="AO127" s="4">
        <v>190</v>
      </c>
      <c r="AP127" s="4">
        <v>189</v>
      </c>
      <c r="AQ127" s="4">
        <v>1.3</v>
      </c>
      <c r="AR127" s="4">
        <v>195</v>
      </c>
      <c r="AS127" s="4" t="s">
        <v>155</v>
      </c>
      <c r="AT127" s="4">
        <v>2</v>
      </c>
      <c r="AU127" s="5">
        <v>0.72842592592592592</v>
      </c>
      <c r="AV127" s="4">
        <v>47.162762000000001</v>
      </c>
      <c r="AW127" s="4">
        <v>-88.491928999999999</v>
      </c>
      <c r="AX127" s="4">
        <v>318.5</v>
      </c>
      <c r="AY127" s="4">
        <v>34.5</v>
      </c>
      <c r="AZ127" s="4">
        <v>12</v>
      </c>
      <c r="BA127" s="4">
        <v>11</v>
      </c>
      <c r="BB127" s="4" t="s">
        <v>421</v>
      </c>
      <c r="BC127" s="4">
        <v>1.4</v>
      </c>
      <c r="BD127" s="4">
        <v>1.1245000000000001</v>
      </c>
      <c r="BE127" s="4">
        <v>2</v>
      </c>
      <c r="BF127" s="4">
        <v>14.063000000000001</v>
      </c>
      <c r="BG127" s="4">
        <v>18.09</v>
      </c>
      <c r="BH127" s="4">
        <v>1.29</v>
      </c>
      <c r="BI127" s="4">
        <v>11.423999999999999</v>
      </c>
      <c r="BJ127" s="4">
        <v>2859.65</v>
      </c>
      <c r="BK127" s="4">
        <v>18.079999999999998</v>
      </c>
      <c r="BL127" s="4">
        <v>24.347999999999999</v>
      </c>
      <c r="BM127" s="4">
        <v>0.39100000000000001</v>
      </c>
      <c r="BN127" s="4">
        <v>24.739000000000001</v>
      </c>
      <c r="BO127" s="4">
        <v>19.709</v>
      </c>
      <c r="BP127" s="4">
        <v>0.316</v>
      </c>
      <c r="BQ127" s="4">
        <v>20.024999999999999</v>
      </c>
      <c r="BR127" s="4">
        <v>48.662100000000002</v>
      </c>
      <c r="BU127" s="4">
        <v>27.646999999999998</v>
      </c>
      <c r="BW127" s="4">
        <v>1124.826</v>
      </c>
      <c r="BX127" s="4">
        <v>0.49855500000000003</v>
      </c>
      <c r="BY127" s="4">
        <v>-5</v>
      </c>
      <c r="BZ127" s="4">
        <v>1.337569</v>
      </c>
      <c r="CA127" s="4">
        <v>12.183449</v>
      </c>
      <c r="CB127" s="4">
        <v>27.018902000000001</v>
      </c>
      <c r="CC127" s="4">
        <f t="shared" si="14"/>
        <v>3.2188672258</v>
      </c>
      <c r="CE127" s="4">
        <f t="shared" si="15"/>
        <v>26025.778749838948</v>
      </c>
      <c r="CF127" s="4">
        <f t="shared" si="16"/>
        <v>164.54673816623998</v>
      </c>
      <c r="CG127" s="4">
        <f t="shared" si="17"/>
        <v>182.24825397007498</v>
      </c>
      <c r="CH127" s="4">
        <f t="shared" si="18"/>
        <v>442.87554354642634</v>
      </c>
    </row>
    <row r="128" spans="1:86">
      <c r="A128" s="2">
        <v>42440</v>
      </c>
      <c r="B128" s="29">
        <v>0.52028282407407411</v>
      </c>
      <c r="C128" s="4">
        <v>10.534000000000001</v>
      </c>
      <c r="D128" s="4">
        <v>6.5699999999999995E-2</v>
      </c>
      <c r="E128" s="4" t="s">
        <v>155</v>
      </c>
      <c r="F128" s="4">
        <v>656.61248899999998</v>
      </c>
      <c r="G128" s="4">
        <v>981.3</v>
      </c>
      <c r="H128" s="4">
        <v>14.3</v>
      </c>
      <c r="I128" s="4">
        <v>4787.6000000000004</v>
      </c>
      <c r="K128" s="4">
        <v>5.2</v>
      </c>
      <c r="L128" s="4">
        <v>531</v>
      </c>
      <c r="M128" s="4">
        <v>0.9012</v>
      </c>
      <c r="N128" s="4">
        <v>9.4932999999999996</v>
      </c>
      <c r="O128" s="4">
        <v>5.9200000000000003E-2</v>
      </c>
      <c r="P128" s="4">
        <v>884.3098</v>
      </c>
      <c r="Q128" s="4">
        <v>12.9193</v>
      </c>
      <c r="R128" s="4">
        <v>897.2</v>
      </c>
      <c r="S128" s="4">
        <v>716.39909999999998</v>
      </c>
      <c r="T128" s="4">
        <v>10.466200000000001</v>
      </c>
      <c r="U128" s="4">
        <v>726.9</v>
      </c>
      <c r="V128" s="4">
        <v>4787.6426000000001</v>
      </c>
      <c r="Y128" s="4">
        <v>478.34399999999999</v>
      </c>
      <c r="Z128" s="4">
        <v>0</v>
      </c>
      <c r="AA128" s="4">
        <v>4.6860999999999997</v>
      </c>
      <c r="AB128" s="4" t="s">
        <v>384</v>
      </c>
      <c r="AC128" s="4">
        <v>0</v>
      </c>
      <c r="AD128" s="4">
        <v>11.8</v>
      </c>
      <c r="AE128" s="4">
        <v>860</v>
      </c>
      <c r="AF128" s="4">
        <v>887</v>
      </c>
      <c r="AG128" s="4">
        <v>876</v>
      </c>
      <c r="AH128" s="4">
        <v>65</v>
      </c>
      <c r="AI128" s="4">
        <v>25.13</v>
      </c>
      <c r="AJ128" s="4">
        <v>0.57999999999999996</v>
      </c>
      <c r="AK128" s="4">
        <v>987</v>
      </c>
      <c r="AL128" s="4">
        <v>5</v>
      </c>
      <c r="AM128" s="4">
        <v>0</v>
      </c>
      <c r="AN128" s="4">
        <v>36</v>
      </c>
      <c r="AO128" s="4">
        <v>190</v>
      </c>
      <c r="AP128" s="4">
        <v>189</v>
      </c>
      <c r="AQ128" s="4">
        <v>1.5</v>
      </c>
      <c r="AR128" s="4">
        <v>195</v>
      </c>
      <c r="AS128" s="4" t="s">
        <v>155</v>
      </c>
      <c r="AT128" s="4">
        <v>2</v>
      </c>
      <c r="AU128" s="5">
        <v>0.72843750000000007</v>
      </c>
      <c r="AV128" s="4">
        <v>47.162610999999998</v>
      </c>
      <c r="AW128" s="4">
        <v>-88.491900999999999</v>
      </c>
      <c r="AX128" s="4">
        <v>318.3</v>
      </c>
      <c r="AY128" s="4">
        <v>35.799999999999997</v>
      </c>
      <c r="AZ128" s="4">
        <v>12</v>
      </c>
      <c r="BA128" s="4">
        <v>11</v>
      </c>
      <c r="BB128" s="4" t="s">
        <v>421</v>
      </c>
      <c r="BC128" s="4">
        <v>1.4</v>
      </c>
      <c r="BD128" s="4">
        <v>1.2</v>
      </c>
      <c r="BE128" s="4">
        <v>2</v>
      </c>
      <c r="BF128" s="4">
        <v>14.063000000000001</v>
      </c>
      <c r="BG128" s="4">
        <v>18.79</v>
      </c>
      <c r="BH128" s="4">
        <v>1.34</v>
      </c>
      <c r="BI128" s="4">
        <v>10.965999999999999</v>
      </c>
      <c r="BJ128" s="4">
        <v>2872.8530000000001</v>
      </c>
      <c r="BK128" s="4">
        <v>11.397</v>
      </c>
      <c r="BL128" s="4">
        <v>28.024000000000001</v>
      </c>
      <c r="BM128" s="4">
        <v>0.40899999999999997</v>
      </c>
      <c r="BN128" s="4">
        <v>28.434000000000001</v>
      </c>
      <c r="BO128" s="4">
        <v>22.702999999999999</v>
      </c>
      <c r="BP128" s="4">
        <v>0.33200000000000002</v>
      </c>
      <c r="BQ128" s="4">
        <v>23.035</v>
      </c>
      <c r="BR128" s="4">
        <v>47.908499999999997</v>
      </c>
      <c r="BU128" s="4">
        <v>28.72</v>
      </c>
      <c r="BW128" s="4">
        <v>1031.1120000000001</v>
      </c>
      <c r="BX128" s="4">
        <v>0.52197800000000005</v>
      </c>
      <c r="BY128" s="4">
        <v>-5</v>
      </c>
      <c r="BZ128" s="4">
        <v>1.337861</v>
      </c>
      <c r="CA128" s="4">
        <v>12.755837</v>
      </c>
      <c r="CB128" s="4">
        <v>27.024788999999998</v>
      </c>
      <c r="CC128" s="4">
        <f t="shared" si="14"/>
        <v>3.3700921353999997</v>
      </c>
      <c r="CE128" s="4">
        <f t="shared" si="15"/>
        <v>27374.296510941866</v>
      </c>
      <c r="CF128" s="4">
        <f t="shared" si="16"/>
        <v>108.59757089388299</v>
      </c>
      <c r="CG128" s="4">
        <f t="shared" si="17"/>
        <v>219.49153685536498</v>
      </c>
      <c r="CH128" s="4">
        <f t="shared" si="18"/>
        <v>456.5014236351314</v>
      </c>
    </row>
    <row r="129" spans="1:86">
      <c r="A129" s="2">
        <v>42440</v>
      </c>
      <c r="B129" s="29">
        <v>0.52029439814814815</v>
      </c>
      <c r="C129" s="4">
        <v>10.351000000000001</v>
      </c>
      <c r="D129" s="4">
        <v>5.5399999999999998E-2</v>
      </c>
      <c r="E129" s="4" t="s">
        <v>155</v>
      </c>
      <c r="F129" s="4">
        <v>553.96064999999999</v>
      </c>
      <c r="G129" s="4">
        <v>852.1</v>
      </c>
      <c r="H129" s="4">
        <v>23.5</v>
      </c>
      <c r="I129" s="4">
        <v>4661.3999999999996</v>
      </c>
      <c r="K129" s="4">
        <v>5.27</v>
      </c>
      <c r="L129" s="4">
        <v>538</v>
      </c>
      <c r="M129" s="4">
        <v>0.90290000000000004</v>
      </c>
      <c r="N129" s="4">
        <v>9.3455999999999992</v>
      </c>
      <c r="O129" s="4">
        <v>0.05</v>
      </c>
      <c r="P129" s="4">
        <v>769.38739999999996</v>
      </c>
      <c r="Q129" s="4">
        <v>21.2179</v>
      </c>
      <c r="R129" s="4">
        <v>790.6</v>
      </c>
      <c r="S129" s="4">
        <v>623.29790000000003</v>
      </c>
      <c r="T129" s="4">
        <v>17.1891</v>
      </c>
      <c r="U129" s="4">
        <v>640.5</v>
      </c>
      <c r="V129" s="4">
        <v>4661.4375</v>
      </c>
      <c r="Y129" s="4">
        <v>485.35300000000001</v>
      </c>
      <c r="Z129" s="4">
        <v>0</v>
      </c>
      <c r="AA129" s="4">
        <v>4.7565</v>
      </c>
      <c r="AB129" s="4" t="s">
        <v>384</v>
      </c>
      <c r="AC129" s="4">
        <v>0</v>
      </c>
      <c r="AD129" s="4">
        <v>11.9</v>
      </c>
      <c r="AE129" s="4">
        <v>859</v>
      </c>
      <c r="AF129" s="4">
        <v>887</v>
      </c>
      <c r="AG129" s="4">
        <v>876</v>
      </c>
      <c r="AH129" s="4">
        <v>65</v>
      </c>
      <c r="AI129" s="4">
        <v>25.13</v>
      </c>
      <c r="AJ129" s="4">
        <v>0.57999999999999996</v>
      </c>
      <c r="AK129" s="4">
        <v>987</v>
      </c>
      <c r="AL129" s="4">
        <v>5</v>
      </c>
      <c r="AM129" s="4">
        <v>0</v>
      </c>
      <c r="AN129" s="4">
        <v>36</v>
      </c>
      <c r="AO129" s="4">
        <v>190</v>
      </c>
      <c r="AP129" s="4">
        <v>189</v>
      </c>
      <c r="AQ129" s="4">
        <v>1.5</v>
      </c>
      <c r="AR129" s="4">
        <v>195</v>
      </c>
      <c r="AS129" s="4" t="s">
        <v>155</v>
      </c>
      <c r="AT129" s="4">
        <v>2</v>
      </c>
      <c r="AU129" s="5">
        <v>0.728449074074074</v>
      </c>
      <c r="AV129" s="4">
        <v>47.162449000000002</v>
      </c>
      <c r="AW129" s="4">
        <v>-88.491850999999997</v>
      </c>
      <c r="AX129" s="4">
        <v>318.10000000000002</v>
      </c>
      <c r="AY129" s="4">
        <v>38.1</v>
      </c>
      <c r="AZ129" s="4">
        <v>12</v>
      </c>
      <c r="BA129" s="4">
        <v>11</v>
      </c>
      <c r="BB129" s="4" t="s">
        <v>421</v>
      </c>
      <c r="BC129" s="4">
        <v>1.4</v>
      </c>
      <c r="BD129" s="4">
        <v>1.2</v>
      </c>
      <c r="BE129" s="4">
        <v>2</v>
      </c>
      <c r="BF129" s="4">
        <v>14.063000000000001</v>
      </c>
      <c r="BG129" s="4">
        <v>19.13</v>
      </c>
      <c r="BH129" s="4">
        <v>1.36</v>
      </c>
      <c r="BI129" s="4">
        <v>10.756</v>
      </c>
      <c r="BJ129" s="4">
        <v>2876.9540000000002</v>
      </c>
      <c r="BK129" s="4">
        <v>9.8000000000000007</v>
      </c>
      <c r="BL129" s="4">
        <v>24.803000000000001</v>
      </c>
      <c r="BM129" s="4">
        <v>0.68400000000000005</v>
      </c>
      <c r="BN129" s="4">
        <v>25.486999999999998</v>
      </c>
      <c r="BO129" s="4">
        <v>20.094000000000001</v>
      </c>
      <c r="BP129" s="4">
        <v>0.55400000000000005</v>
      </c>
      <c r="BQ129" s="4">
        <v>20.648</v>
      </c>
      <c r="BR129" s="4">
        <v>47.450800000000001</v>
      </c>
      <c r="BU129" s="4">
        <v>29.643999999999998</v>
      </c>
      <c r="BW129" s="4">
        <v>1064.662</v>
      </c>
      <c r="BX129" s="4">
        <v>0.526675</v>
      </c>
      <c r="BY129" s="4">
        <v>-5</v>
      </c>
      <c r="BZ129" s="4">
        <v>1.3368450000000001</v>
      </c>
      <c r="CA129" s="4">
        <v>12.870621</v>
      </c>
      <c r="CB129" s="4">
        <v>27.004269000000001</v>
      </c>
      <c r="CC129" s="4">
        <f t="shared" si="14"/>
        <v>3.4004180682</v>
      </c>
      <c r="CE129" s="4">
        <f t="shared" si="15"/>
        <v>27660.053872620199</v>
      </c>
      <c r="CF129" s="4">
        <f t="shared" si="16"/>
        <v>94.220668092600008</v>
      </c>
      <c r="CG129" s="4">
        <f t="shared" si="17"/>
        <v>198.51717905877598</v>
      </c>
      <c r="CH129" s="4">
        <f t="shared" si="18"/>
        <v>456.20878342125962</v>
      </c>
    </row>
    <row r="130" spans="1:86">
      <c r="A130" s="2">
        <v>42440</v>
      </c>
      <c r="B130" s="29">
        <v>0.52030597222222219</v>
      </c>
      <c r="C130" s="4">
        <v>10.316000000000001</v>
      </c>
      <c r="D130" s="4">
        <v>6.6400000000000001E-2</v>
      </c>
      <c r="E130" s="4" t="s">
        <v>155</v>
      </c>
      <c r="F130" s="4">
        <v>663.94936700000005</v>
      </c>
      <c r="G130" s="4">
        <v>668.9</v>
      </c>
      <c r="H130" s="4">
        <v>23.5</v>
      </c>
      <c r="I130" s="4">
        <v>4739.3999999999996</v>
      </c>
      <c r="K130" s="4">
        <v>5.61</v>
      </c>
      <c r="L130" s="4">
        <v>559</v>
      </c>
      <c r="M130" s="4">
        <v>0.90300000000000002</v>
      </c>
      <c r="N130" s="4">
        <v>9.3149999999999995</v>
      </c>
      <c r="O130" s="4">
        <v>0.06</v>
      </c>
      <c r="P130" s="4">
        <v>604.00630000000001</v>
      </c>
      <c r="Q130" s="4">
        <v>21.251899999999999</v>
      </c>
      <c r="R130" s="4">
        <v>625.29999999999995</v>
      </c>
      <c r="S130" s="4">
        <v>489.31900000000002</v>
      </c>
      <c r="T130" s="4">
        <v>17.2166</v>
      </c>
      <c r="U130" s="4">
        <v>506.5</v>
      </c>
      <c r="V130" s="4">
        <v>4739.3715000000002</v>
      </c>
      <c r="Y130" s="4">
        <v>504.91800000000001</v>
      </c>
      <c r="Z130" s="4">
        <v>0</v>
      </c>
      <c r="AA130" s="4">
        <v>5.0667999999999997</v>
      </c>
      <c r="AB130" s="4" t="s">
        <v>384</v>
      </c>
      <c r="AC130" s="4">
        <v>0</v>
      </c>
      <c r="AD130" s="4">
        <v>11.8</v>
      </c>
      <c r="AE130" s="4">
        <v>860</v>
      </c>
      <c r="AF130" s="4">
        <v>887</v>
      </c>
      <c r="AG130" s="4">
        <v>875</v>
      </c>
      <c r="AH130" s="4">
        <v>65</v>
      </c>
      <c r="AI130" s="4">
        <v>25.13</v>
      </c>
      <c r="AJ130" s="4">
        <v>0.57999999999999996</v>
      </c>
      <c r="AK130" s="4">
        <v>987</v>
      </c>
      <c r="AL130" s="4">
        <v>5</v>
      </c>
      <c r="AM130" s="4">
        <v>0</v>
      </c>
      <c r="AN130" s="4">
        <v>36</v>
      </c>
      <c r="AO130" s="4">
        <v>190</v>
      </c>
      <c r="AP130" s="4">
        <v>189</v>
      </c>
      <c r="AQ130" s="4">
        <v>1.3</v>
      </c>
      <c r="AR130" s="4">
        <v>195</v>
      </c>
      <c r="AS130" s="4" t="s">
        <v>155</v>
      </c>
      <c r="AT130" s="4">
        <v>2</v>
      </c>
      <c r="AU130" s="5">
        <v>0.72846064814814815</v>
      </c>
      <c r="AV130" s="4">
        <v>47.162281999999998</v>
      </c>
      <c r="AW130" s="4">
        <v>-88.491782000000001</v>
      </c>
      <c r="AX130" s="4">
        <v>317.89999999999998</v>
      </c>
      <c r="AY130" s="4">
        <v>40.200000000000003</v>
      </c>
      <c r="AZ130" s="4">
        <v>12</v>
      </c>
      <c r="BA130" s="4">
        <v>11</v>
      </c>
      <c r="BB130" s="4" t="s">
        <v>421</v>
      </c>
      <c r="BC130" s="4">
        <v>1.4</v>
      </c>
      <c r="BD130" s="4">
        <v>1.2</v>
      </c>
      <c r="BE130" s="4">
        <v>2</v>
      </c>
      <c r="BF130" s="4">
        <v>14.063000000000001</v>
      </c>
      <c r="BG130" s="4">
        <v>19.16</v>
      </c>
      <c r="BH130" s="4">
        <v>1.36</v>
      </c>
      <c r="BI130" s="4">
        <v>10.747999999999999</v>
      </c>
      <c r="BJ130" s="4">
        <v>2871.297</v>
      </c>
      <c r="BK130" s="4">
        <v>11.762</v>
      </c>
      <c r="BL130" s="4">
        <v>19.497</v>
      </c>
      <c r="BM130" s="4">
        <v>0.68600000000000005</v>
      </c>
      <c r="BN130" s="4">
        <v>20.183</v>
      </c>
      <c r="BO130" s="4">
        <v>15.795</v>
      </c>
      <c r="BP130" s="4">
        <v>0.55600000000000005</v>
      </c>
      <c r="BQ130" s="4">
        <v>16.350999999999999</v>
      </c>
      <c r="BR130" s="4">
        <v>48.307299999999998</v>
      </c>
      <c r="BU130" s="4">
        <v>30.879000000000001</v>
      </c>
      <c r="BW130" s="4">
        <v>1135.597</v>
      </c>
      <c r="BX130" s="4">
        <v>0.44822699999999999</v>
      </c>
      <c r="BY130" s="4">
        <v>-5</v>
      </c>
      <c r="BZ130" s="4">
        <v>1.3340000000000001</v>
      </c>
      <c r="CA130" s="4">
        <v>10.953547</v>
      </c>
      <c r="CB130" s="4">
        <v>26.9468</v>
      </c>
      <c r="CC130" s="4">
        <f t="shared" si="14"/>
        <v>2.8939271174000001</v>
      </c>
      <c r="CE130" s="4">
        <f t="shared" si="15"/>
        <v>23493.812320422872</v>
      </c>
      <c r="CF130" s="4">
        <f t="shared" si="16"/>
        <v>96.240208001058008</v>
      </c>
      <c r="CG130" s="4">
        <f t="shared" si="17"/>
        <v>133.78878090675897</v>
      </c>
      <c r="CH130" s="4">
        <f t="shared" si="18"/>
        <v>395.26480190184566</v>
      </c>
    </row>
    <row r="131" spans="1:86">
      <c r="A131" s="2">
        <v>42440</v>
      </c>
      <c r="B131" s="29">
        <v>0.52031754629629623</v>
      </c>
      <c r="C131" s="4">
        <v>10.401</v>
      </c>
      <c r="D131" s="4">
        <v>0.11409999999999999</v>
      </c>
      <c r="E131" s="4" t="s">
        <v>155</v>
      </c>
      <c r="F131" s="4">
        <v>1141.1977489999999</v>
      </c>
      <c r="G131" s="4">
        <v>612.6</v>
      </c>
      <c r="H131" s="4">
        <v>23.8</v>
      </c>
      <c r="I131" s="4">
        <v>4741.8</v>
      </c>
      <c r="K131" s="4">
        <v>5.8</v>
      </c>
      <c r="L131" s="4">
        <v>542</v>
      </c>
      <c r="M131" s="4">
        <v>0.90180000000000005</v>
      </c>
      <c r="N131" s="4">
        <v>9.3796999999999997</v>
      </c>
      <c r="O131" s="4">
        <v>0.10290000000000001</v>
      </c>
      <c r="P131" s="4">
        <v>552.44280000000003</v>
      </c>
      <c r="Q131" s="4">
        <v>21.463999999999999</v>
      </c>
      <c r="R131" s="4">
        <v>573.9</v>
      </c>
      <c r="S131" s="4">
        <v>447.5462</v>
      </c>
      <c r="T131" s="4">
        <v>17.388400000000001</v>
      </c>
      <c r="U131" s="4">
        <v>464.9</v>
      </c>
      <c r="V131" s="4">
        <v>4741.7775000000001</v>
      </c>
      <c r="Y131" s="4">
        <v>488.57900000000001</v>
      </c>
      <c r="Z131" s="4">
        <v>0</v>
      </c>
      <c r="AA131" s="4">
        <v>5.2306999999999997</v>
      </c>
      <c r="AB131" s="4" t="s">
        <v>384</v>
      </c>
      <c r="AC131" s="4">
        <v>0</v>
      </c>
      <c r="AD131" s="4">
        <v>11.9</v>
      </c>
      <c r="AE131" s="4">
        <v>859</v>
      </c>
      <c r="AF131" s="4">
        <v>888</v>
      </c>
      <c r="AG131" s="4">
        <v>876</v>
      </c>
      <c r="AH131" s="4">
        <v>65</v>
      </c>
      <c r="AI131" s="4">
        <v>25.13</v>
      </c>
      <c r="AJ131" s="4">
        <v>0.57999999999999996</v>
      </c>
      <c r="AK131" s="4">
        <v>987</v>
      </c>
      <c r="AL131" s="4">
        <v>5</v>
      </c>
      <c r="AM131" s="4">
        <v>0</v>
      </c>
      <c r="AN131" s="4">
        <v>36</v>
      </c>
      <c r="AO131" s="4">
        <v>190</v>
      </c>
      <c r="AP131" s="4">
        <v>189</v>
      </c>
      <c r="AQ131" s="4">
        <v>1.4</v>
      </c>
      <c r="AR131" s="4">
        <v>195</v>
      </c>
      <c r="AS131" s="4" t="s">
        <v>155</v>
      </c>
      <c r="AT131" s="4">
        <v>2</v>
      </c>
      <c r="AU131" s="5">
        <v>0.7284722222222223</v>
      </c>
      <c r="AV131" s="4">
        <v>47.162118</v>
      </c>
      <c r="AW131" s="4">
        <v>-88.491698999999997</v>
      </c>
      <c r="AX131" s="4">
        <v>317.7</v>
      </c>
      <c r="AY131" s="4">
        <v>41.3</v>
      </c>
      <c r="AZ131" s="4">
        <v>12</v>
      </c>
      <c r="BA131" s="4">
        <v>11</v>
      </c>
      <c r="BB131" s="4" t="s">
        <v>421</v>
      </c>
      <c r="BC131" s="4">
        <v>1.3758239999999999</v>
      </c>
      <c r="BD131" s="4">
        <v>1.2</v>
      </c>
      <c r="BE131" s="4">
        <v>1.975824</v>
      </c>
      <c r="BF131" s="4">
        <v>14.063000000000001</v>
      </c>
      <c r="BG131" s="4">
        <v>18.93</v>
      </c>
      <c r="BH131" s="4">
        <v>1.35</v>
      </c>
      <c r="BI131" s="4">
        <v>10.884</v>
      </c>
      <c r="BJ131" s="4">
        <v>2859.7779999999998</v>
      </c>
      <c r="BK131" s="4">
        <v>19.972000000000001</v>
      </c>
      <c r="BL131" s="4">
        <v>17.638999999999999</v>
      </c>
      <c r="BM131" s="4">
        <v>0.68500000000000005</v>
      </c>
      <c r="BN131" s="4">
        <v>18.324000000000002</v>
      </c>
      <c r="BO131" s="4">
        <v>14.29</v>
      </c>
      <c r="BP131" s="4">
        <v>0.55500000000000005</v>
      </c>
      <c r="BQ131" s="4">
        <v>14.845000000000001</v>
      </c>
      <c r="BR131" s="4">
        <v>47.805900000000001</v>
      </c>
      <c r="BU131" s="4">
        <v>29.555</v>
      </c>
      <c r="BW131" s="4">
        <v>1159.586</v>
      </c>
      <c r="BX131" s="4">
        <v>0.40487899999999999</v>
      </c>
      <c r="BY131" s="4">
        <v>-5</v>
      </c>
      <c r="BZ131" s="4">
        <v>1.3331379999999999</v>
      </c>
      <c r="CA131" s="4">
        <v>9.8942300000000003</v>
      </c>
      <c r="CB131" s="4">
        <v>26.929387999999999</v>
      </c>
      <c r="CC131" s="4">
        <f t="shared" si="14"/>
        <v>2.6140555659999998</v>
      </c>
      <c r="CE131" s="4">
        <f t="shared" si="15"/>
        <v>21136.59005686218</v>
      </c>
      <c r="CF131" s="4">
        <f t="shared" si="16"/>
        <v>147.61284848532003</v>
      </c>
      <c r="CG131" s="4">
        <f t="shared" si="17"/>
        <v>109.71924372945001</v>
      </c>
      <c r="CH131" s="4">
        <f t="shared" si="18"/>
        <v>353.33291975787904</v>
      </c>
    </row>
    <row r="132" spans="1:86">
      <c r="A132" s="2">
        <v>42440</v>
      </c>
      <c r="B132" s="29">
        <v>0.52032912037037038</v>
      </c>
      <c r="C132" s="4">
        <v>10.763999999999999</v>
      </c>
      <c r="D132" s="4">
        <v>0.13239999999999999</v>
      </c>
      <c r="E132" s="4" t="s">
        <v>155</v>
      </c>
      <c r="F132" s="4">
        <v>1324.242424</v>
      </c>
      <c r="G132" s="4">
        <v>640.4</v>
      </c>
      <c r="H132" s="4">
        <v>23.3</v>
      </c>
      <c r="I132" s="4">
        <v>4657.8</v>
      </c>
      <c r="K132" s="4">
        <v>5.8</v>
      </c>
      <c r="L132" s="4">
        <v>516</v>
      </c>
      <c r="M132" s="4">
        <v>0.89880000000000004</v>
      </c>
      <c r="N132" s="4">
        <v>9.6743000000000006</v>
      </c>
      <c r="O132" s="4">
        <v>0.11899999999999999</v>
      </c>
      <c r="P132" s="4">
        <v>575.55759999999998</v>
      </c>
      <c r="Q132" s="4">
        <v>20.948399999999999</v>
      </c>
      <c r="R132" s="4">
        <v>596.5</v>
      </c>
      <c r="S132" s="4">
        <v>466.27199999999999</v>
      </c>
      <c r="T132" s="4">
        <v>16.970800000000001</v>
      </c>
      <c r="U132" s="4">
        <v>483.2</v>
      </c>
      <c r="V132" s="4">
        <v>4657.7963</v>
      </c>
      <c r="Y132" s="4">
        <v>463.661</v>
      </c>
      <c r="Z132" s="4">
        <v>0</v>
      </c>
      <c r="AA132" s="4">
        <v>5.2129000000000003</v>
      </c>
      <c r="AB132" s="4" t="s">
        <v>384</v>
      </c>
      <c r="AC132" s="4">
        <v>0</v>
      </c>
      <c r="AD132" s="4">
        <v>11.9</v>
      </c>
      <c r="AE132" s="4">
        <v>859</v>
      </c>
      <c r="AF132" s="4">
        <v>888</v>
      </c>
      <c r="AG132" s="4">
        <v>877</v>
      </c>
      <c r="AH132" s="4">
        <v>65</v>
      </c>
      <c r="AI132" s="4">
        <v>25.13</v>
      </c>
      <c r="AJ132" s="4">
        <v>0.57999999999999996</v>
      </c>
      <c r="AK132" s="4">
        <v>987</v>
      </c>
      <c r="AL132" s="4">
        <v>5</v>
      </c>
      <c r="AM132" s="4">
        <v>0</v>
      </c>
      <c r="AN132" s="4">
        <v>36</v>
      </c>
      <c r="AO132" s="4">
        <v>190</v>
      </c>
      <c r="AP132" s="4">
        <v>189</v>
      </c>
      <c r="AQ132" s="4">
        <v>1.4</v>
      </c>
      <c r="AR132" s="4">
        <v>195</v>
      </c>
      <c r="AS132" s="4" t="s">
        <v>155</v>
      </c>
      <c r="AT132" s="4">
        <v>2</v>
      </c>
      <c r="AU132" s="5">
        <v>0.72848379629629623</v>
      </c>
      <c r="AV132" s="4">
        <v>47.161957000000001</v>
      </c>
      <c r="AW132" s="4">
        <v>-88.491613999999998</v>
      </c>
      <c r="AX132" s="4">
        <v>317.3</v>
      </c>
      <c r="AY132" s="4">
        <v>41.7</v>
      </c>
      <c r="AZ132" s="4">
        <v>12</v>
      </c>
      <c r="BA132" s="4">
        <v>11</v>
      </c>
      <c r="BB132" s="4" t="s">
        <v>421</v>
      </c>
      <c r="BC132" s="4">
        <v>1.348152</v>
      </c>
      <c r="BD132" s="4">
        <v>1.2722279999999999</v>
      </c>
      <c r="BE132" s="4">
        <v>1.9722280000000001</v>
      </c>
      <c r="BF132" s="4">
        <v>14.063000000000001</v>
      </c>
      <c r="BG132" s="4">
        <v>18.34</v>
      </c>
      <c r="BH132" s="4">
        <v>1.3</v>
      </c>
      <c r="BI132" s="4">
        <v>11.262</v>
      </c>
      <c r="BJ132" s="4">
        <v>2862.3440000000001</v>
      </c>
      <c r="BK132" s="4">
        <v>22.413</v>
      </c>
      <c r="BL132" s="4">
        <v>17.832999999999998</v>
      </c>
      <c r="BM132" s="4">
        <v>0.64900000000000002</v>
      </c>
      <c r="BN132" s="4">
        <v>18.481999999999999</v>
      </c>
      <c r="BO132" s="4">
        <v>14.446999999999999</v>
      </c>
      <c r="BP132" s="4">
        <v>0.52600000000000002</v>
      </c>
      <c r="BQ132" s="4">
        <v>14.973000000000001</v>
      </c>
      <c r="BR132" s="4">
        <v>45.570099999999996</v>
      </c>
      <c r="BU132" s="4">
        <v>27.218</v>
      </c>
      <c r="BW132" s="4">
        <v>1121.4590000000001</v>
      </c>
      <c r="BX132" s="4">
        <v>0.43241200000000002</v>
      </c>
      <c r="BY132" s="4">
        <v>-5</v>
      </c>
      <c r="BZ132" s="4">
        <v>1.3298449999999999</v>
      </c>
      <c r="CA132" s="4">
        <v>10.567068000000001</v>
      </c>
      <c r="CB132" s="4">
        <v>26.862869</v>
      </c>
      <c r="CC132" s="4">
        <f t="shared" si="14"/>
        <v>2.7918193656000003</v>
      </c>
      <c r="CE132" s="4">
        <f t="shared" si="15"/>
        <v>22594.198014481826</v>
      </c>
      <c r="CF132" s="4">
        <f t="shared" si="16"/>
        <v>176.91925222774802</v>
      </c>
      <c r="CG132" s="4">
        <f t="shared" si="17"/>
        <v>118.19086974550802</v>
      </c>
      <c r="CH132" s="4">
        <f t="shared" si="18"/>
        <v>359.71213206369958</v>
      </c>
    </row>
    <row r="133" spans="1:86">
      <c r="A133" s="2">
        <v>42440</v>
      </c>
      <c r="B133" s="29">
        <v>0.52034069444444442</v>
      </c>
      <c r="C133" s="4">
        <v>11.117000000000001</v>
      </c>
      <c r="D133" s="4">
        <v>0.1067</v>
      </c>
      <c r="E133" s="4" t="s">
        <v>155</v>
      </c>
      <c r="F133" s="4">
        <v>1066.5638389999999</v>
      </c>
      <c r="G133" s="4">
        <v>766.4</v>
      </c>
      <c r="H133" s="4">
        <v>16.2</v>
      </c>
      <c r="I133" s="4">
        <v>4609.3999999999996</v>
      </c>
      <c r="K133" s="4">
        <v>5.63</v>
      </c>
      <c r="L133" s="4">
        <v>521</v>
      </c>
      <c r="M133" s="4">
        <v>0.8962</v>
      </c>
      <c r="N133" s="4">
        <v>9.9629999999999992</v>
      </c>
      <c r="O133" s="4">
        <v>9.5600000000000004E-2</v>
      </c>
      <c r="P133" s="4">
        <v>686.82259999999997</v>
      </c>
      <c r="Q133" s="4">
        <v>14.536300000000001</v>
      </c>
      <c r="R133" s="4">
        <v>701.4</v>
      </c>
      <c r="S133" s="4">
        <v>556.41030000000001</v>
      </c>
      <c r="T133" s="4">
        <v>11.776199999999999</v>
      </c>
      <c r="U133" s="4">
        <v>568.20000000000005</v>
      </c>
      <c r="V133" s="4">
        <v>4609.4278000000004</v>
      </c>
      <c r="Y133" s="4">
        <v>467.19400000000002</v>
      </c>
      <c r="Z133" s="4">
        <v>0</v>
      </c>
      <c r="AA133" s="4">
        <v>5.048</v>
      </c>
      <c r="AB133" s="4" t="s">
        <v>384</v>
      </c>
      <c r="AC133" s="4">
        <v>0</v>
      </c>
      <c r="AD133" s="4">
        <v>11.8</v>
      </c>
      <c r="AE133" s="4">
        <v>860</v>
      </c>
      <c r="AF133" s="4">
        <v>887</v>
      </c>
      <c r="AG133" s="4">
        <v>878</v>
      </c>
      <c r="AH133" s="4">
        <v>65</v>
      </c>
      <c r="AI133" s="4">
        <v>25.13</v>
      </c>
      <c r="AJ133" s="4">
        <v>0.57999999999999996</v>
      </c>
      <c r="AK133" s="4">
        <v>987</v>
      </c>
      <c r="AL133" s="4">
        <v>5</v>
      </c>
      <c r="AM133" s="4">
        <v>0</v>
      </c>
      <c r="AN133" s="4">
        <v>36</v>
      </c>
      <c r="AO133" s="4">
        <v>190</v>
      </c>
      <c r="AP133" s="4">
        <v>189</v>
      </c>
      <c r="AQ133" s="4">
        <v>1.3</v>
      </c>
      <c r="AR133" s="4">
        <v>195</v>
      </c>
      <c r="AS133" s="4" t="s">
        <v>155</v>
      </c>
      <c r="AT133" s="4">
        <v>2</v>
      </c>
      <c r="AU133" s="5">
        <v>0.72849537037037038</v>
      </c>
      <c r="AV133" s="4">
        <v>47.161802999999999</v>
      </c>
      <c r="AW133" s="4">
        <v>-88.491522000000003</v>
      </c>
      <c r="AX133" s="4">
        <v>317</v>
      </c>
      <c r="AY133" s="4">
        <v>41.4</v>
      </c>
      <c r="AZ133" s="4">
        <v>12</v>
      </c>
      <c r="BA133" s="4">
        <v>11</v>
      </c>
      <c r="BB133" s="4" t="s">
        <v>421</v>
      </c>
      <c r="BC133" s="4">
        <v>1.523976</v>
      </c>
      <c r="BD133" s="4">
        <v>1.38012</v>
      </c>
      <c r="BE133" s="4">
        <v>2.2000000000000002</v>
      </c>
      <c r="BF133" s="4">
        <v>14.063000000000001</v>
      </c>
      <c r="BG133" s="4">
        <v>17.86</v>
      </c>
      <c r="BH133" s="4">
        <v>1.27</v>
      </c>
      <c r="BI133" s="4">
        <v>11.586</v>
      </c>
      <c r="BJ133" s="4">
        <v>2874.51</v>
      </c>
      <c r="BK133" s="4">
        <v>17.552</v>
      </c>
      <c r="BL133" s="4">
        <v>20.751999999999999</v>
      </c>
      <c r="BM133" s="4">
        <v>0.439</v>
      </c>
      <c r="BN133" s="4">
        <v>21.190999999999999</v>
      </c>
      <c r="BO133" s="4">
        <v>16.812000000000001</v>
      </c>
      <c r="BP133" s="4">
        <v>0.35599999999999998</v>
      </c>
      <c r="BQ133" s="4">
        <v>17.167000000000002</v>
      </c>
      <c r="BR133" s="4">
        <v>43.976399999999998</v>
      </c>
      <c r="BU133" s="4">
        <v>26.744</v>
      </c>
      <c r="BW133" s="4">
        <v>1059.001</v>
      </c>
      <c r="BX133" s="4">
        <v>0.50509999999999999</v>
      </c>
      <c r="BY133" s="4">
        <v>-5</v>
      </c>
      <c r="BZ133" s="4">
        <v>1.327431</v>
      </c>
      <c r="CA133" s="4">
        <v>12.343381000000001</v>
      </c>
      <c r="CB133" s="4">
        <v>26.814105999999999</v>
      </c>
      <c r="CC133" s="4">
        <f t="shared" si="14"/>
        <v>3.2611212601999999</v>
      </c>
      <c r="CE133" s="4">
        <f t="shared" si="15"/>
        <v>26504.43557237757</v>
      </c>
      <c r="CF133" s="4">
        <f t="shared" si="16"/>
        <v>161.838314414064</v>
      </c>
      <c r="CG133" s="4">
        <f t="shared" si="17"/>
        <v>158.28841975536903</v>
      </c>
      <c r="CH133" s="4">
        <f t="shared" si="18"/>
        <v>405.48464277567479</v>
      </c>
    </row>
    <row r="134" spans="1:86">
      <c r="A134" s="2">
        <v>42440</v>
      </c>
      <c r="B134" s="29">
        <v>0.52035226851851857</v>
      </c>
      <c r="C134" s="4">
        <v>11.16</v>
      </c>
      <c r="D134" s="4">
        <v>0.121</v>
      </c>
      <c r="E134" s="4" t="s">
        <v>155</v>
      </c>
      <c r="F134" s="4">
        <v>1210.3942079999999</v>
      </c>
      <c r="G134" s="4">
        <v>829.3</v>
      </c>
      <c r="H134" s="4">
        <v>14.1</v>
      </c>
      <c r="I134" s="4">
        <v>4646.7</v>
      </c>
      <c r="K134" s="4">
        <v>5.36</v>
      </c>
      <c r="L134" s="4">
        <v>502</v>
      </c>
      <c r="M134" s="4">
        <v>0.89559999999999995</v>
      </c>
      <c r="N134" s="4">
        <v>9.9948999999999995</v>
      </c>
      <c r="O134" s="4">
        <v>0.1084</v>
      </c>
      <c r="P134" s="4">
        <v>742.72029999999995</v>
      </c>
      <c r="Q134" s="4">
        <v>12.6279</v>
      </c>
      <c r="R134" s="4">
        <v>755.3</v>
      </c>
      <c r="S134" s="4">
        <v>602.07849999999996</v>
      </c>
      <c r="T134" s="4">
        <v>10.236700000000001</v>
      </c>
      <c r="U134" s="4">
        <v>612.29999999999995</v>
      </c>
      <c r="V134" s="4">
        <v>4646.6980000000003</v>
      </c>
      <c r="Y134" s="4">
        <v>449.83699999999999</v>
      </c>
      <c r="Z134" s="4">
        <v>0</v>
      </c>
      <c r="AA134" s="4">
        <v>4.8007</v>
      </c>
      <c r="AB134" s="4" t="s">
        <v>384</v>
      </c>
      <c r="AC134" s="4">
        <v>0</v>
      </c>
      <c r="AD134" s="4">
        <v>11.9</v>
      </c>
      <c r="AE134" s="4">
        <v>860</v>
      </c>
      <c r="AF134" s="4">
        <v>887</v>
      </c>
      <c r="AG134" s="4">
        <v>877</v>
      </c>
      <c r="AH134" s="4">
        <v>65.400000000000006</v>
      </c>
      <c r="AI134" s="4">
        <v>25.3</v>
      </c>
      <c r="AJ134" s="4">
        <v>0.57999999999999996</v>
      </c>
      <c r="AK134" s="4">
        <v>987</v>
      </c>
      <c r="AL134" s="4">
        <v>5</v>
      </c>
      <c r="AM134" s="4">
        <v>0</v>
      </c>
      <c r="AN134" s="4">
        <v>36</v>
      </c>
      <c r="AO134" s="4">
        <v>190</v>
      </c>
      <c r="AP134" s="4">
        <v>189</v>
      </c>
      <c r="AQ134" s="4">
        <v>1.2</v>
      </c>
      <c r="AR134" s="4">
        <v>195</v>
      </c>
      <c r="AS134" s="4" t="s">
        <v>155</v>
      </c>
      <c r="AT134" s="4">
        <v>2</v>
      </c>
      <c r="AU134" s="5">
        <v>0.72850694444444442</v>
      </c>
      <c r="AV134" s="4">
        <v>47.161653000000001</v>
      </c>
      <c r="AW134" s="4">
        <v>-88.491421000000003</v>
      </c>
      <c r="AX134" s="4">
        <v>316.8</v>
      </c>
      <c r="AY134" s="4">
        <v>41</v>
      </c>
      <c r="AZ134" s="4">
        <v>12</v>
      </c>
      <c r="BA134" s="4">
        <v>10</v>
      </c>
      <c r="BB134" s="4" t="s">
        <v>422</v>
      </c>
      <c r="BC134" s="4">
        <v>1.6</v>
      </c>
      <c r="BD134" s="4">
        <v>1</v>
      </c>
      <c r="BE134" s="4">
        <v>2.2000000000000002</v>
      </c>
      <c r="BF134" s="4">
        <v>14.063000000000001</v>
      </c>
      <c r="BG134" s="4">
        <v>17.77</v>
      </c>
      <c r="BH134" s="4">
        <v>1.26</v>
      </c>
      <c r="BI134" s="4">
        <v>11.657</v>
      </c>
      <c r="BJ134" s="4">
        <v>2870.444</v>
      </c>
      <c r="BK134" s="4">
        <v>19.815000000000001</v>
      </c>
      <c r="BL134" s="4">
        <v>22.337</v>
      </c>
      <c r="BM134" s="4">
        <v>0.38</v>
      </c>
      <c r="BN134" s="4">
        <v>22.716999999999999</v>
      </c>
      <c r="BO134" s="4">
        <v>18.108000000000001</v>
      </c>
      <c r="BP134" s="4">
        <v>0.308</v>
      </c>
      <c r="BQ134" s="4">
        <v>18.414999999999999</v>
      </c>
      <c r="BR134" s="4">
        <v>44.127800000000001</v>
      </c>
      <c r="BU134" s="4">
        <v>25.632000000000001</v>
      </c>
      <c r="BW134" s="4">
        <v>1002.472</v>
      </c>
      <c r="BX134" s="4">
        <v>0.55079400000000001</v>
      </c>
      <c r="BY134" s="4">
        <v>-5</v>
      </c>
      <c r="BZ134" s="4">
        <v>1.3271379999999999</v>
      </c>
      <c r="CA134" s="4">
        <v>13.460027999999999</v>
      </c>
      <c r="CB134" s="4">
        <v>26.808188000000001</v>
      </c>
      <c r="CC134" s="4">
        <f t="shared" si="14"/>
        <v>3.5561393975999995</v>
      </c>
      <c r="CE134" s="4">
        <f t="shared" si="15"/>
        <v>28861.283689486703</v>
      </c>
      <c r="CF134" s="4">
        <f t="shared" si="16"/>
        <v>199.23270975053998</v>
      </c>
      <c r="CG134" s="4">
        <f t="shared" si="17"/>
        <v>185.15621246813998</v>
      </c>
      <c r="CH134" s="4">
        <f t="shared" si="18"/>
        <v>443.68918341306477</v>
      </c>
    </row>
    <row r="135" spans="1:86">
      <c r="A135" s="2">
        <v>42440</v>
      </c>
      <c r="B135" s="29">
        <v>0.52036384259259261</v>
      </c>
      <c r="C135" s="4">
        <v>10.512</v>
      </c>
      <c r="D135" s="4">
        <v>8.4000000000000005E-2</v>
      </c>
      <c r="E135" s="4" t="s">
        <v>155</v>
      </c>
      <c r="F135" s="4">
        <v>840.32180200000005</v>
      </c>
      <c r="G135" s="4">
        <v>856.5</v>
      </c>
      <c r="H135" s="4">
        <v>18.8</v>
      </c>
      <c r="I135" s="4">
        <v>3876.4</v>
      </c>
      <c r="K135" s="4">
        <v>4.78</v>
      </c>
      <c r="L135" s="4">
        <v>449</v>
      </c>
      <c r="M135" s="4">
        <v>0.90180000000000005</v>
      </c>
      <c r="N135" s="4">
        <v>9.4797999999999991</v>
      </c>
      <c r="O135" s="4">
        <v>7.5800000000000006E-2</v>
      </c>
      <c r="P135" s="4">
        <v>772.44470000000001</v>
      </c>
      <c r="Q135" s="4">
        <v>16.939800000000002</v>
      </c>
      <c r="R135" s="4">
        <v>789.4</v>
      </c>
      <c r="S135" s="4">
        <v>626.70270000000005</v>
      </c>
      <c r="T135" s="4">
        <v>13.743600000000001</v>
      </c>
      <c r="U135" s="4">
        <v>640.4</v>
      </c>
      <c r="V135" s="4">
        <v>3876.424</v>
      </c>
      <c r="Y135" s="4">
        <v>404.55599999999998</v>
      </c>
      <c r="Z135" s="4">
        <v>0</v>
      </c>
      <c r="AA135" s="4">
        <v>4.3108000000000004</v>
      </c>
      <c r="AB135" s="4" t="s">
        <v>384</v>
      </c>
      <c r="AC135" s="4">
        <v>0</v>
      </c>
      <c r="AD135" s="4">
        <v>11.8</v>
      </c>
      <c r="AE135" s="4">
        <v>860</v>
      </c>
      <c r="AF135" s="4">
        <v>887</v>
      </c>
      <c r="AG135" s="4">
        <v>878</v>
      </c>
      <c r="AH135" s="4">
        <v>66</v>
      </c>
      <c r="AI135" s="4">
        <v>25.52</v>
      </c>
      <c r="AJ135" s="4">
        <v>0.59</v>
      </c>
      <c r="AK135" s="4">
        <v>987</v>
      </c>
      <c r="AL135" s="4">
        <v>5</v>
      </c>
      <c r="AM135" s="4">
        <v>0</v>
      </c>
      <c r="AN135" s="4">
        <v>36</v>
      </c>
      <c r="AO135" s="4">
        <v>190</v>
      </c>
      <c r="AP135" s="4">
        <v>189</v>
      </c>
      <c r="AQ135" s="4">
        <v>1</v>
      </c>
      <c r="AR135" s="4">
        <v>195</v>
      </c>
      <c r="AS135" s="4" t="s">
        <v>155</v>
      </c>
      <c r="AT135" s="4">
        <v>2</v>
      </c>
      <c r="AU135" s="5">
        <v>0.72851851851851857</v>
      </c>
      <c r="AV135" s="4">
        <v>47.161501999999999</v>
      </c>
      <c r="AW135" s="4">
        <v>-88.491318000000007</v>
      </c>
      <c r="AX135" s="4">
        <v>316.5</v>
      </c>
      <c r="AY135" s="4">
        <v>41.3</v>
      </c>
      <c r="AZ135" s="4">
        <v>12</v>
      </c>
      <c r="BA135" s="4">
        <v>10</v>
      </c>
      <c r="BB135" s="4" t="s">
        <v>422</v>
      </c>
      <c r="BC135" s="4">
        <v>1.4797979999999999</v>
      </c>
      <c r="BD135" s="4">
        <v>1.0240400000000001</v>
      </c>
      <c r="BE135" s="4">
        <v>2.1278790000000001</v>
      </c>
      <c r="BF135" s="4">
        <v>14.063000000000001</v>
      </c>
      <c r="BG135" s="4">
        <v>18.97</v>
      </c>
      <c r="BH135" s="4">
        <v>1.35</v>
      </c>
      <c r="BI135" s="4">
        <v>10.887</v>
      </c>
      <c r="BJ135" s="4">
        <v>2894.259</v>
      </c>
      <c r="BK135" s="4">
        <v>14.726000000000001</v>
      </c>
      <c r="BL135" s="4">
        <v>24.696999999999999</v>
      </c>
      <c r="BM135" s="4">
        <v>0.54200000000000004</v>
      </c>
      <c r="BN135" s="4">
        <v>25.238</v>
      </c>
      <c r="BO135" s="4">
        <v>20.036999999999999</v>
      </c>
      <c r="BP135" s="4">
        <v>0.439</v>
      </c>
      <c r="BQ135" s="4">
        <v>20.477</v>
      </c>
      <c r="BR135" s="4">
        <v>39.134999999999998</v>
      </c>
      <c r="BU135" s="4">
        <v>24.506</v>
      </c>
      <c r="BW135" s="4">
        <v>956.95799999999997</v>
      </c>
      <c r="BX135" s="4">
        <v>0.440749</v>
      </c>
      <c r="BY135" s="4">
        <v>-5</v>
      </c>
      <c r="BZ135" s="4">
        <v>1.3251379999999999</v>
      </c>
      <c r="CA135" s="4">
        <v>10.770804</v>
      </c>
      <c r="CB135" s="4">
        <v>26.767787999999999</v>
      </c>
      <c r="CC135" s="4">
        <f t="shared" si="14"/>
        <v>2.8456464167999997</v>
      </c>
      <c r="CE135" s="4">
        <f t="shared" si="15"/>
        <v>23286.601821434291</v>
      </c>
      <c r="CF135" s="4">
        <f t="shared" si="16"/>
        <v>118.48231219888801</v>
      </c>
      <c r="CG135" s="4">
        <f t="shared" si="17"/>
        <v>164.753653870476</v>
      </c>
      <c r="CH135" s="4">
        <f t="shared" si="18"/>
        <v>314.87201466137998</v>
      </c>
    </row>
    <row r="136" spans="1:86">
      <c r="A136" s="2">
        <v>42440</v>
      </c>
      <c r="B136" s="29">
        <v>0.52037541666666665</v>
      </c>
      <c r="C136" s="4">
        <v>9.7370000000000001</v>
      </c>
      <c r="D136" s="4">
        <v>5.4100000000000002E-2</v>
      </c>
      <c r="E136" s="4" t="s">
        <v>155</v>
      </c>
      <c r="F136" s="4">
        <v>541.47668399999998</v>
      </c>
      <c r="G136" s="4">
        <v>506.7</v>
      </c>
      <c r="H136" s="4">
        <v>25.1</v>
      </c>
      <c r="I136" s="4">
        <v>3428.7</v>
      </c>
      <c r="K136" s="4">
        <v>4.8499999999999996</v>
      </c>
      <c r="L136" s="4">
        <v>443</v>
      </c>
      <c r="M136" s="4">
        <v>0.90890000000000004</v>
      </c>
      <c r="N136" s="4">
        <v>8.8495000000000008</v>
      </c>
      <c r="O136" s="4">
        <v>4.9200000000000001E-2</v>
      </c>
      <c r="P136" s="4">
        <v>460.51560000000001</v>
      </c>
      <c r="Q136" s="4">
        <v>22.845099999999999</v>
      </c>
      <c r="R136" s="4">
        <v>483.4</v>
      </c>
      <c r="S136" s="4">
        <v>373.62729999999999</v>
      </c>
      <c r="T136" s="4">
        <v>18.534800000000001</v>
      </c>
      <c r="U136" s="4">
        <v>392.2</v>
      </c>
      <c r="V136" s="4">
        <v>3428.6889999999999</v>
      </c>
      <c r="Y136" s="4">
        <v>402.79199999999997</v>
      </c>
      <c r="Z136" s="4">
        <v>0</v>
      </c>
      <c r="AA136" s="4">
        <v>4.4096000000000002</v>
      </c>
      <c r="AB136" s="4" t="s">
        <v>384</v>
      </c>
      <c r="AC136" s="4">
        <v>0</v>
      </c>
      <c r="AD136" s="4">
        <v>11.9</v>
      </c>
      <c r="AE136" s="4">
        <v>859</v>
      </c>
      <c r="AF136" s="4">
        <v>888</v>
      </c>
      <c r="AG136" s="4">
        <v>876</v>
      </c>
      <c r="AH136" s="4">
        <v>66</v>
      </c>
      <c r="AI136" s="4">
        <v>25.52</v>
      </c>
      <c r="AJ136" s="4">
        <v>0.59</v>
      </c>
      <c r="AK136" s="4">
        <v>987</v>
      </c>
      <c r="AL136" s="4">
        <v>5</v>
      </c>
      <c r="AM136" s="4">
        <v>0</v>
      </c>
      <c r="AN136" s="4">
        <v>36</v>
      </c>
      <c r="AO136" s="4">
        <v>190</v>
      </c>
      <c r="AP136" s="4">
        <v>189</v>
      </c>
      <c r="AQ136" s="4">
        <v>0.9</v>
      </c>
      <c r="AR136" s="4">
        <v>195</v>
      </c>
      <c r="AS136" s="4" t="s">
        <v>155</v>
      </c>
      <c r="AT136" s="4">
        <v>2</v>
      </c>
      <c r="AU136" s="5">
        <v>0.72853009259259249</v>
      </c>
      <c r="AV136" s="4">
        <v>47.161355999999998</v>
      </c>
      <c r="AW136" s="4">
        <v>-88.491184000000004</v>
      </c>
      <c r="AX136" s="4">
        <v>316.3</v>
      </c>
      <c r="AY136" s="4">
        <v>42.2</v>
      </c>
      <c r="AZ136" s="4">
        <v>12</v>
      </c>
      <c r="BA136" s="4">
        <v>10</v>
      </c>
      <c r="BB136" s="4" t="s">
        <v>422</v>
      </c>
      <c r="BC136" s="4">
        <v>1.1000000000000001</v>
      </c>
      <c r="BD136" s="4">
        <v>1.1000000000000001</v>
      </c>
      <c r="BE136" s="4">
        <v>1.9</v>
      </c>
      <c r="BF136" s="4">
        <v>14.063000000000001</v>
      </c>
      <c r="BG136" s="4">
        <v>20.49</v>
      </c>
      <c r="BH136" s="4">
        <v>1.46</v>
      </c>
      <c r="BI136" s="4">
        <v>10.028</v>
      </c>
      <c r="BJ136" s="4">
        <v>2907.8409999999999</v>
      </c>
      <c r="BK136" s="4">
        <v>10.292</v>
      </c>
      <c r="BL136" s="4">
        <v>15.846</v>
      </c>
      <c r="BM136" s="4">
        <v>0.78600000000000003</v>
      </c>
      <c r="BN136" s="4">
        <v>16.632000000000001</v>
      </c>
      <c r="BO136" s="4">
        <v>12.856999999999999</v>
      </c>
      <c r="BP136" s="4">
        <v>0.63800000000000001</v>
      </c>
      <c r="BQ136" s="4">
        <v>13.494</v>
      </c>
      <c r="BR136" s="4">
        <v>37.254100000000001</v>
      </c>
      <c r="BU136" s="4">
        <v>26.259</v>
      </c>
      <c r="BW136" s="4">
        <v>1053.5329999999999</v>
      </c>
      <c r="BX136" s="4">
        <v>0.28353699999999998</v>
      </c>
      <c r="BY136" s="4">
        <v>-5</v>
      </c>
      <c r="BZ136" s="4">
        <v>1.323569</v>
      </c>
      <c r="CA136" s="4">
        <v>6.9289360000000002</v>
      </c>
      <c r="CB136" s="4">
        <v>26.736094000000001</v>
      </c>
      <c r="CC136" s="4">
        <f t="shared" si="14"/>
        <v>1.8306248912</v>
      </c>
      <c r="CE136" s="4">
        <f t="shared" si="15"/>
        <v>15050.73840782047</v>
      </c>
      <c r="CF136" s="4">
        <f t="shared" si="16"/>
        <v>53.270519156064005</v>
      </c>
      <c r="CG136" s="4">
        <f t="shared" si="17"/>
        <v>69.843799600848001</v>
      </c>
      <c r="CH136" s="4">
        <f t="shared" si="18"/>
        <v>192.82406215428722</v>
      </c>
    </row>
    <row r="137" spans="1:86">
      <c r="A137" s="2">
        <v>42440</v>
      </c>
      <c r="B137" s="29">
        <v>0.52038699074074068</v>
      </c>
      <c r="C137" s="4">
        <v>9.33</v>
      </c>
      <c r="D137" s="4">
        <v>4.1200000000000001E-2</v>
      </c>
      <c r="E137" s="4" t="s">
        <v>155</v>
      </c>
      <c r="F137" s="4">
        <v>411.82329299999998</v>
      </c>
      <c r="G137" s="4">
        <v>323.5</v>
      </c>
      <c r="H137" s="4">
        <v>21.6</v>
      </c>
      <c r="I137" s="4">
        <v>3517.2</v>
      </c>
      <c r="K137" s="4">
        <v>5.95</v>
      </c>
      <c r="L137" s="4">
        <v>459</v>
      </c>
      <c r="M137" s="4">
        <v>0.9123</v>
      </c>
      <c r="N137" s="4">
        <v>8.5113000000000003</v>
      </c>
      <c r="O137" s="4">
        <v>3.7600000000000001E-2</v>
      </c>
      <c r="P137" s="4">
        <v>295.06779999999998</v>
      </c>
      <c r="Q137" s="4">
        <v>19.671900000000001</v>
      </c>
      <c r="R137" s="4">
        <v>314.7</v>
      </c>
      <c r="S137" s="4">
        <v>239.3853</v>
      </c>
      <c r="T137" s="4">
        <v>15.9596</v>
      </c>
      <c r="U137" s="4">
        <v>255.3</v>
      </c>
      <c r="V137" s="4">
        <v>3517.2352000000001</v>
      </c>
      <c r="Y137" s="4">
        <v>419.04599999999999</v>
      </c>
      <c r="Z137" s="4">
        <v>0</v>
      </c>
      <c r="AA137" s="4">
        <v>5.4240000000000004</v>
      </c>
      <c r="AB137" s="4" t="s">
        <v>384</v>
      </c>
      <c r="AC137" s="4">
        <v>0</v>
      </c>
      <c r="AD137" s="4">
        <v>11.9</v>
      </c>
      <c r="AE137" s="4">
        <v>858</v>
      </c>
      <c r="AF137" s="4">
        <v>887</v>
      </c>
      <c r="AG137" s="4">
        <v>875</v>
      </c>
      <c r="AH137" s="4">
        <v>66</v>
      </c>
      <c r="AI137" s="4">
        <v>25.51</v>
      </c>
      <c r="AJ137" s="4">
        <v>0.59</v>
      </c>
      <c r="AK137" s="4">
        <v>987</v>
      </c>
      <c r="AL137" s="4">
        <v>5</v>
      </c>
      <c r="AM137" s="4">
        <v>0</v>
      </c>
      <c r="AN137" s="4">
        <v>36</v>
      </c>
      <c r="AO137" s="4">
        <v>190</v>
      </c>
      <c r="AP137" s="4">
        <v>189</v>
      </c>
      <c r="AQ137" s="4">
        <v>0.8</v>
      </c>
      <c r="AR137" s="4">
        <v>195</v>
      </c>
      <c r="AS137" s="4" t="s">
        <v>155</v>
      </c>
      <c r="AT137" s="4">
        <v>2</v>
      </c>
      <c r="AU137" s="5">
        <v>0.72854166666666664</v>
      </c>
      <c r="AV137" s="4">
        <v>47.161216000000003</v>
      </c>
      <c r="AW137" s="4">
        <v>-88.491035999999994</v>
      </c>
      <c r="AX137" s="4">
        <v>316.10000000000002</v>
      </c>
      <c r="AY137" s="4">
        <v>42.5</v>
      </c>
      <c r="AZ137" s="4">
        <v>12</v>
      </c>
      <c r="BA137" s="4">
        <v>10</v>
      </c>
      <c r="BB137" s="4" t="s">
        <v>422</v>
      </c>
      <c r="BC137" s="4">
        <v>1.1986030000000001</v>
      </c>
      <c r="BD137" s="4">
        <v>1.0753490000000001</v>
      </c>
      <c r="BE137" s="4">
        <v>1.9986029999999999</v>
      </c>
      <c r="BF137" s="4">
        <v>14.063000000000001</v>
      </c>
      <c r="BG137" s="4">
        <v>21.32</v>
      </c>
      <c r="BH137" s="4">
        <v>1.52</v>
      </c>
      <c r="BI137" s="4">
        <v>9.6189999999999998</v>
      </c>
      <c r="BJ137" s="4">
        <v>2904.3380000000002</v>
      </c>
      <c r="BK137" s="4">
        <v>8.1590000000000007</v>
      </c>
      <c r="BL137" s="4">
        <v>10.544</v>
      </c>
      <c r="BM137" s="4">
        <v>0.70299999999999996</v>
      </c>
      <c r="BN137" s="4">
        <v>11.247</v>
      </c>
      <c r="BO137" s="4">
        <v>8.5540000000000003</v>
      </c>
      <c r="BP137" s="4">
        <v>0.56999999999999995</v>
      </c>
      <c r="BQ137" s="4">
        <v>9.125</v>
      </c>
      <c r="BR137" s="4">
        <v>39.687100000000001</v>
      </c>
      <c r="BU137" s="4">
        <v>28.37</v>
      </c>
      <c r="BW137" s="4">
        <v>1345.7619999999999</v>
      </c>
      <c r="BX137" s="4">
        <v>0.24113799999999999</v>
      </c>
      <c r="BY137" s="4">
        <v>-5</v>
      </c>
      <c r="BZ137" s="4">
        <v>1.320845</v>
      </c>
      <c r="CA137" s="4">
        <v>5.8928099999999999</v>
      </c>
      <c r="CB137" s="4">
        <v>26.681069000000001</v>
      </c>
      <c r="CC137" s="4">
        <f t="shared" si="14"/>
        <v>1.556880402</v>
      </c>
      <c r="CE137" s="4">
        <f t="shared" si="15"/>
        <v>12784.68987130566</v>
      </c>
      <c r="CF137" s="4">
        <f t="shared" si="16"/>
        <v>35.915339282129999</v>
      </c>
      <c r="CG137" s="4">
        <f t="shared" si="17"/>
        <v>40.167602763749997</v>
      </c>
      <c r="CH137" s="4">
        <f t="shared" si="18"/>
        <v>174.69979919399702</v>
      </c>
    </row>
    <row r="138" spans="1:86">
      <c r="A138" s="2">
        <v>42440</v>
      </c>
      <c r="B138" s="29">
        <v>0.52039856481481483</v>
      </c>
      <c r="C138" s="4">
        <v>9.3550000000000004</v>
      </c>
      <c r="D138" s="4">
        <v>3.5099999999999999E-2</v>
      </c>
      <c r="E138" s="4" t="s">
        <v>155</v>
      </c>
      <c r="F138" s="4">
        <v>350.92127299999999</v>
      </c>
      <c r="G138" s="4">
        <v>227.6</v>
      </c>
      <c r="H138" s="4">
        <v>21.4</v>
      </c>
      <c r="I138" s="4">
        <v>3523.7</v>
      </c>
      <c r="K138" s="4">
        <v>6.84</v>
      </c>
      <c r="L138" s="4">
        <v>455</v>
      </c>
      <c r="M138" s="4">
        <v>0.91210000000000002</v>
      </c>
      <c r="N138" s="4">
        <v>8.5319000000000003</v>
      </c>
      <c r="O138" s="4">
        <v>3.2000000000000001E-2</v>
      </c>
      <c r="P138" s="4">
        <v>207.5692</v>
      </c>
      <c r="Q138" s="4">
        <v>19.518000000000001</v>
      </c>
      <c r="R138" s="4">
        <v>227.1</v>
      </c>
      <c r="S138" s="4">
        <v>168.3963</v>
      </c>
      <c r="T138" s="4">
        <v>15.8345</v>
      </c>
      <c r="U138" s="4">
        <v>184.2</v>
      </c>
      <c r="V138" s="4">
        <v>3523.7282</v>
      </c>
      <c r="Y138" s="4">
        <v>415.04899999999998</v>
      </c>
      <c r="Z138" s="4">
        <v>0</v>
      </c>
      <c r="AA138" s="4">
        <v>6.2394999999999996</v>
      </c>
      <c r="AB138" s="4" t="s">
        <v>384</v>
      </c>
      <c r="AC138" s="4">
        <v>0</v>
      </c>
      <c r="AD138" s="4">
        <v>11.8</v>
      </c>
      <c r="AE138" s="4">
        <v>858</v>
      </c>
      <c r="AF138" s="4">
        <v>886</v>
      </c>
      <c r="AG138" s="4">
        <v>875</v>
      </c>
      <c r="AH138" s="4">
        <v>66</v>
      </c>
      <c r="AI138" s="4">
        <v>25.51</v>
      </c>
      <c r="AJ138" s="4">
        <v>0.59</v>
      </c>
      <c r="AK138" s="4">
        <v>988</v>
      </c>
      <c r="AL138" s="4">
        <v>5</v>
      </c>
      <c r="AM138" s="4">
        <v>0</v>
      </c>
      <c r="AN138" s="4">
        <v>36</v>
      </c>
      <c r="AO138" s="4">
        <v>190</v>
      </c>
      <c r="AP138" s="4">
        <v>189</v>
      </c>
      <c r="AQ138" s="4">
        <v>0.7</v>
      </c>
      <c r="AR138" s="4">
        <v>195</v>
      </c>
      <c r="AS138" s="4" t="s">
        <v>155</v>
      </c>
      <c r="AT138" s="4">
        <v>2</v>
      </c>
      <c r="AU138" s="5">
        <v>0.72855324074074079</v>
      </c>
      <c r="AV138" s="4">
        <v>47.161085</v>
      </c>
      <c r="AW138" s="4">
        <v>-88.490853999999999</v>
      </c>
      <c r="AX138" s="4">
        <v>315.60000000000002</v>
      </c>
      <c r="AY138" s="4">
        <v>42.3</v>
      </c>
      <c r="AZ138" s="4">
        <v>12</v>
      </c>
      <c r="BA138" s="4">
        <v>10</v>
      </c>
      <c r="BB138" s="4" t="s">
        <v>422</v>
      </c>
      <c r="BC138" s="4">
        <v>1.3776219999999999</v>
      </c>
      <c r="BD138" s="4">
        <v>1.0244759999999999</v>
      </c>
      <c r="BE138" s="4">
        <v>2.1776219999999999</v>
      </c>
      <c r="BF138" s="4">
        <v>14.063000000000001</v>
      </c>
      <c r="BG138" s="4">
        <v>21.28</v>
      </c>
      <c r="BH138" s="4">
        <v>1.51</v>
      </c>
      <c r="BI138" s="4">
        <v>9.6419999999999995</v>
      </c>
      <c r="BJ138" s="4">
        <v>2906.2220000000002</v>
      </c>
      <c r="BK138" s="4">
        <v>6.9390000000000001</v>
      </c>
      <c r="BL138" s="4">
        <v>7.4039999999999999</v>
      </c>
      <c r="BM138" s="4">
        <v>0.69599999999999995</v>
      </c>
      <c r="BN138" s="4">
        <v>8.1010000000000009</v>
      </c>
      <c r="BO138" s="4">
        <v>6.0069999999999997</v>
      </c>
      <c r="BP138" s="4">
        <v>0.56499999999999995</v>
      </c>
      <c r="BQ138" s="4">
        <v>6.5720000000000001</v>
      </c>
      <c r="BR138" s="4">
        <v>39.690199999999997</v>
      </c>
      <c r="BU138" s="4">
        <v>28.05</v>
      </c>
      <c r="BW138" s="4">
        <v>1545.357</v>
      </c>
      <c r="BX138" s="4">
        <v>0.26198100000000002</v>
      </c>
      <c r="BY138" s="4">
        <v>-5</v>
      </c>
      <c r="BZ138" s="4">
        <v>1.319293</v>
      </c>
      <c r="CA138" s="4">
        <v>6.4021600000000003</v>
      </c>
      <c r="CB138" s="4">
        <v>26.649719000000001</v>
      </c>
      <c r="CC138" s="4">
        <f t="shared" si="14"/>
        <v>1.691450672</v>
      </c>
      <c r="CE138" s="4">
        <f t="shared" si="15"/>
        <v>13898.75538492144</v>
      </c>
      <c r="CF138" s="4">
        <f t="shared" si="16"/>
        <v>33.185167415280006</v>
      </c>
      <c r="CG138" s="4">
        <f t="shared" si="17"/>
        <v>31.430021653440001</v>
      </c>
      <c r="CH138" s="4">
        <f t="shared" si="18"/>
        <v>189.81494909150399</v>
      </c>
    </row>
    <row r="139" spans="1:86">
      <c r="A139" s="2">
        <v>42440</v>
      </c>
      <c r="B139" s="29">
        <v>0.52041013888888887</v>
      </c>
      <c r="C139" s="4">
        <v>9.6509999999999998</v>
      </c>
      <c r="D139" s="4">
        <v>2.9600000000000001E-2</v>
      </c>
      <c r="E139" s="4" t="s">
        <v>155</v>
      </c>
      <c r="F139" s="4">
        <v>296.02319799999998</v>
      </c>
      <c r="G139" s="4">
        <v>204.4</v>
      </c>
      <c r="H139" s="4">
        <v>21.4</v>
      </c>
      <c r="I139" s="4">
        <v>3392.1</v>
      </c>
      <c r="K139" s="4">
        <v>7.16</v>
      </c>
      <c r="L139" s="4">
        <v>439</v>
      </c>
      <c r="M139" s="4">
        <v>0.90969999999999995</v>
      </c>
      <c r="N139" s="4">
        <v>8.7792999999999992</v>
      </c>
      <c r="O139" s="4">
        <v>2.69E-2</v>
      </c>
      <c r="P139" s="4">
        <v>185.9607</v>
      </c>
      <c r="Q139" s="4">
        <v>19.435199999999998</v>
      </c>
      <c r="R139" s="4">
        <v>205.4</v>
      </c>
      <c r="S139" s="4">
        <v>150.96430000000001</v>
      </c>
      <c r="T139" s="4">
        <v>15.7776</v>
      </c>
      <c r="U139" s="4">
        <v>166.7</v>
      </c>
      <c r="V139" s="4">
        <v>3392.0996</v>
      </c>
      <c r="Y139" s="4">
        <v>399.279</v>
      </c>
      <c r="Z139" s="4">
        <v>0</v>
      </c>
      <c r="AA139" s="4">
        <v>6.5125999999999999</v>
      </c>
      <c r="AB139" s="4" t="s">
        <v>384</v>
      </c>
      <c r="AC139" s="4">
        <v>0</v>
      </c>
      <c r="AD139" s="4">
        <v>11.9</v>
      </c>
      <c r="AE139" s="4">
        <v>857</v>
      </c>
      <c r="AF139" s="4">
        <v>886</v>
      </c>
      <c r="AG139" s="4">
        <v>874</v>
      </c>
      <c r="AH139" s="4">
        <v>66.400000000000006</v>
      </c>
      <c r="AI139" s="4">
        <v>25.68</v>
      </c>
      <c r="AJ139" s="4">
        <v>0.59</v>
      </c>
      <c r="AK139" s="4">
        <v>987</v>
      </c>
      <c r="AL139" s="4">
        <v>5</v>
      </c>
      <c r="AM139" s="4">
        <v>0</v>
      </c>
      <c r="AN139" s="4">
        <v>36</v>
      </c>
      <c r="AO139" s="4">
        <v>190</v>
      </c>
      <c r="AP139" s="4">
        <v>189</v>
      </c>
      <c r="AQ139" s="4">
        <v>0.7</v>
      </c>
      <c r="AR139" s="4">
        <v>195</v>
      </c>
      <c r="AS139" s="4" t="s">
        <v>155</v>
      </c>
      <c r="AT139" s="4">
        <v>2</v>
      </c>
      <c r="AU139" s="5">
        <v>0.72856481481481483</v>
      </c>
      <c r="AV139" s="4">
        <v>47.160952999999999</v>
      </c>
      <c r="AW139" s="4">
        <v>-88.490725999999995</v>
      </c>
      <c r="AX139" s="4">
        <v>315.3</v>
      </c>
      <c r="AY139" s="4">
        <v>38.799999999999997</v>
      </c>
      <c r="AZ139" s="4">
        <v>12</v>
      </c>
      <c r="BA139" s="4">
        <v>10</v>
      </c>
      <c r="BB139" s="4" t="s">
        <v>422</v>
      </c>
      <c r="BC139" s="4">
        <v>1</v>
      </c>
      <c r="BD139" s="4">
        <v>1.1000000000000001</v>
      </c>
      <c r="BE139" s="4">
        <v>1.8</v>
      </c>
      <c r="BF139" s="4">
        <v>14.063000000000001</v>
      </c>
      <c r="BG139" s="4">
        <v>20.72</v>
      </c>
      <c r="BH139" s="4">
        <v>1.47</v>
      </c>
      <c r="BI139" s="4">
        <v>9.9239999999999995</v>
      </c>
      <c r="BJ139" s="4">
        <v>2915.2330000000002</v>
      </c>
      <c r="BK139" s="4">
        <v>5.6909999999999998</v>
      </c>
      <c r="BL139" s="4">
        <v>6.4669999999999996</v>
      </c>
      <c r="BM139" s="4">
        <v>0.67600000000000005</v>
      </c>
      <c r="BN139" s="4">
        <v>7.1420000000000003</v>
      </c>
      <c r="BO139" s="4">
        <v>5.25</v>
      </c>
      <c r="BP139" s="4">
        <v>0.54900000000000004</v>
      </c>
      <c r="BQ139" s="4">
        <v>5.798</v>
      </c>
      <c r="BR139" s="4">
        <v>37.246000000000002</v>
      </c>
      <c r="BU139" s="4">
        <v>26.305</v>
      </c>
      <c r="BW139" s="4">
        <v>1572.423</v>
      </c>
      <c r="BX139" s="4">
        <v>0.26169199999999998</v>
      </c>
      <c r="BY139" s="4">
        <v>-5</v>
      </c>
      <c r="BZ139" s="4">
        <v>1.319707</v>
      </c>
      <c r="CA139" s="4">
        <v>6.3950979999999999</v>
      </c>
      <c r="CB139" s="4">
        <v>26.658080999999999</v>
      </c>
      <c r="CC139" s="4">
        <f t="shared" ref="CC139:CC148" si="19">CA139*0.2642</f>
        <v>1.6895848916</v>
      </c>
      <c r="CE139" s="4">
        <f t="shared" ref="CE139:CE148" si="20">BJ139*$CA139*0.747</f>
        <v>13926.470943692</v>
      </c>
      <c r="CF139" s="4">
        <f t="shared" ref="CF139:CF148" si="21">BK139*$CA139*0.747</f>
        <v>27.186693530345998</v>
      </c>
      <c r="CG139" s="4">
        <f t="shared" ref="CG139:CG148" si="22">BQ139*$CA139*0.747</f>
        <v>27.697847318388003</v>
      </c>
      <c r="CH139" s="4">
        <f t="shared" ref="CH139:CH148" si="23">BR139*$CA139*0.747</f>
        <v>177.929289620676</v>
      </c>
    </row>
    <row r="140" spans="1:86">
      <c r="A140" s="2">
        <v>42440</v>
      </c>
      <c r="B140" s="29">
        <v>0.52042171296296302</v>
      </c>
      <c r="C140" s="4">
        <v>9.9529999999999994</v>
      </c>
      <c r="D140" s="4">
        <v>2.8000000000000001E-2</v>
      </c>
      <c r="E140" s="4" t="s">
        <v>155</v>
      </c>
      <c r="F140" s="4">
        <v>280</v>
      </c>
      <c r="G140" s="4">
        <v>177.1</v>
      </c>
      <c r="H140" s="4">
        <v>21.3</v>
      </c>
      <c r="I140" s="4">
        <v>3213.5</v>
      </c>
      <c r="K140" s="4">
        <v>7.19</v>
      </c>
      <c r="L140" s="4">
        <v>430</v>
      </c>
      <c r="M140" s="4">
        <v>0.9073</v>
      </c>
      <c r="N140" s="4">
        <v>9.0302000000000007</v>
      </c>
      <c r="O140" s="4">
        <v>2.5399999999999999E-2</v>
      </c>
      <c r="P140" s="4">
        <v>160.68629999999999</v>
      </c>
      <c r="Q140" s="4">
        <v>19.325900000000001</v>
      </c>
      <c r="R140" s="4">
        <v>180</v>
      </c>
      <c r="S140" s="4">
        <v>130.54910000000001</v>
      </c>
      <c r="T140" s="4">
        <v>15.7013</v>
      </c>
      <c r="U140" s="4">
        <v>146.30000000000001</v>
      </c>
      <c r="V140" s="4">
        <v>3213.5032000000001</v>
      </c>
      <c r="Y140" s="4">
        <v>390.43400000000003</v>
      </c>
      <c r="Z140" s="4">
        <v>0</v>
      </c>
      <c r="AA140" s="4">
        <v>6.5242000000000004</v>
      </c>
      <c r="AB140" s="4" t="s">
        <v>384</v>
      </c>
      <c r="AC140" s="4">
        <v>0</v>
      </c>
      <c r="AD140" s="4">
        <v>11.9</v>
      </c>
      <c r="AE140" s="4">
        <v>858</v>
      </c>
      <c r="AF140" s="4">
        <v>886</v>
      </c>
      <c r="AG140" s="4">
        <v>875</v>
      </c>
      <c r="AH140" s="4">
        <v>67</v>
      </c>
      <c r="AI140" s="4">
        <v>25.88</v>
      </c>
      <c r="AJ140" s="4">
        <v>0.59</v>
      </c>
      <c r="AK140" s="4">
        <v>988</v>
      </c>
      <c r="AL140" s="4">
        <v>5</v>
      </c>
      <c r="AM140" s="4">
        <v>0</v>
      </c>
      <c r="AN140" s="4">
        <v>36</v>
      </c>
      <c r="AO140" s="4">
        <v>190</v>
      </c>
      <c r="AP140" s="4">
        <v>189</v>
      </c>
      <c r="AQ140" s="4">
        <v>0.6</v>
      </c>
      <c r="AR140" s="4">
        <v>195</v>
      </c>
      <c r="AS140" s="4" t="s">
        <v>155</v>
      </c>
      <c r="AT140" s="4">
        <v>2</v>
      </c>
      <c r="AU140" s="5">
        <v>0.72857638888888887</v>
      </c>
      <c r="AV140" s="4">
        <v>47.160822000000003</v>
      </c>
      <c r="AW140" s="4">
        <v>-88.490616000000003</v>
      </c>
      <c r="AX140" s="4">
        <v>315.2</v>
      </c>
      <c r="AY140" s="4">
        <v>37.700000000000003</v>
      </c>
      <c r="AZ140" s="4">
        <v>12</v>
      </c>
      <c r="BA140" s="4">
        <v>10</v>
      </c>
      <c r="BB140" s="4" t="s">
        <v>422</v>
      </c>
      <c r="BC140" s="4">
        <v>0.97572400000000004</v>
      </c>
      <c r="BD140" s="4">
        <v>1.1000000000000001</v>
      </c>
      <c r="BE140" s="4">
        <v>1.7271730000000001</v>
      </c>
      <c r="BF140" s="4">
        <v>14.063000000000001</v>
      </c>
      <c r="BG140" s="4">
        <v>20.190000000000001</v>
      </c>
      <c r="BH140" s="4">
        <v>1.44</v>
      </c>
      <c r="BI140" s="4">
        <v>10.215</v>
      </c>
      <c r="BJ140" s="4">
        <v>2924.1970000000001</v>
      </c>
      <c r="BK140" s="4">
        <v>5.2359999999999998</v>
      </c>
      <c r="BL140" s="4">
        <v>5.4489999999999998</v>
      </c>
      <c r="BM140" s="4">
        <v>0.65500000000000003</v>
      </c>
      <c r="BN140" s="4">
        <v>6.1040000000000001</v>
      </c>
      <c r="BO140" s="4">
        <v>4.4269999999999996</v>
      </c>
      <c r="BP140" s="4">
        <v>0.53200000000000003</v>
      </c>
      <c r="BQ140" s="4">
        <v>4.96</v>
      </c>
      <c r="BR140" s="4">
        <v>34.4099</v>
      </c>
      <c r="BU140" s="4">
        <v>25.084</v>
      </c>
      <c r="BW140" s="4">
        <v>1536.1610000000001</v>
      </c>
      <c r="BX140" s="4">
        <v>0.242395</v>
      </c>
      <c r="BY140" s="4">
        <v>-5</v>
      </c>
      <c r="BZ140" s="4">
        <v>1.317569</v>
      </c>
      <c r="CA140" s="4">
        <v>5.9235280000000001</v>
      </c>
      <c r="CB140" s="4">
        <v>26.614894</v>
      </c>
      <c r="CC140" s="4">
        <f t="shared" si="19"/>
        <v>1.5649960975999999</v>
      </c>
      <c r="CE140" s="4">
        <f t="shared" si="20"/>
        <v>12939.207416840953</v>
      </c>
      <c r="CF140" s="4">
        <f t="shared" si="21"/>
        <v>23.168647678175997</v>
      </c>
      <c r="CG140" s="4">
        <f t="shared" si="22"/>
        <v>21.947382063359999</v>
      </c>
      <c r="CH140" s="4">
        <f t="shared" si="23"/>
        <v>152.25952057701841</v>
      </c>
    </row>
    <row r="141" spans="1:86">
      <c r="A141" s="2">
        <v>42440</v>
      </c>
      <c r="B141" s="29">
        <v>0.52043328703703706</v>
      </c>
      <c r="C141" s="4">
        <v>10.016999999999999</v>
      </c>
      <c r="D141" s="4">
        <v>2.8000000000000001E-2</v>
      </c>
      <c r="E141" s="4" t="s">
        <v>155</v>
      </c>
      <c r="F141" s="4">
        <v>280</v>
      </c>
      <c r="G141" s="4">
        <v>148.4</v>
      </c>
      <c r="H141" s="4">
        <v>21.2</v>
      </c>
      <c r="I141" s="4">
        <v>3319.5</v>
      </c>
      <c r="K141" s="4">
        <v>6.84</v>
      </c>
      <c r="L141" s="4">
        <v>441</v>
      </c>
      <c r="M141" s="4">
        <v>0.90669999999999995</v>
      </c>
      <c r="N141" s="4">
        <v>9.0825999999999993</v>
      </c>
      <c r="O141" s="4">
        <v>2.5399999999999999E-2</v>
      </c>
      <c r="P141" s="4">
        <v>134.51</v>
      </c>
      <c r="Q141" s="4">
        <v>19.221900000000002</v>
      </c>
      <c r="R141" s="4">
        <v>153.69999999999999</v>
      </c>
      <c r="S141" s="4">
        <v>109.28230000000001</v>
      </c>
      <c r="T141" s="4">
        <v>15.6168</v>
      </c>
      <c r="U141" s="4">
        <v>124.9</v>
      </c>
      <c r="V141" s="4">
        <v>3319.5311999999999</v>
      </c>
      <c r="Y141" s="4">
        <v>399.68</v>
      </c>
      <c r="Z141" s="4">
        <v>0</v>
      </c>
      <c r="AA141" s="4">
        <v>6.2018000000000004</v>
      </c>
      <c r="AB141" s="4" t="s">
        <v>384</v>
      </c>
      <c r="AC141" s="4">
        <v>0</v>
      </c>
      <c r="AD141" s="4">
        <v>11.8</v>
      </c>
      <c r="AE141" s="4">
        <v>859</v>
      </c>
      <c r="AF141" s="4">
        <v>887</v>
      </c>
      <c r="AG141" s="4">
        <v>876</v>
      </c>
      <c r="AH141" s="4">
        <v>67</v>
      </c>
      <c r="AI141" s="4">
        <v>25.88</v>
      </c>
      <c r="AJ141" s="4">
        <v>0.59</v>
      </c>
      <c r="AK141" s="4">
        <v>988</v>
      </c>
      <c r="AL141" s="4">
        <v>5</v>
      </c>
      <c r="AM141" s="4">
        <v>0</v>
      </c>
      <c r="AN141" s="4">
        <v>36</v>
      </c>
      <c r="AO141" s="4">
        <v>190</v>
      </c>
      <c r="AP141" s="4">
        <v>189</v>
      </c>
      <c r="AQ141" s="4">
        <v>0.6</v>
      </c>
      <c r="AR141" s="4">
        <v>195</v>
      </c>
      <c r="AS141" s="4" t="s">
        <v>155</v>
      </c>
      <c r="AT141" s="4">
        <v>2</v>
      </c>
      <c r="AU141" s="5">
        <v>0.72858796296296291</v>
      </c>
      <c r="AV141" s="4">
        <v>47.160687000000003</v>
      </c>
      <c r="AW141" s="4">
        <v>-88.490581000000006</v>
      </c>
      <c r="AX141" s="4">
        <v>315</v>
      </c>
      <c r="AY141" s="4">
        <v>34.1</v>
      </c>
      <c r="AZ141" s="4">
        <v>12</v>
      </c>
      <c r="BA141" s="4">
        <v>10</v>
      </c>
      <c r="BB141" s="4" t="s">
        <v>422</v>
      </c>
      <c r="BC141" s="4">
        <v>1.0208790000000001</v>
      </c>
      <c r="BD141" s="4">
        <v>1.0758239999999999</v>
      </c>
      <c r="BE141" s="4">
        <v>1.596703</v>
      </c>
      <c r="BF141" s="4">
        <v>14.063000000000001</v>
      </c>
      <c r="BG141" s="4">
        <v>20.04</v>
      </c>
      <c r="BH141" s="4">
        <v>1.43</v>
      </c>
      <c r="BI141" s="4">
        <v>10.291</v>
      </c>
      <c r="BJ141" s="4">
        <v>2921.4580000000001</v>
      </c>
      <c r="BK141" s="4">
        <v>5.1970000000000001</v>
      </c>
      <c r="BL141" s="4">
        <v>4.5309999999999997</v>
      </c>
      <c r="BM141" s="4">
        <v>0.64700000000000002</v>
      </c>
      <c r="BN141" s="4">
        <v>5.1779999999999999</v>
      </c>
      <c r="BO141" s="4">
        <v>3.681</v>
      </c>
      <c r="BP141" s="4">
        <v>0.52600000000000002</v>
      </c>
      <c r="BQ141" s="4">
        <v>4.2069999999999999</v>
      </c>
      <c r="BR141" s="4">
        <v>35.307200000000002</v>
      </c>
      <c r="BU141" s="4">
        <v>25.506</v>
      </c>
      <c r="BW141" s="4">
        <v>1450.46</v>
      </c>
      <c r="BX141" s="4">
        <v>0.26067299999999999</v>
      </c>
      <c r="BY141" s="4">
        <v>-5</v>
      </c>
      <c r="BZ141" s="4">
        <v>1.318724</v>
      </c>
      <c r="CA141" s="4">
        <v>6.3701970000000001</v>
      </c>
      <c r="CB141" s="4">
        <v>26.638224999999998</v>
      </c>
      <c r="CC141" s="4">
        <f t="shared" si="19"/>
        <v>1.6830060473999999</v>
      </c>
      <c r="CE141" s="4">
        <f t="shared" si="20"/>
        <v>13901.866451457823</v>
      </c>
      <c r="CF141" s="4">
        <f t="shared" si="21"/>
        <v>24.730117615323</v>
      </c>
      <c r="CG141" s="4">
        <f t="shared" si="22"/>
        <v>20.019165827913</v>
      </c>
      <c r="CH141" s="4">
        <f t="shared" si="23"/>
        <v>168.01062318024481</v>
      </c>
    </row>
    <row r="142" spans="1:86">
      <c r="A142" s="2">
        <v>42440</v>
      </c>
      <c r="B142" s="29">
        <v>0.5204448611111111</v>
      </c>
      <c r="C142" s="4">
        <v>9.8770000000000007</v>
      </c>
      <c r="D142" s="4">
        <v>5.33E-2</v>
      </c>
      <c r="E142" s="4" t="s">
        <v>155</v>
      </c>
      <c r="F142" s="4">
        <v>532.72727299999997</v>
      </c>
      <c r="G142" s="4">
        <v>155.9</v>
      </c>
      <c r="H142" s="4">
        <v>25.8</v>
      </c>
      <c r="I142" s="4">
        <v>3610</v>
      </c>
      <c r="K142" s="4">
        <v>6.48</v>
      </c>
      <c r="L142" s="4">
        <v>456</v>
      </c>
      <c r="M142" s="4">
        <v>0.90739999999999998</v>
      </c>
      <c r="N142" s="4">
        <v>8.9618000000000002</v>
      </c>
      <c r="O142" s="4">
        <v>4.8300000000000003E-2</v>
      </c>
      <c r="P142" s="4">
        <v>141.44630000000001</v>
      </c>
      <c r="Q142" s="4">
        <v>23.384399999999999</v>
      </c>
      <c r="R142" s="4">
        <v>164.8</v>
      </c>
      <c r="S142" s="4">
        <v>114.9177</v>
      </c>
      <c r="T142" s="4">
        <v>18.9986</v>
      </c>
      <c r="U142" s="4">
        <v>133.9</v>
      </c>
      <c r="V142" s="4">
        <v>3610.0063</v>
      </c>
      <c r="Y142" s="4">
        <v>414.06900000000002</v>
      </c>
      <c r="Z142" s="4">
        <v>0</v>
      </c>
      <c r="AA142" s="4">
        <v>5.8811999999999998</v>
      </c>
      <c r="AB142" s="4" t="s">
        <v>384</v>
      </c>
      <c r="AC142" s="4">
        <v>0</v>
      </c>
      <c r="AD142" s="4">
        <v>11.9</v>
      </c>
      <c r="AE142" s="4">
        <v>858</v>
      </c>
      <c r="AF142" s="4">
        <v>886</v>
      </c>
      <c r="AG142" s="4">
        <v>876</v>
      </c>
      <c r="AH142" s="4">
        <v>67</v>
      </c>
      <c r="AI142" s="4">
        <v>25.88</v>
      </c>
      <c r="AJ142" s="4">
        <v>0.59</v>
      </c>
      <c r="AK142" s="4">
        <v>988</v>
      </c>
      <c r="AL142" s="4">
        <v>5</v>
      </c>
      <c r="AM142" s="4">
        <v>0</v>
      </c>
      <c r="AN142" s="4">
        <v>36</v>
      </c>
      <c r="AO142" s="4">
        <v>190</v>
      </c>
      <c r="AP142" s="4">
        <v>189</v>
      </c>
      <c r="AQ142" s="4">
        <v>0.6</v>
      </c>
      <c r="AR142" s="4">
        <v>195</v>
      </c>
      <c r="AS142" s="4" t="s">
        <v>155</v>
      </c>
      <c r="AT142" s="4">
        <v>2</v>
      </c>
      <c r="AU142" s="5">
        <v>0.72859953703703706</v>
      </c>
      <c r="AV142" s="4">
        <v>47.160553</v>
      </c>
      <c r="AW142" s="4">
        <v>-88.490589999999997</v>
      </c>
      <c r="AX142" s="4">
        <v>314.8</v>
      </c>
      <c r="AY142" s="4">
        <v>33.299999999999997</v>
      </c>
      <c r="AZ142" s="4">
        <v>12</v>
      </c>
      <c r="BA142" s="4">
        <v>11</v>
      </c>
      <c r="BB142" s="4" t="s">
        <v>421</v>
      </c>
      <c r="BC142" s="4">
        <v>1.4</v>
      </c>
      <c r="BD142" s="4">
        <v>1</v>
      </c>
      <c r="BE142" s="4">
        <v>1.8759239999999999</v>
      </c>
      <c r="BF142" s="4">
        <v>14.063000000000001</v>
      </c>
      <c r="BG142" s="4">
        <v>20.190000000000001</v>
      </c>
      <c r="BH142" s="4">
        <v>1.44</v>
      </c>
      <c r="BI142" s="4">
        <v>10.210000000000001</v>
      </c>
      <c r="BJ142" s="4">
        <v>2903.855</v>
      </c>
      <c r="BK142" s="4">
        <v>9.9689999999999994</v>
      </c>
      <c r="BL142" s="4">
        <v>4.8</v>
      </c>
      <c r="BM142" s="4">
        <v>0.79300000000000004</v>
      </c>
      <c r="BN142" s="4">
        <v>5.593</v>
      </c>
      <c r="BO142" s="4">
        <v>3.899</v>
      </c>
      <c r="BP142" s="4">
        <v>0.64500000000000002</v>
      </c>
      <c r="BQ142" s="4">
        <v>4.5439999999999996</v>
      </c>
      <c r="BR142" s="4">
        <v>38.679699999999997</v>
      </c>
      <c r="BU142" s="4">
        <v>26.619</v>
      </c>
      <c r="BW142" s="4">
        <v>1385.62</v>
      </c>
      <c r="BX142" s="4">
        <v>0.25789600000000001</v>
      </c>
      <c r="BY142" s="4">
        <v>-5</v>
      </c>
      <c r="BZ142" s="4">
        <v>1.3205690000000001</v>
      </c>
      <c r="CA142" s="4">
        <v>6.3023340000000001</v>
      </c>
      <c r="CB142" s="4">
        <v>26.675494</v>
      </c>
      <c r="CC142" s="4">
        <f t="shared" si="19"/>
        <v>1.6650766427999999</v>
      </c>
      <c r="CE142" s="4">
        <f t="shared" si="20"/>
        <v>13670.894880884791</v>
      </c>
      <c r="CF142" s="4">
        <f t="shared" si="21"/>
        <v>46.932491831561997</v>
      </c>
      <c r="CG142" s="4">
        <f t="shared" si="22"/>
        <v>21.392440854912</v>
      </c>
      <c r="CH142" s="4">
        <f t="shared" si="23"/>
        <v>182.09797414959058</v>
      </c>
    </row>
    <row r="143" spans="1:86">
      <c r="A143" s="2">
        <v>42440</v>
      </c>
      <c r="B143" s="29">
        <v>0.52045643518518514</v>
      </c>
      <c r="C143" s="4">
        <v>9.69</v>
      </c>
      <c r="D143" s="4">
        <v>7.8299999999999995E-2</v>
      </c>
      <c r="E143" s="4" t="s">
        <v>155</v>
      </c>
      <c r="F143" s="4">
        <v>782.70682699999998</v>
      </c>
      <c r="G143" s="4">
        <v>227.9</v>
      </c>
      <c r="H143" s="4">
        <v>33.799999999999997</v>
      </c>
      <c r="I143" s="4">
        <v>3228.6</v>
      </c>
      <c r="K143" s="4">
        <v>6.4</v>
      </c>
      <c r="L143" s="4">
        <v>397</v>
      </c>
      <c r="M143" s="4">
        <v>0.90900000000000003</v>
      </c>
      <c r="N143" s="4">
        <v>8.8080999999999996</v>
      </c>
      <c r="O143" s="4">
        <v>7.1099999999999997E-2</v>
      </c>
      <c r="P143" s="4">
        <v>207.18360000000001</v>
      </c>
      <c r="Q143" s="4">
        <v>30.691400000000002</v>
      </c>
      <c r="R143" s="4">
        <v>237.9</v>
      </c>
      <c r="S143" s="4">
        <v>168.32570000000001</v>
      </c>
      <c r="T143" s="4">
        <v>24.935099999999998</v>
      </c>
      <c r="U143" s="4">
        <v>193.3</v>
      </c>
      <c r="V143" s="4">
        <v>3228.6448999999998</v>
      </c>
      <c r="Y143" s="4">
        <v>361.1</v>
      </c>
      <c r="Z143" s="4">
        <v>0</v>
      </c>
      <c r="AA143" s="4">
        <v>5.8174999999999999</v>
      </c>
      <c r="AB143" s="4" t="s">
        <v>384</v>
      </c>
      <c r="AC143" s="4">
        <v>0</v>
      </c>
      <c r="AD143" s="4">
        <v>11.9</v>
      </c>
      <c r="AE143" s="4">
        <v>858</v>
      </c>
      <c r="AF143" s="4">
        <v>886</v>
      </c>
      <c r="AG143" s="4">
        <v>876</v>
      </c>
      <c r="AH143" s="4">
        <v>67</v>
      </c>
      <c r="AI143" s="4">
        <v>25.88</v>
      </c>
      <c r="AJ143" s="4">
        <v>0.59</v>
      </c>
      <c r="AK143" s="4">
        <v>988</v>
      </c>
      <c r="AL143" s="4">
        <v>5</v>
      </c>
      <c r="AM143" s="4">
        <v>0</v>
      </c>
      <c r="AN143" s="4">
        <v>36</v>
      </c>
      <c r="AO143" s="4">
        <v>190.4</v>
      </c>
      <c r="AP143" s="4">
        <v>189</v>
      </c>
      <c r="AQ143" s="4">
        <v>0.5</v>
      </c>
      <c r="AR143" s="4">
        <v>195</v>
      </c>
      <c r="AS143" s="4" t="s">
        <v>155</v>
      </c>
      <c r="AT143" s="4">
        <v>2</v>
      </c>
      <c r="AU143" s="5">
        <v>0.72861111111111121</v>
      </c>
      <c r="AV143" s="4">
        <v>47.160429999999998</v>
      </c>
      <c r="AW143" s="4">
        <v>-88.490615000000005</v>
      </c>
      <c r="AX143" s="4">
        <v>314.7</v>
      </c>
      <c r="AY143" s="4">
        <v>31.8</v>
      </c>
      <c r="AZ143" s="4">
        <v>12</v>
      </c>
      <c r="BA143" s="4">
        <v>11</v>
      </c>
      <c r="BB143" s="4" t="s">
        <v>421</v>
      </c>
      <c r="BC143" s="4">
        <v>1.4</v>
      </c>
      <c r="BD143" s="4">
        <v>1</v>
      </c>
      <c r="BE143" s="4">
        <v>1.823976</v>
      </c>
      <c r="BF143" s="4">
        <v>14.063000000000001</v>
      </c>
      <c r="BG143" s="4">
        <v>20.58</v>
      </c>
      <c r="BH143" s="4">
        <v>1.46</v>
      </c>
      <c r="BI143" s="4">
        <v>10.012</v>
      </c>
      <c r="BJ143" s="4">
        <v>2906.7020000000002</v>
      </c>
      <c r="BK143" s="4">
        <v>14.944000000000001</v>
      </c>
      <c r="BL143" s="4">
        <v>7.16</v>
      </c>
      <c r="BM143" s="4">
        <v>1.0609999999999999</v>
      </c>
      <c r="BN143" s="4">
        <v>8.2210000000000001</v>
      </c>
      <c r="BO143" s="4">
        <v>5.8170000000000002</v>
      </c>
      <c r="BP143" s="4">
        <v>0.86199999999999999</v>
      </c>
      <c r="BQ143" s="4">
        <v>6.6790000000000003</v>
      </c>
      <c r="BR143" s="4">
        <v>35.2318</v>
      </c>
      <c r="BU143" s="4">
        <v>23.643000000000001</v>
      </c>
      <c r="BW143" s="4">
        <v>1395.903</v>
      </c>
      <c r="BX143" s="4">
        <v>0.283362</v>
      </c>
      <c r="BY143" s="4">
        <v>-5</v>
      </c>
      <c r="BZ143" s="4">
        <v>1.3212919999999999</v>
      </c>
      <c r="CA143" s="4">
        <v>6.9246499999999997</v>
      </c>
      <c r="CB143" s="4">
        <v>26.690093000000001</v>
      </c>
      <c r="CC143" s="4">
        <f t="shared" si="19"/>
        <v>1.8294925299999998</v>
      </c>
      <c r="CE143" s="4">
        <f t="shared" si="20"/>
        <v>15035.536821212099</v>
      </c>
      <c r="CF143" s="4">
        <f t="shared" si="21"/>
        <v>77.301031291200005</v>
      </c>
      <c r="CG143" s="4">
        <f t="shared" si="22"/>
        <v>34.548553800450001</v>
      </c>
      <c r="CH143" s="4">
        <f t="shared" si="23"/>
        <v>182.24400925088997</v>
      </c>
    </row>
    <row r="144" spans="1:86">
      <c r="A144" s="2">
        <v>42440</v>
      </c>
      <c r="B144" s="29">
        <v>0.52046800925925929</v>
      </c>
      <c r="C144" s="4">
        <v>9.7089999999999996</v>
      </c>
      <c r="D144" s="4">
        <v>9.9000000000000005E-2</v>
      </c>
      <c r="E144" s="4" t="s">
        <v>155</v>
      </c>
      <c r="F144" s="4">
        <v>990.302775</v>
      </c>
      <c r="G144" s="4">
        <v>368.4</v>
      </c>
      <c r="H144" s="4">
        <v>30</v>
      </c>
      <c r="I144" s="4">
        <v>2741</v>
      </c>
      <c r="K144" s="4">
        <v>6.62</v>
      </c>
      <c r="L144" s="4">
        <v>359</v>
      </c>
      <c r="M144" s="4">
        <v>0.90910000000000002</v>
      </c>
      <c r="N144" s="4">
        <v>8.8265999999999991</v>
      </c>
      <c r="O144" s="4">
        <v>0.09</v>
      </c>
      <c r="P144" s="4">
        <v>334.92919999999998</v>
      </c>
      <c r="Q144" s="4">
        <v>27.241299999999999</v>
      </c>
      <c r="R144" s="4">
        <v>362.2</v>
      </c>
      <c r="S144" s="4">
        <v>272.1123</v>
      </c>
      <c r="T144" s="4">
        <v>22.132100000000001</v>
      </c>
      <c r="U144" s="4">
        <v>294.2</v>
      </c>
      <c r="V144" s="4">
        <v>2740.9542999999999</v>
      </c>
      <c r="Y144" s="4">
        <v>326.51499999999999</v>
      </c>
      <c r="Z144" s="4">
        <v>0</v>
      </c>
      <c r="AA144" s="4">
        <v>6.0166000000000004</v>
      </c>
      <c r="AB144" s="4" t="s">
        <v>384</v>
      </c>
      <c r="AC144" s="4">
        <v>0</v>
      </c>
      <c r="AD144" s="4">
        <v>11.9</v>
      </c>
      <c r="AE144" s="4">
        <v>859</v>
      </c>
      <c r="AF144" s="4">
        <v>885</v>
      </c>
      <c r="AG144" s="4">
        <v>876</v>
      </c>
      <c r="AH144" s="4">
        <v>67</v>
      </c>
      <c r="AI144" s="4">
        <v>25.88</v>
      </c>
      <c r="AJ144" s="4">
        <v>0.59</v>
      </c>
      <c r="AK144" s="4">
        <v>988</v>
      </c>
      <c r="AL144" s="4">
        <v>5</v>
      </c>
      <c r="AM144" s="4">
        <v>0</v>
      </c>
      <c r="AN144" s="4">
        <v>36</v>
      </c>
      <c r="AO144" s="4">
        <v>191</v>
      </c>
      <c r="AP144" s="4">
        <v>189</v>
      </c>
      <c r="AQ144" s="4">
        <v>0.5</v>
      </c>
      <c r="AR144" s="4">
        <v>195</v>
      </c>
      <c r="AS144" s="4" t="s">
        <v>155</v>
      </c>
      <c r="AT144" s="4">
        <v>2</v>
      </c>
      <c r="AU144" s="5">
        <v>0.72862268518518514</v>
      </c>
      <c r="AV144" s="4">
        <v>47.160314</v>
      </c>
      <c r="AW144" s="4">
        <v>-88.490622999999999</v>
      </c>
      <c r="AX144" s="4">
        <v>314.5</v>
      </c>
      <c r="AY144" s="4">
        <v>30.3</v>
      </c>
      <c r="AZ144" s="4">
        <v>12</v>
      </c>
      <c r="BA144" s="4">
        <v>11</v>
      </c>
      <c r="BB144" s="4" t="s">
        <v>421</v>
      </c>
      <c r="BC144" s="4">
        <v>1.4</v>
      </c>
      <c r="BD144" s="4">
        <v>1.023876</v>
      </c>
      <c r="BE144" s="4">
        <v>1.9</v>
      </c>
      <c r="BF144" s="4">
        <v>14.063000000000001</v>
      </c>
      <c r="BG144" s="4">
        <v>20.61</v>
      </c>
      <c r="BH144" s="4">
        <v>1.47</v>
      </c>
      <c r="BI144" s="4">
        <v>9.9949999999999992</v>
      </c>
      <c r="BJ144" s="4">
        <v>2916.43</v>
      </c>
      <c r="BK144" s="4">
        <v>18.934000000000001</v>
      </c>
      <c r="BL144" s="4">
        <v>11.589</v>
      </c>
      <c r="BM144" s="4">
        <v>0.94299999999999995</v>
      </c>
      <c r="BN144" s="4">
        <v>12.532</v>
      </c>
      <c r="BO144" s="4">
        <v>9.4149999999999991</v>
      </c>
      <c r="BP144" s="4">
        <v>0.76600000000000001</v>
      </c>
      <c r="BQ144" s="4">
        <v>10.180999999999999</v>
      </c>
      <c r="BR144" s="4">
        <v>29.947199999999999</v>
      </c>
      <c r="BU144" s="4">
        <v>21.405000000000001</v>
      </c>
      <c r="BW144" s="4">
        <v>1445.4580000000001</v>
      </c>
      <c r="BX144" s="4">
        <v>0.31403900000000001</v>
      </c>
      <c r="BY144" s="4">
        <v>-5</v>
      </c>
      <c r="BZ144" s="4">
        <v>1.3234300000000001</v>
      </c>
      <c r="CA144" s="4">
        <v>7.6743290000000002</v>
      </c>
      <c r="CB144" s="4">
        <v>26.733294999999998</v>
      </c>
      <c r="CC144" s="4">
        <f t="shared" si="19"/>
        <v>2.0275577218</v>
      </c>
      <c r="CE144" s="4">
        <f t="shared" si="20"/>
        <v>16719.08756412609</v>
      </c>
      <c r="CF144" s="4">
        <f t="shared" si="21"/>
        <v>108.54339172864201</v>
      </c>
      <c r="CG144" s="4">
        <f t="shared" si="22"/>
        <v>58.364860631102999</v>
      </c>
      <c r="CH144" s="4">
        <f t="shared" si="23"/>
        <v>171.6790250753136</v>
      </c>
    </row>
    <row r="145" spans="1:86">
      <c r="A145" s="2">
        <v>42440</v>
      </c>
      <c r="B145" s="29">
        <v>0.52047958333333333</v>
      </c>
      <c r="C145" s="4">
        <v>9.9770000000000003</v>
      </c>
      <c r="D145" s="4">
        <v>0.11260000000000001</v>
      </c>
      <c r="E145" s="4" t="s">
        <v>155</v>
      </c>
      <c r="F145" s="4">
        <v>1125.950413</v>
      </c>
      <c r="G145" s="4">
        <v>445.4</v>
      </c>
      <c r="H145" s="4">
        <v>22.9</v>
      </c>
      <c r="I145" s="4">
        <v>2580.1999999999998</v>
      </c>
      <c r="K145" s="4">
        <v>6.7</v>
      </c>
      <c r="L145" s="4">
        <v>348</v>
      </c>
      <c r="M145" s="4">
        <v>0.90700000000000003</v>
      </c>
      <c r="N145" s="4">
        <v>9.0492000000000008</v>
      </c>
      <c r="O145" s="4">
        <v>0.1021</v>
      </c>
      <c r="P145" s="4">
        <v>403.97969999999998</v>
      </c>
      <c r="Q145" s="4">
        <v>20.795400000000001</v>
      </c>
      <c r="R145" s="4">
        <v>424.8</v>
      </c>
      <c r="S145" s="4">
        <v>328.21210000000002</v>
      </c>
      <c r="T145" s="4">
        <v>16.895199999999999</v>
      </c>
      <c r="U145" s="4">
        <v>345.1</v>
      </c>
      <c r="V145" s="4">
        <v>2580.1547999999998</v>
      </c>
      <c r="Y145" s="4">
        <v>315.81299999999999</v>
      </c>
      <c r="Z145" s="4">
        <v>0</v>
      </c>
      <c r="AA145" s="4">
        <v>6.0768000000000004</v>
      </c>
      <c r="AB145" s="4" t="s">
        <v>384</v>
      </c>
      <c r="AC145" s="4">
        <v>0</v>
      </c>
      <c r="AD145" s="4">
        <v>11.9</v>
      </c>
      <c r="AE145" s="4">
        <v>858</v>
      </c>
      <c r="AF145" s="4">
        <v>885</v>
      </c>
      <c r="AG145" s="4">
        <v>877</v>
      </c>
      <c r="AH145" s="4">
        <v>67</v>
      </c>
      <c r="AI145" s="4">
        <v>25.88</v>
      </c>
      <c r="AJ145" s="4">
        <v>0.59</v>
      </c>
      <c r="AK145" s="4">
        <v>988</v>
      </c>
      <c r="AL145" s="4">
        <v>5</v>
      </c>
      <c r="AM145" s="4">
        <v>0</v>
      </c>
      <c r="AN145" s="4">
        <v>36</v>
      </c>
      <c r="AO145" s="4">
        <v>190.6</v>
      </c>
      <c r="AP145" s="4">
        <v>189</v>
      </c>
      <c r="AQ145" s="4">
        <v>0.7</v>
      </c>
      <c r="AR145" s="4">
        <v>195</v>
      </c>
      <c r="AS145" s="4" t="s">
        <v>155</v>
      </c>
      <c r="AT145" s="4">
        <v>2</v>
      </c>
      <c r="AU145" s="5">
        <v>0.72863425925925929</v>
      </c>
      <c r="AV145" s="4">
        <v>47.160195000000002</v>
      </c>
      <c r="AW145" s="4">
        <v>-88.490616000000003</v>
      </c>
      <c r="AX145" s="4">
        <v>314.3</v>
      </c>
      <c r="AY145" s="4">
        <v>29.7</v>
      </c>
      <c r="AZ145" s="4">
        <v>12</v>
      </c>
      <c r="BA145" s="4">
        <v>11</v>
      </c>
      <c r="BB145" s="4" t="s">
        <v>421</v>
      </c>
      <c r="BC145" s="4">
        <v>1.5442419999999999</v>
      </c>
      <c r="BD145" s="4">
        <v>1.07596</v>
      </c>
      <c r="BE145" s="4">
        <v>2.0442420000000001</v>
      </c>
      <c r="BF145" s="4">
        <v>14.063000000000001</v>
      </c>
      <c r="BG145" s="4">
        <v>20.100000000000001</v>
      </c>
      <c r="BH145" s="4">
        <v>1.43</v>
      </c>
      <c r="BI145" s="4">
        <v>10.255000000000001</v>
      </c>
      <c r="BJ145" s="4">
        <v>2920.2179999999998</v>
      </c>
      <c r="BK145" s="4">
        <v>20.975000000000001</v>
      </c>
      <c r="BL145" s="4">
        <v>13.651999999999999</v>
      </c>
      <c r="BM145" s="4">
        <v>0.70299999999999996</v>
      </c>
      <c r="BN145" s="4">
        <v>14.355</v>
      </c>
      <c r="BO145" s="4">
        <v>11.092000000000001</v>
      </c>
      <c r="BP145" s="4">
        <v>0.57099999999999995</v>
      </c>
      <c r="BQ145" s="4">
        <v>11.663</v>
      </c>
      <c r="BR145" s="4">
        <v>27.532499999999999</v>
      </c>
      <c r="BU145" s="4">
        <v>20.22</v>
      </c>
      <c r="BW145" s="4">
        <v>1425.8630000000001</v>
      </c>
      <c r="BX145" s="4">
        <v>0.36177300000000001</v>
      </c>
      <c r="BY145" s="4">
        <v>-5</v>
      </c>
      <c r="BZ145" s="4">
        <v>1.323569</v>
      </c>
      <c r="CA145" s="4">
        <v>8.8408270000000009</v>
      </c>
      <c r="CB145" s="4">
        <v>26.736094000000001</v>
      </c>
      <c r="CC145" s="4">
        <f t="shared" si="19"/>
        <v>2.3357464934000003</v>
      </c>
      <c r="CE145" s="4">
        <f t="shared" si="20"/>
        <v>19285.405178793641</v>
      </c>
      <c r="CF145" s="4">
        <f t="shared" si="21"/>
        <v>138.52095070477503</v>
      </c>
      <c r="CG145" s="4">
        <f t="shared" si="22"/>
        <v>77.023592279847009</v>
      </c>
      <c r="CH145" s="4">
        <f t="shared" si="23"/>
        <v>181.82732182499251</v>
      </c>
    </row>
    <row r="146" spans="1:86">
      <c r="A146" s="2">
        <v>42440</v>
      </c>
      <c r="B146" s="29">
        <v>0.52049115740740748</v>
      </c>
      <c r="C146" s="4">
        <v>10.353999999999999</v>
      </c>
      <c r="D146" s="4">
        <v>0.10970000000000001</v>
      </c>
      <c r="E146" s="4" t="s">
        <v>155</v>
      </c>
      <c r="F146" s="4">
        <v>1096.5721430000001</v>
      </c>
      <c r="G146" s="4">
        <v>515.70000000000005</v>
      </c>
      <c r="H146" s="4">
        <v>22.7</v>
      </c>
      <c r="I146" s="4">
        <v>2722</v>
      </c>
      <c r="K146" s="4">
        <v>6.69</v>
      </c>
      <c r="L146" s="4">
        <v>355</v>
      </c>
      <c r="M146" s="4">
        <v>0.90380000000000005</v>
      </c>
      <c r="N146" s="4">
        <v>9.3582999999999998</v>
      </c>
      <c r="O146" s="4">
        <v>9.9099999999999994E-2</v>
      </c>
      <c r="P146" s="4">
        <v>466.0985</v>
      </c>
      <c r="Q146" s="4">
        <v>20.5167</v>
      </c>
      <c r="R146" s="4">
        <v>486.6</v>
      </c>
      <c r="S146" s="4">
        <v>378.68040000000002</v>
      </c>
      <c r="T146" s="4">
        <v>16.668700000000001</v>
      </c>
      <c r="U146" s="4">
        <v>395.3</v>
      </c>
      <c r="V146" s="4">
        <v>2721.9794999999999</v>
      </c>
      <c r="Y146" s="4">
        <v>320.80200000000002</v>
      </c>
      <c r="Z146" s="4">
        <v>0</v>
      </c>
      <c r="AA146" s="4">
        <v>6.0467000000000004</v>
      </c>
      <c r="AB146" s="4" t="s">
        <v>384</v>
      </c>
      <c r="AC146" s="4">
        <v>0</v>
      </c>
      <c r="AD146" s="4">
        <v>11.8</v>
      </c>
      <c r="AE146" s="4">
        <v>859</v>
      </c>
      <c r="AF146" s="4">
        <v>885</v>
      </c>
      <c r="AG146" s="4">
        <v>878</v>
      </c>
      <c r="AH146" s="4">
        <v>67</v>
      </c>
      <c r="AI146" s="4">
        <v>25.88</v>
      </c>
      <c r="AJ146" s="4">
        <v>0.59</v>
      </c>
      <c r="AK146" s="4">
        <v>988</v>
      </c>
      <c r="AL146" s="4">
        <v>5</v>
      </c>
      <c r="AM146" s="4">
        <v>0</v>
      </c>
      <c r="AN146" s="4">
        <v>36</v>
      </c>
      <c r="AO146" s="4">
        <v>190.4</v>
      </c>
      <c r="AP146" s="4">
        <v>189</v>
      </c>
      <c r="AQ146" s="4">
        <v>0.8</v>
      </c>
      <c r="AR146" s="4">
        <v>195</v>
      </c>
      <c r="AS146" s="4" t="s">
        <v>155</v>
      </c>
      <c r="AT146" s="4">
        <v>2</v>
      </c>
      <c r="AU146" s="5">
        <v>0.72864583333333333</v>
      </c>
      <c r="AV146" s="4">
        <v>47.160069</v>
      </c>
      <c r="AW146" s="4">
        <v>-88.490575000000007</v>
      </c>
      <c r="AX146" s="4">
        <v>314</v>
      </c>
      <c r="AY146" s="4">
        <v>30.5</v>
      </c>
      <c r="AZ146" s="4">
        <v>12</v>
      </c>
      <c r="BA146" s="4">
        <v>11</v>
      </c>
      <c r="BB146" s="4" t="s">
        <v>421</v>
      </c>
      <c r="BC146" s="4">
        <v>2.024775</v>
      </c>
      <c r="BD146" s="4">
        <v>1.04955</v>
      </c>
      <c r="BE146" s="4">
        <v>2.524775</v>
      </c>
      <c r="BF146" s="4">
        <v>14.063000000000001</v>
      </c>
      <c r="BG146" s="4">
        <v>19.41</v>
      </c>
      <c r="BH146" s="4">
        <v>1.38</v>
      </c>
      <c r="BI146" s="4">
        <v>10.641999999999999</v>
      </c>
      <c r="BJ146" s="4">
        <v>2920.1489999999999</v>
      </c>
      <c r="BK146" s="4">
        <v>19.684000000000001</v>
      </c>
      <c r="BL146" s="4">
        <v>15.231</v>
      </c>
      <c r="BM146" s="4">
        <v>0.67</v>
      </c>
      <c r="BN146" s="4">
        <v>15.901</v>
      </c>
      <c r="BO146" s="4">
        <v>12.374000000000001</v>
      </c>
      <c r="BP146" s="4">
        <v>0.54500000000000004</v>
      </c>
      <c r="BQ146" s="4">
        <v>12.919</v>
      </c>
      <c r="BR146" s="4">
        <v>28.085999999999999</v>
      </c>
      <c r="BU146" s="4">
        <v>19.861000000000001</v>
      </c>
      <c r="BW146" s="4">
        <v>1371.9090000000001</v>
      </c>
      <c r="BX146" s="4">
        <v>0.43011899999999997</v>
      </c>
      <c r="BY146" s="4">
        <v>-5</v>
      </c>
      <c r="BZ146" s="4">
        <v>1.323431</v>
      </c>
      <c r="CA146" s="4">
        <v>10.511032999999999</v>
      </c>
      <c r="CB146" s="4">
        <v>26.733305999999999</v>
      </c>
      <c r="CC146" s="4">
        <f t="shared" si="19"/>
        <v>2.7770149185999999</v>
      </c>
      <c r="CE146" s="4">
        <f t="shared" si="20"/>
        <v>22928.255530425999</v>
      </c>
      <c r="CF146" s="4">
        <f t="shared" si="21"/>
        <v>154.553682658284</v>
      </c>
      <c r="CG146" s="4">
        <f t="shared" si="22"/>
        <v>101.436650389269</v>
      </c>
      <c r="CH146" s="4">
        <f t="shared" si="23"/>
        <v>220.52401600998596</v>
      </c>
    </row>
    <row r="147" spans="1:86">
      <c r="A147" s="2">
        <v>42440</v>
      </c>
      <c r="B147" s="29">
        <v>0.52050273148148152</v>
      </c>
      <c r="C147" s="4">
        <v>10.278</v>
      </c>
      <c r="D147" s="4">
        <v>7.1300000000000002E-2</v>
      </c>
      <c r="E147" s="4" t="s">
        <v>155</v>
      </c>
      <c r="F147" s="4">
        <v>712.91909899999996</v>
      </c>
      <c r="G147" s="4">
        <v>634.1</v>
      </c>
      <c r="H147" s="4">
        <v>22.7</v>
      </c>
      <c r="I147" s="4">
        <v>2910.1</v>
      </c>
      <c r="K147" s="4">
        <v>6.22</v>
      </c>
      <c r="L147" s="4">
        <v>362</v>
      </c>
      <c r="M147" s="4">
        <v>0.90469999999999995</v>
      </c>
      <c r="N147" s="4">
        <v>9.2987000000000002</v>
      </c>
      <c r="O147" s="4">
        <v>6.4500000000000002E-2</v>
      </c>
      <c r="P147" s="4">
        <v>573.69949999999994</v>
      </c>
      <c r="Q147" s="4">
        <v>20.536300000000001</v>
      </c>
      <c r="R147" s="4">
        <v>594.20000000000005</v>
      </c>
      <c r="S147" s="4">
        <v>466.39879999999999</v>
      </c>
      <c r="T147" s="4">
        <v>16.6953</v>
      </c>
      <c r="U147" s="4">
        <v>483.1</v>
      </c>
      <c r="V147" s="4">
        <v>2910.0585000000001</v>
      </c>
      <c r="Y147" s="4">
        <v>327.74700000000001</v>
      </c>
      <c r="Z147" s="4">
        <v>0</v>
      </c>
      <c r="AA147" s="4">
        <v>5.6279000000000003</v>
      </c>
      <c r="AB147" s="4" t="s">
        <v>384</v>
      </c>
      <c r="AC147" s="4">
        <v>0</v>
      </c>
      <c r="AD147" s="4">
        <v>11.9</v>
      </c>
      <c r="AE147" s="4">
        <v>859</v>
      </c>
      <c r="AF147" s="4">
        <v>886</v>
      </c>
      <c r="AG147" s="4">
        <v>877</v>
      </c>
      <c r="AH147" s="4">
        <v>67.400000000000006</v>
      </c>
      <c r="AI147" s="4">
        <v>26.05</v>
      </c>
      <c r="AJ147" s="4">
        <v>0.6</v>
      </c>
      <c r="AK147" s="4">
        <v>988</v>
      </c>
      <c r="AL147" s="4">
        <v>5</v>
      </c>
      <c r="AM147" s="4">
        <v>0</v>
      </c>
      <c r="AN147" s="4">
        <v>36</v>
      </c>
      <c r="AO147" s="4">
        <v>191</v>
      </c>
      <c r="AP147" s="4">
        <v>189</v>
      </c>
      <c r="AQ147" s="4">
        <v>1.1000000000000001</v>
      </c>
      <c r="AR147" s="4">
        <v>195</v>
      </c>
      <c r="AS147" s="4" t="s">
        <v>155</v>
      </c>
      <c r="AT147" s="4">
        <v>2</v>
      </c>
      <c r="AU147" s="5">
        <v>0.72865740740740748</v>
      </c>
      <c r="AV147" s="4">
        <v>47.159945999999998</v>
      </c>
      <c r="AW147" s="4">
        <v>-88.490506999999994</v>
      </c>
      <c r="AX147" s="4">
        <v>313.5</v>
      </c>
      <c r="AY147" s="4">
        <v>31.4</v>
      </c>
      <c r="AZ147" s="4">
        <v>12</v>
      </c>
      <c r="BA147" s="4">
        <v>11</v>
      </c>
      <c r="BB147" s="4" t="s">
        <v>421</v>
      </c>
      <c r="BC147" s="4">
        <v>1.8779220000000001</v>
      </c>
      <c r="BD147" s="4">
        <v>1.224675</v>
      </c>
      <c r="BE147" s="4">
        <v>2.4519479999999998</v>
      </c>
      <c r="BF147" s="4">
        <v>14.063000000000001</v>
      </c>
      <c r="BG147" s="4">
        <v>19.57</v>
      </c>
      <c r="BH147" s="4">
        <v>1.39</v>
      </c>
      <c r="BI147" s="4">
        <v>10.536</v>
      </c>
      <c r="BJ147" s="4">
        <v>2924.31</v>
      </c>
      <c r="BK147" s="4">
        <v>12.91</v>
      </c>
      <c r="BL147" s="4">
        <v>18.893999999999998</v>
      </c>
      <c r="BM147" s="4">
        <v>0.67600000000000005</v>
      </c>
      <c r="BN147" s="4">
        <v>19.57</v>
      </c>
      <c r="BO147" s="4">
        <v>15.36</v>
      </c>
      <c r="BP147" s="4">
        <v>0.55000000000000004</v>
      </c>
      <c r="BQ147" s="4">
        <v>15.91</v>
      </c>
      <c r="BR147" s="4">
        <v>30.2622</v>
      </c>
      <c r="BU147" s="4">
        <v>20.45</v>
      </c>
      <c r="BW147" s="4">
        <v>1286.915</v>
      </c>
      <c r="BX147" s="4">
        <v>0.45886199999999999</v>
      </c>
      <c r="BY147" s="4">
        <v>-5</v>
      </c>
      <c r="BZ147" s="4">
        <v>1.3231379999999999</v>
      </c>
      <c r="CA147" s="4">
        <v>11.21344</v>
      </c>
      <c r="CB147" s="4">
        <v>26.727388000000001</v>
      </c>
      <c r="CC147" s="4">
        <f t="shared" si="19"/>
        <v>2.9625908480000001</v>
      </c>
      <c r="CE147" s="4">
        <f t="shared" si="20"/>
        <v>24495.306320620803</v>
      </c>
      <c r="CF147" s="4">
        <f t="shared" si="21"/>
        <v>108.13983626880001</v>
      </c>
      <c r="CG147" s="4">
        <f t="shared" si="22"/>
        <v>133.26915530880001</v>
      </c>
      <c r="CH147" s="4">
        <f t="shared" si="23"/>
        <v>253.48949288409599</v>
      </c>
    </row>
    <row r="148" spans="1:86">
      <c r="A148" s="2">
        <v>42440</v>
      </c>
      <c r="B148" s="29">
        <v>0.52051430555555556</v>
      </c>
      <c r="C148" s="4">
        <v>9.907</v>
      </c>
      <c r="D148" s="4">
        <v>7.5800000000000006E-2</v>
      </c>
      <c r="E148" s="4" t="s">
        <v>155</v>
      </c>
      <c r="F148" s="4">
        <v>758.10344799999996</v>
      </c>
      <c r="G148" s="4">
        <v>644.70000000000005</v>
      </c>
      <c r="H148" s="4">
        <v>22.7</v>
      </c>
      <c r="I148" s="4">
        <v>2789</v>
      </c>
      <c r="K148" s="4">
        <v>5.8</v>
      </c>
      <c r="L148" s="4">
        <v>343</v>
      </c>
      <c r="M148" s="4">
        <v>0.90780000000000005</v>
      </c>
      <c r="N148" s="4">
        <v>8.9933999999999994</v>
      </c>
      <c r="O148" s="4">
        <v>6.88E-2</v>
      </c>
      <c r="P148" s="4">
        <v>585.31179999999995</v>
      </c>
      <c r="Q148" s="4">
        <v>20.607500000000002</v>
      </c>
      <c r="R148" s="4">
        <v>605.9</v>
      </c>
      <c r="S148" s="4">
        <v>476.24160000000001</v>
      </c>
      <c r="T148" s="4">
        <v>16.767399999999999</v>
      </c>
      <c r="U148" s="4">
        <v>493</v>
      </c>
      <c r="V148" s="4">
        <v>2789.0279999999998</v>
      </c>
      <c r="Y148" s="4">
        <v>311.74700000000001</v>
      </c>
      <c r="Z148" s="4">
        <v>0</v>
      </c>
      <c r="AA148" s="4">
        <v>5.2653999999999996</v>
      </c>
      <c r="AB148" s="4" t="s">
        <v>384</v>
      </c>
      <c r="AC148" s="4">
        <v>0</v>
      </c>
      <c r="AD148" s="4">
        <v>11.9</v>
      </c>
      <c r="AE148" s="4">
        <v>859</v>
      </c>
      <c r="AF148" s="4">
        <v>886</v>
      </c>
      <c r="AG148" s="4">
        <v>878</v>
      </c>
      <c r="AH148" s="4">
        <v>68</v>
      </c>
      <c r="AI148" s="4">
        <v>26.27</v>
      </c>
      <c r="AJ148" s="4">
        <v>0.6</v>
      </c>
      <c r="AK148" s="4">
        <v>988</v>
      </c>
      <c r="AL148" s="4">
        <v>5</v>
      </c>
      <c r="AM148" s="4">
        <v>0</v>
      </c>
      <c r="AN148" s="4">
        <v>36</v>
      </c>
      <c r="AO148" s="4">
        <v>191</v>
      </c>
      <c r="AP148" s="4">
        <v>189</v>
      </c>
      <c r="AQ148" s="4">
        <v>1.2</v>
      </c>
      <c r="AR148" s="4">
        <v>195</v>
      </c>
      <c r="AS148" s="4" t="s">
        <v>155</v>
      </c>
      <c r="AT148" s="4">
        <v>2</v>
      </c>
      <c r="AU148" s="5">
        <v>0.7286689814814814</v>
      </c>
      <c r="AV148" s="4">
        <v>47.159829999999999</v>
      </c>
      <c r="AW148" s="4">
        <v>-88.490423000000007</v>
      </c>
      <c r="AX148" s="4">
        <v>313.10000000000002</v>
      </c>
      <c r="AY148" s="4">
        <v>32.299999999999997</v>
      </c>
      <c r="AZ148" s="4">
        <v>12</v>
      </c>
      <c r="BA148" s="4">
        <v>11</v>
      </c>
      <c r="BB148" s="4" t="s">
        <v>421</v>
      </c>
      <c r="BC148" s="4">
        <v>1.150849</v>
      </c>
      <c r="BD148" s="4">
        <v>1.3</v>
      </c>
      <c r="BE148" s="4">
        <v>1.926274</v>
      </c>
      <c r="BF148" s="4">
        <v>14.063000000000001</v>
      </c>
      <c r="BG148" s="4">
        <v>20.27</v>
      </c>
      <c r="BH148" s="4">
        <v>1.44</v>
      </c>
      <c r="BI148" s="4">
        <v>10.154</v>
      </c>
      <c r="BJ148" s="4">
        <v>2923.4949999999999</v>
      </c>
      <c r="BK148" s="4">
        <v>14.239000000000001</v>
      </c>
      <c r="BL148" s="4">
        <v>19.925000000000001</v>
      </c>
      <c r="BM148" s="4">
        <v>0.70199999999999996</v>
      </c>
      <c r="BN148" s="4">
        <v>20.626999999999999</v>
      </c>
      <c r="BO148" s="4">
        <v>16.212</v>
      </c>
      <c r="BP148" s="4">
        <v>0.57099999999999995</v>
      </c>
      <c r="BQ148" s="4">
        <v>16.783000000000001</v>
      </c>
      <c r="BR148" s="4">
        <v>29.979800000000001</v>
      </c>
      <c r="BU148" s="4">
        <v>20.106000000000002</v>
      </c>
      <c r="BW148" s="4">
        <v>1244.53</v>
      </c>
      <c r="BX148" s="4">
        <v>0.43414000000000003</v>
      </c>
      <c r="BY148" s="4">
        <v>-5</v>
      </c>
      <c r="BZ148" s="4">
        <v>1.3220000000000001</v>
      </c>
      <c r="CA148" s="4">
        <v>10.609296000000001</v>
      </c>
      <c r="CB148" s="4">
        <v>26.7044</v>
      </c>
      <c r="CC148" s="4">
        <f t="shared" si="19"/>
        <v>2.8029760032</v>
      </c>
      <c r="CE148" s="4">
        <f t="shared" si="20"/>
        <v>23169.119185711439</v>
      </c>
      <c r="CF148" s="4">
        <f t="shared" si="21"/>
        <v>112.846127010768</v>
      </c>
      <c r="CG148" s="4">
        <f t="shared" si="22"/>
        <v>133.00769363169601</v>
      </c>
      <c r="CH148" s="4">
        <f t="shared" si="23"/>
        <v>237.59423544893761</v>
      </c>
    </row>
    <row r="149" spans="1:86">
      <c r="A149" s="2">
        <v>42440</v>
      </c>
      <c r="B149" s="29">
        <v>0.5205258796296296</v>
      </c>
      <c r="C149" s="4">
        <v>9.5519999999999996</v>
      </c>
      <c r="D149" s="4">
        <v>8.7099999999999997E-2</v>
      </c>
      <c r="E149" s="4" t="s">
        <v>155</v>
      </c>
      <c r="F149" s="4">
        <v>870.756844</v>
      </c>
      <c r="G149" s="4">
        <v>529.70000000000005</v>
      </c>
      <c r="H149" s="4">
        <v>22.8</v>
      </c>
      <c r="I149" s="4">
        <v>2397</v>
      </c>
      <c r="K149" s="4">
        <v>6.02</v>
      </c>
      <c r="L149" s="4">
        <v>318</v>
      </c>
      <c r="M149" s="4">
        <v>0.91100000000000003</v>
      </c>
      <c r="N149" s="4">
        <v>8.7020999999999997</v>
      </c>
      <c r="O149" s="4">
        <v>7.9299999999999995E-2</v>
      </c>
      <c r="P149" s="4">
        <v>482.5403</v>
      </c>
      <c r="Q149" s="4">
        <v>20.7712</v>
      </c>
      <c r="R149" s="4">
        <v>503.3</v>
      </c>
      <c r="S149" s="4">
        <v>392.62110000000001</v>
      </c>
      <c r="T149" s="4">
        <v>16.900600000000001</v>
      </c>
      <c r="U149" s="4">
        <v>409.5</v>
      </c>
      <c r="V149" s="4">
        <v>2396.9522999999999</v>
      </c>
      <c r="Y149" s="4">
        <v>289.32600000000002</v>
      </c>
      <c r="Z149" s="4">
        <v>0</v>
      </c>
      <c r="AA149" s="4">
        <v>5.4828999999999999</v>
      </c>
      <c r="AB149" s="4" t="s">
        <v>384</v>
      </c>
      <c r="AC149" s="4">
        <v>0</v>
      </c>
      <c r="AD149" s="4">
        <v>11.9</v>
      </c>
      <c r="AE149" s="4">
        <v>859</v>
      </c>
      <c r="AF149" s="4">
        <v>886</v>
      </c>
      <c r="AG149" s="4">
        <v>877</v>
      </c>
      <c r="AH149" s="4">
        <v>68</v>
      </c>
      <c r="AI149" s="4">
        <v>26.27</v>
      </c>
      <c r="AJ149" s="4">
        <v>0.6</v>
      </c>
      <c r="AK149" s="4">
        <v>988</v>
      </c>
      <c r="AL149" s="4">
        <v>5</v>
      </c>
      <c r="AM149" s="4">
        <v>0</v>
      </c>
      <c r="AN149" s="4">
        <v>36</v>
      </c>
      <c r="AO149" s="4">
        <v>191</v>
      </c>
      <c r="AP149" s="4">
        <v>189</v>
      </c>
      <c r="AQ149" s="4">
        <v>1.2</v>
      </c>
      <c r="AR149" s="4">
        <v>195</v>
      </c>
      <c r="AS149" s="4" t="s">
        <v>155</v>
      </c>
      <c r="AT149" s="4">
        <v>2</v>
      </c>
      <c r="AU149" s="5">
        <v>0.72868055555555555</v>
      </c>
      <c r="AV149" s="4">
        <v>47.15972</v>
      </c>
      <c r="AW149" s="4">
        <v>-88.490294000000006</v>
      </c>
      <c r="AX149" s="4">
        <v>313</v>
      </c>
      <c r="AY149" s="4">
        <v>34.9</v>
      </c>
      <c r="AZ149" s="4">
        <v>12</v>
      </c>
      <c r="BA149" s="4">
        <v>11</v>
      </c>
      <c r="BB149" s="4" t="s">
        <v>421</v>
      </c>
      <c r="BC149" s="4">
        <v>1</v>
      </c>
      <c r="BD149" s="4">
        <v>1.3</v>
      </c>
      <c r="BE149" s="4">
        <v>1.7</v>
      </c>
      <c r="BF149" s="4">
        <v>14.063000000000001</v>
      </c>
      <c r="BG149" s="4">
        <v>21.02</v>
      </c>
      <c r="BH149" s="4">
        <v>1.49</v>
      </c>
      <c r="BI149" s="4">
        <v>9.7669999999999995</v>
      </c>
      <c r="BJ149" s="4">
        <v>2929.59</v>
      </c>
      <c r="BK149" s="4">
        <v>16.997</v>
      </c>
      <c r="BL149" s="4">
        <v>17.012</v>
      </c>
      <c r="BM149" s="4">
        <v>0.73199999999999998</v>
      </c>
      <c r="BN149" s="4">
        <v>17.744</v>
      </c>
      <c r="BO149" s="4">
        <v>13.842000000000001</v>
      </c>
      <c r="BP149" s="4">
        <v>0.59599999999999997</v>
      </c>
      <c r="BQ149" s="4">
        <v>14.438000000000001</v>
      </c>
      <c r="BR149" s="4">
        <v>26.683299999999999</v>
      </c>
      <c r="BU149" s="4">
        <v>19.324999999999999</v>
      </c>
      <c r="BW149" s="4">
        <v>1342.12</v>
      </c>
      <c r="BX149" s="4">
        <v>0.37888100000000002</v>
      </c>
      <c r="BY149" s="4">
        <v>-5</v>
      </c>
      <c r="BZ149" s="4">
        <v>1.322862</v>
      </c>
      <c r="CA149" s="4">
        <v>9.2589039999999994</v>
      </c>
      <c r="CB149" s="4">
        <v>26.721812</v>
      </c>
      <c r="CC149" s="4">
        <f t="shared" ref="CC149:CC152" si="24">CA149*0.2642</f>
        <v>2.4462024367999997</v>
      </c>
      <c r="CE149" s="4">
        <f t="shared" ref="CE149:CE152" si="25">BJ149*$CA149*0.747</f>
        <v>20262.22004931192</v>
      </c>
      <c r="CF149" s="4">
        <f t="shared" ref="CF149:CF152" si="26">BK149*$CA149*0.747</f>
        <v>117.55807269213599</v>
      </c>
      <c r="CG149" s="4">
        <f t="shared" ref="CG149:CG152" si="27">BQ149*$CA149*0.747</f>
        <v>99.859001796144</v>
      </c>
      <c r="CH149" s="4">
        <f t="shared" ref="CH149:CH152" si="28">BR149*$CA149*0.747</f>
        <v>184.5524104880904</v>
      </c>
    </row>
    <row r="150" spans="1:86">
      <c r="A150" s="2">
        <v>42440</v>
      </c>
      <c r="B150" s="29">
        <v>0.52053745370370363</v>
      </c>
      <c r="C150" s="4">
        <v>9.5660000000000007</v>
      </c>
      <c r="D150" s="4">
        <v>9.7100000000000006E-2</v>
      </c>
      <c r="E150" s="4" t="s">
        <v>155</v>
      </c>
      <c r="F150" s="4">
        <v>971.44097199999999</v>
      </c>
      <c r="G150" s="4">
        <v>448.2</v>
      </c>
      <c r="H150" s="4">
        <v>22.8</v>
      </c>
      <c r="I150" s="4">
        <v>2214.9</v>
      </c>
      <c r="K150" s="4">
        <v>6.54</v>
      </c>
      <c r="L150" s="4">
        <v>304</v>
      </c>
      <c r="M150" s="4">
        <v>0.91100000000000003</v>
      </c>
      <c r="N150" s="4">
        <v>8.7144999999999992</v>
      </c>
      <c r="O150" s="4">
        <v>8.8499999999999995E-2</v>
      </c>
      <c r="P150" s="4">
        <v>408.27870000000001</v>
      </c>
      <c r="Q150" s="4">
        <v>20.7699</v>
      </c>
      <c r="R150" s="4">
        <v>429</v>
      </c>
      <c r="S150" s="4">
        <v>332.1979</v>
      </c>
      <c r="T150" s="4">
        <v>16.8995</v>
      </c>
      <c r="U150" s="4">
        <v>349.1</v>
      </c>
      <c r="V150" s="4">
        <v>2214.8849</v>
      </c>
      <c r="Y150" s="4">
        <v>277.31299999999999</v>
      </c>
      <c r="Z150" s="4">
        <v>0</v>
      </c>
      <c r="AA150" s="4">
        <v>5.9542000000000002</v>
      </c>
      <c r="AB150" s="4" t="s">
        <v>384</v>
      </c>
      <c r="AC150" s="4">
        <v>0</v>
      </c>
      <c r="AD150" s="4">
        <v>12</v>
      </c>
      <c r="AE150" s="4">
        <v>858</v>
      </c>
      <c r="AF150" s="4">
        <v>885</v>
      </c>
      <c r="AG150" s="4">
        <v>876</v>
      </c>
      <c r="AH150" s="4">
        <v>68</v>
      </c>
      <c r="AI150" s="4">
        <v>26.27</v>
      </c>
      <c r="AJ150" s="4">
        <v>0.6</v>
      </c>
      <c r="AK150" s="4">
        <v>988</v>
      </c>
      <c r="AL150" s="4">
        <v>5</v>
      </c>
      <c r="AM150" s="4">
        <v>0</v>
      </c>
      <c r="AN150" s="4">
        <v>36</v>
      </c>
      <c r="AO150" s="4">
        <v>191</v>
      </c>
      <c r="AP150" s="4">
        <v>189</v>
      </c>
      <c r="AQ150" s="4">
        <v>1.1000000000000001</v>
      </c>
      <c r="AR150" s="4">
        <v>195</v>
      </c>
      <c r="AS150" s="4" t="s">
        <v>155</v>
      </c>
      <c r="AT150" s="4">
        <v>2</v>
      </c>
      <c r="AU150" s="5">
        <v>0.7286921296296297</v>
      </c>
      <c r="AV150" s="4">
        <v>47.159618000000002</v>
      </c>
      <c r="AW150" s="4">
        <v>-88.490144999999998</v>
      </c>
      <c r="AX150" s="4">
        <v>313</v>
      </c>
      <c r="AY150" s="4">
        <v>35.799999999999997</v>
      </c>
      <c r="AZ150" s="4">
        <v>12</v>
      </c>
      <c r="BA150" s="4">
        <v>11</v>
      </c>
      <c r="BB150" s="4" t="s">
        <v>421</v>
      </c>
      <c r="BC150" s="4">
        <v>1</v>
      </c>
      <c r="BD150" s="4">
        <v>1.324376</v>
      </c>
      <c r="BE150" s="4">
        <v>1.7</v>
      </c>
      <c r="BF150" s="4">
        <v>14.063000000000001</v>
      </c>
      <c r="BG150" s="4">
        <v>21.01</v>
      </c>
      <c r="BH150" s="4">
        <v>1.49</v>
      </c>
      <c r="BI150" s="4">
        <v>9.7739999999999991</v>
      </c>
      <c r="BJ150" s="4">
        <v>2932.6669999999999</v>
      </c>
      <c r="BK150" s="4">
        <v>18.954000000000001</v>
      </c>
      <c r="BL150" s="4">
        <v>14.388</v>
      </c>
      <c r="BM150" s="4">
        <v>0.73199999999999998</v>
      </c>
      <c r="BN150" s="4">
        <v>15.12</v>
      </c>
      <c r="BO150" s="4">
        <v>11.707000000000001</v>
      </c>
      <c r="BP150" s="4">
        <v>0.59599999999999997</v>
      </c>
      <c r="BQ150" s="4">
        <v>12.303000000000001</v>
      </c>
      <c r="BR150" s="4">
        <v>24.647099999999998</v>
      </c>
      <c r="BU150" s="4">
        <v>18.515999999999998</v>
      </c>
      <c r="BW150" s="4">
        <v>1456.9469999999999</v>
      </c>
      <c r="BX150" s="4">
        <v>0.37987700000000002</v>
      </c>
      <c r="BY150" s="4">
        <v>-5</v>
      </c>
      <c r="BZ150" s="4">
        <v>1.323569</v>
      </c>
      <c r="CA150" s="4">
        <v>9.2832439999999998</v>
      </c>
      <c r="CB150" s="4">
        <v>26.736094000000001</v>
      </c>
      <c r="CC150" s="4">
        <f t="shared" si="24"/>
        <v>2.4526330647999997</v>
      </c>
      <c r="CE150" s="4">
        <f t="shared" si="25"/>
        <v>20336.823508815753</v>
      </c>
      <c r="CF150" s="4">
        <f t="shared" si="26"/>
        <v>131.43809126167199</v>
      </c>
      <c r="CG150" s="4">
        <f t="shared" si="27"/>
        <v>85.316177946204007</v>
      </c>
      <c r="CH150" s="4">
        <f t="shared" si="28"/>
        <v>170.91736726472277</v>
      </c>
    </row>
    <row r="151" spans="1:86">
      <c r="A151" s="2">
        <v>42440</v>
      </c>
      <c r="B151" s="29">
        <v>0.52054902777777778</v>
      </c>
      <c r="C151" s="4">
        <v>9.6549999999999994</v>
      </c>
      <c r="D151" s="4">
        <v>0.1075</v>
      </c>
      <c r="E151" s="4" t="s">
        <v>155</v>
      </c>
      <c r="F151" s="4">
        <v>1075.25</v>
      </c>
      <c r="G151" s="4">
        <v>453.7</v>
      </c>
      <c r="H151" s="4">
        <v>24.9</v>
      </c>
      <c r="I151" s="4">
        <v>2143.6</v>
      </c>
      <c r="K151" s="4">
        <v>6.8</v>
      </c>
      <c r="L151" s="4">
        <v>300</v>
      </c>
      <c r="M151" s="4">
        <v>0.91020000000000001</v>
      </c>
      <c r="N151" s="4">
        <v>8.7883999999999993</v>
      </c>
      <c r="O151" s="4">
        <v>9.7900000000000001E-2</v>
      </c>
      <c r="P151" s="4">
        <v>412.96129999999999</v>
      </c>
      <c r="Q151" s="4">
        <v>22.659500000000001</v>
      </c>
      <c r="R151" s="4">
        <v>435.6</v>
      </c>
      <c r="S151" s="4">
        <v>336.00779999999997</v>
      </c>
      <c r="T151" s="4">
        <v>18.437000000000001</v>
      </c>
      <c r="U151" s="4">
        <v>354.4</v>
      </c>
      <c r="V151" s="4">
        <v>2143.6079</v>
      </c>
      <c r="Y151" s="4">
        <v>272.685</v>
      </c>
      <c r="Z151" s="4">
        <v>0</v>
      </c>
      <c r="AA151" s="4">
        <v>6.1894999999999998</v>
      </c>
      <c r="AB151" s="4" t="s">
        <v>384</v>
      </c>
      <c r="AC151" s="4">
        <v>0</v>
      </c>
      <c r="AD151" s="4">
        <v>11.9</v>
      </c>
      <c r="AE151" s="4">
        <v>858</v>
      </c>
      <c r="AF151" s="4">
        <v>885</v>
      </c>
      <c r="AG151" s="4">
        <v>877</v>
      </c>
      <c r="AH151" s="4">
        <v>68</v>
      </c>
      <c r="AI151" s="4">
        <v>26.27</v>
      </c>
      <c r="AJ151" s="4">
        <v>0.6</v>
      </c>
      <c r="AK151" s="4">
        <v>988</v>
      </c>
      <c r="AL151" s="4">
        <v>5</v>
      </c>
      <c r="AM151" s="4">
        <v>0</v>
      </c>
      <c r="AN151" s="4">
        <v>36</v>
      </c>
      <c r="AO151" s="4">
        <v>191</v>
      </c>
      <c r="AP151" s="4">
        <v>189</v>
      </c>
      <c r="AQ151" s="4">
        <v>1.2</v>
      </c>
      <c r="AR151" s="4">
        <v>195</v>
      </c>
      <c r="AS151" s="4" t="s">
        <v>155</v>
      </c>
      <c r="AT151" s="4">
        <v>2</v>
      </c>
      <c r="AU151" s="5">
        <v>0.72870370370370363</v>
      </c>
      <c r="AV151" s="4">
        <v>47.159520999999998</v>
      </c>
      <c r="AW151" s="4">
        <v>-88.489988999999994</v>
      </c>
      <c r="AX151" s="4">
        <v>313.10000000000002</v>
      </c>
      <c r="AY151" s="4">
        <v>35.799999999999997</v>
      </c>
      <c r="AZ151" s="4">
        <v>12</v>
      </c>
      <c r="BA151" s="4">
        <v>11</v>
      </c>
      <c r="BB151" s="4" t="s">
        <v>421</v>
      </c>
      <c r="BC151" s="4">
        <v>1</v>
      </c>
      <c r="BD151" s="4">
        <v>1.4</v>
      </c>
      <c r="BE151" s="4">
        <v>1.7</v>
      </c>
      <c r="BF151" s="4">
        <v>14.063000000000001</v>
      </c>
      <c r="BG151" s="4">
        <v>20.83</v>
      </c>
      <c r="BH151" s="4">
        <v>1.48</v>
      </c>
      <c r="BI151" s="4">
        <v>9.8629999999999995</v>
      </c>
      <c r="BJ151" s="4">
        <v>2932.68</v>
      </c>
      <c r="BK151" s="4">
        <v>20.786999999999999</v>
      </c>
      <c r="BL151" s="4">
        <v>14.430999999999999</v>
      </c>
      <c r="BM151" s="4">
        <v>0.79200000000000004</v>
      </c>
      <c r="BN151" s="4">
        <v>15.223000000000001</v>
      </c>
      <c r="BO151" s="4">
        <v>11.742000000000001</v>
      </c>
      <c r="BP151" s="4">
        <v>0.64400000000000002</v>
      </c>
      <c r="BQ151" s="4">
        <v>12.385999999999999</v>
      </c>
      <c r="BR151" s="4">
        <v>23.653500000000001</v>
      </c>
      <c r="BU151" s="4">
        <v>18.053999999999998</v>
      </c>
      <c r="BW151" s="4">
        <v>1501.79</v>
      </c>
      <c r="BX151" s="4">
        <v>0.40076000000000001</v>
      </c>
      <c r="BY151" s="4">
        <v>-5</v>
      </c>
      <c r="BZ151" s="4">
        <v>1.323431</v>
      </c>
      <c r="CA151" s="4">
        <v>9.7935719999999993</v>
      </c>
      <c r="CB151" s="4">
        <v>26.733305999999999</v>
      </c>
      <c r="CC151" s="4">
        <f t="shared" si="24"/>
        <v>2.5874617223999996</v>
      </c>
      <c r="CE151" s="4">
        <f t="shared" si="25"/>
        <v>21454.895311521119</v>
      </c>
      <c r="CF151" s="4">
        <f t="shared" si="26"/>
        <v>152.07349892950796</v>
      </c>
      <c r="CG151" s="4">
        <f t="shared" si="27"/>
        <v>90.613477545623994</v>
      </c>
      <c r="CH151" s="4">
        <f t="shared" si="28"/>
        <v>173.044234710594</v>
      </c>
    </row>
    <row r="152" spans="1:86">
      <c r="A152" s="2">
        <v>42440</v>
      </c>
      <c r="B152" s="29">
        <v>0.52056060185185182</v>
      </c>
      <c r="C152" s="4">
        <v>10.170999999999999</v>
      </c>
      <c r="D152" s="4">
        <v>0.1172</v>
      </c>
      <c r="E152" s="4" t="s">
        <v>155</v>
      </c>
      <c r="F152" s="4">
        <v>1172.159549</v>
      </c>
      <c r="G152" s="4">
        <v>473</v>
      </c>
      <c r="H152" s="4">
        <v>29.3</v>
      </c>
      <c r="I152" s="4">
        <v>2212.1</v>
      </c>
      <c r="K152" s="4">
        <v>6.8</v>
      </c>
      <c r="L152" s="4">
        <v>308</v>
      </c>
      <c r="M152" s="4">
        <v>0.90580000000000005</v>
      </c>
      <c r="N152" s="4">
        <v>9.2131000000000007</v>
      </c>
      <c r="O152" s="4">
        <v>0.1062</v>
      </c>
      <c r="P152" s="4">
        <v>428.45929999999998</v>
      </c>
      <c r="Q152" s="4">
        <v>26.540900000000001</v>
      </c>
      <c r="R152" s="4">
        <v>455</v>
      </c>
      <c r="S152" s="4">
        <v>348.61790000000002</v>
      </c>
      <c r="T152" s="4">
        <v>21.595099999999999</v>
      </c>
      <c r="U152" s="4">
        <v>370.2</v>
      </c>
      <c r="V152" s="4">
        <v>2212.0524</v>
      </c>
      <c r="Y152" s="4">
        <v>279.17700000000002</v>
      </c>
      <c r="Z152" s="4">
        <v>0</v>
      </c>
      <c r="AA152" s="4">
        <v>6.1597</v>
      </c>
      <c r="AB152" s="4" t="s">
        <v>384</v>
      </c>
      <c r="AC152" s="4">
        <v>0</v>
      </c>
      <c r="AD152" s="4">
        <v>12</v>
      </c>
      <c r="AE152" s="4">
        <v>858</v>
      </c>
      <c r="AF152" s="4">
        <v>884</v>
      </c>
      <c r="AG152" s="4">
        <v>876</v>
      </c>
      <c r="AH152" s="4">
        <v>68</v>
      </c>
      <c r="AI152" s="4">
        <v>26.27</v>
      </c>
      <c r="AJ152" s="4">
        <v>0.6</v>
      </c>
      <c r="AK152" s="4">
        <v>988</v>
      </c>
      <c r="AL152" s="4">
        <v>5</v>
      </c>
      <c r="AM152" s="4">
        <v>0</v>
      </c>
      <c r="AN152" s="4">
        <v>36</v>
      </c>
      <c r="AO152" s="4">
        <v>191</v>
      </c>
      <c r="AP152" s="4">
        <v>189.4</v>
      </c>
      <c r="AQ152" s="4">
        <v>1.3</v>
      </c>
      <c r="AR152" s="4">
        <v>195</v>
      </c>
      <c r="AS152" s="4" t="s">
        <v>155</v>
      </c>
      <c r="AT152" s="4">
        <v>2</v>
      </c>
      <c r="AU152" s="5">
        <v>0.72871527777777778</v>
      </c>
      <c r="AV152" s="4">
        <v>47.159422999999997</v>
      </c>
      <c r="AW152" s="4">
        <v>-88.489834999999999</v>
      </c>
      <c r="AX152" s="4">
        <v>313</v>
      </c>
      <c r="AY152" s="4">
        <v>35.799999999999997</v>
      </c>
      <c r="AZ152" s="4">
        <v>12</v>
      </c>
      <c r="BA152" s="4">
        <v>10</v>
      </c>
      <c r="BB152" s="4" t="s">
        <v>422</v>
      </c>
      <c r="BC152" s="4">
        <v>1.024176</v>
      </c>
      <c r="BD152" s="4">
        <v>1.4</v>
      </c>
      <c r="BE152" s="4">
        <v>1.7241759999999999</v>
      </c>
      <c r="BF152" s="4">
        <v>14.063000000000001</v>
      </c>
      <c r="BG152" s="4">
        <v>19.82</v>
      </c>
      <c r="BH152" s="4">
        <v>1.41</v>
      </c>
      <c r="BI152" s="4">
        <v>10.396000000000001</v>
      </c>
      <c r="BJ152" s="4">
        <v>2932.067</v>
      </c>
      <c r="BK152" s="4">
        <v>21.507000000000001</v>
      </c>
      <c r="BL152" s="4">
        <v>14.28</v>
      </c>
      <c r="BM152" s="4">
        <v>0.88500000000000001</v>
      </c>
      <c r="BN152" s="4">
        <v>15.164</v>
      </c>
      <c r="BO152" s="4">
        <v>11.619</v>
      </c>
      <c r="BP152" s="4">
        <v>0.72</v>
      </c>
      <c r="BQ152" s="4">
        <v>12.337999999999999</v>
      </c>
      <c r="BR152" s="4">
        <v>23.2788</v>
      </c>
      <c r="BU152" s="4">
        <v>17.628</v>
      </c>
      <c r="BW152" s="4">
        <v>1425.3610000000001</v>
      </c>
      <c r="BX152" s="4">
        <v>0.399119</v>
      </c>
      <c r="BY152" s="4">
        <v>-5</v>
      </c>
      <c r="BZ152" s="4">
        <v>1.3227070000000001</v>
      </c>
      <c r="CA152" s="4">
        <v>9.7534709999999993</v>
      </c>
      <c r="CB152" s="4">
        <v>26.718681</v>
      </c>
      <c r="CC152" s="4">
        <f t="shared" si="24"/>
        <v>2.5768670381999996</v>
      </c>
      <c r="CE152" s="4">
        <f t="shared" si="25"/>
        <v>21362.579349554078</v>
      </c>
      <c r="CF152" s="4">
        <f t="shared" si="26"/>
        <v>156.69662189535902</v>
      </c>
      <c r="CG152" s="4">
        <f t="shared" si="27"/>
        <v>89.892728922905988</v>
      </c>
      <c r="CH152" s="4">
        <f t="shared" si="28"/>
        <v>169.60567823395559</v>
      </c>
    </row>
  </sheetData>
  <customSheetViews>
    <customSheetView guid="{2B424CCC-7244-4294-A128-8AE125D4F682}">
      <pane ySplit="9" topLeftCell="A10" activePane="bottomLeft" state="frozen"/>
      <selection pane="bottomLeft" activeCell="BW16" sqref="BW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O149"/>
  <sheetViews>
    <sheetView workbookViewId="0">
      <pane xSplit="2" ySplit="9" topLeftCell="CA139" activePane="bottomRight" state="frozen"/>
      <selection pane="topRight" activeCell="C1" sqref="C1"/>
      <selection pane="bottomLeft" activeCell="A10" sqref="A10"/>
      <selection pane="bottomRight" activeCell="B4" sqref="B4"/>
    </sheetView>
  </sheetViews>
  <sheetFormatPr defaultColWidth="9.109375" defaultRowHeight="14.4"/>
  <cols>
    <col min="1" max="1" width="14.88671875" style="2" bestFit="1" customWidth="1"/>
    <col min="2" max="2" width="13.33203125" style="8" bestFit="1" customWidth="1"/>
    <col min="3" max="4" width="12" style="4" bestFit="1" customWidth="1"/>
    <col min="5" max="5" width="10.6640625" style="4" bestFit="1" customWidth="1"/>
    <col min="6" max="6" width="14.88671875" style="4" bestFit="1" customWidth="1"/>
    <col min="7" max="9" width="12" style="4" bestFit="1" customWidth="1"/>
    <col min="10" max="10" width="9.88671875" style="4" bestFit="1" customWidth="1"/>
    <col min="11" max="11" width="12" style="4" bestFit="1" customWidth="1"/>
    <col min="12" max="12" width="13.6640625" style="4" bestFit="1" customWidth="1"/>
    <col min="13" max="13" width="27.33203125" style="4" bestFit="1" customWidth="1"/>
    <col min="14" max="22" width="12" style="4" bestFit="1" customWidth="1"/>
    <col min="23" max="23" width="8.6640625" style="4" bestFit="1" customWidth="1"/>
    <col min="24" max="24" width="11" style="4" bestFit="1" customWidth="1"/>
    <col min="25" max="25" width="12" style="4" bestFit="1" customWidth="1"/>
    <col min="26" max="26" width="13.109375" style="4" bestFit="1" customWidth="1"/>
    <col min="27" max="27" width="9" style="4" bestFit="1" customWidth="1"/>
    <col min="28" max="28" width="14.44140625" style="4" bestFit="1" customWidth="1"/>
    <col min="29" max="29" width="19.109375" style="4" bestFit="1" customWidth="1"/>
    <col min="30" max="30" width="20.6640625" style="4" bestFit="1" customWidth="1"/>
    <col min="31" max="31" width="21.6640625" style="4" bestFit="1" customWidth="1"/>
    <col min="32" max="33" width="21.109375" style="4" bestFit="1" customWidth="1"/>
    <col min="34" max="34" width="17" style="4" bestFit="1" customWidth="1"/>
    <col min="35" max="35" width="17.88671875" style="4" bestFit="1" customWidth="1"/>
    <col min="36" max="36" width="16.6640625" style="4" bestFit="1" customWidth="1"/>
    <col min="37" max="37" width="22.109375" style="4" bestFit="1" customWidth="1"/>
    <col min="38" max="38" width="26.109375" style="4" bestFit="1" customWidth="1"/>
    <col min="39" max="39" width="21.109375" style="4" bestFit="1" customWidth="1"/>
    <col min="40" max="40" width="16.109375" style="4" bestFit="1" customWidth="1"/>
    <col min="41" max="41" width="25" style="4" bestFit="1" customWidth="1"/>
    <col min="42" max="42" width="24.88671875" style="4" bestFit="1" customWidth="1"/>
    <col min="43" max="43" width="19.109375" style="4" bestFit="1" customWidth="1"/>
    <col min="44" max="44" width="22" style="4" bestFit="1" customWidth="1"/>
    <col min="45" max="45" width="13.109375" style="4" bestFit="1" customWidth="1"/>
    <col min="46" max="46" width="11.44140625" style="4" bestFit="1" customWidth="1"/>
    <col min="47" max="48" width="12" style="4" bestFit="1" customWidth="1"/>
    <col min="49" max="49" width="12.6640625" style="4" bestFit="1" customWidth="1"/>
    <col min="50" max="50" width="12" style="4" bestFit="1" customWidth="1"/>
    <col min="51" max="51" width="21" style="4" bestFit="1" customWidth="1"/>
    <col min="52" max="52" width="26.5546875" style="4" bestFit="1" customWidth="1"/>
    <col min="53" max="53" width="25.33203125" style="4" bestFit="1" customWidth="1"/>
    <col min="54" max="54" width="18.44140625" style="4" bestFit="1" customWidth="1"/>
    <col min="55" max="55" width="14.33203125" style="4" bestFit="1" customWidth="1"/>
    <col min="56" max="56" width="12" style="4" bestFit="1" customWidth="1"/>
    <col min="57" max="57" width="12.33203125" style="4" bestFit="1" customWidth="1"/>
    <col min="58" max="58" width="28.6640625" style="4" bestFit="1" customWidth="1"/>
    <col min="59" max="59" width="23" style="4" bestFit="1" customWidth="1"/>
    <col min="60" max="60" width="12" style="4" bestFit="1" customWidth="1"/>
    <col min="61" max="61" width="19" style="4" bestFit="1" customWidth="1"/>
    <col min="62" max="62" width="29.88671875" style="4" bestFit="1" customWidth="1"/>
    <col min="63" max="63" width="28.6640625" style="4" bestFit="1" customWidth="1"/>
    <col min="64" max="64" width="29" style="4" bestFit="1" customWidth="1"/>
    <col min="65" max="66" width="30.109375" style="4" bestFit="1" customWidth="1"/>
    <col min="67" max="67" width="38.5546875" style="4" bestFit="1" customWidth="1"/>
    <col min="68" max="69" width="39.5546875" style="4" bestFit="1" customWidth="1"/>
    <col min="70" max="70" width="28.5546875" style="4" bestFit="1" customWidth="1"/>
    <col min="71" max="71" width="29.6640625" style="4" bestFit="1" customWidth="1"/>
    <col min="72" max="72" width="32" style="4" bestFit="1" customWidth="1"/>
    <col min="73" max="73" width="31.6640625" style="4" bestFit="1" customWidth="1"/>
    <col min="74" max="74" width="34.109375" style="4" bestFit="1" customWidth="1"/>
    <col min="75" max="75" width="28.5546875" style="4" bestFit="1" customWidth="1"/>
    <col min="76" max="78" width="21.88671875" style="4" bestFit="1" customWidth="1"/>
    <col min="79" max="79" width="13.109375" style="4" bestFit="1" customWidth="1"/>
    <col min="80" max="80" width="12" style="4" bestFit="1" customWidth="1"/>
    <col min="81" max="81" width="9.5546875" style="4" bestFit="1" customWidth="1"/>
    <col min="82" max="82" width="6.5546875" style="4" bestFit="1" customWidth="1"/>
    <col min="83" max="86" width="7.6640625" style="4" bestFit="1" customWidth="1"/>
    <col min="87" max="87" width="14.6640625" style="4" bestFit="1" customWidth="1"/>
    <col min="88" max="88" width="12.33203125" style="4" bestFit="1" customWidth="1"/>
    <col min="89" max="89" width="8.44140625" style="4" customWidth="1"/>
    <col min="90" max="92" width="6.88671875" style="4" bestFit="1" customWidth="1"/>
    <col min="93" max="93" width="14.6640625" style="4" bestFit="1" customWidth="1"/>
    <col min="94" max="16384" width="9.109375" style="4"/>
  </cols>
  <sheetData>
    <row r="1" spans="1:9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3</v>
      </c>
      <c r="G1" s="1" t="s">
        <v>4</v>
      </c>
      <c r="H1" s="1" t="s">
        <v>5</v>
      </c>
      <c r="I1" s="1" t="s">
        <v>6</v>
      </c>
      <c r="J1" s="1"/>
      <c r="K1" s="1" t="s">
        <v>7</v>
      </c>
      <c r="L1" s="1" t="s">
        <v>371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372</v>
      </c>
      <c r="Z1" s="1" t="s">
        <v>20</v>
      </c>
      <c r="AA1" s="1" t="s">
        <v>21</v>
      </c>
      <c r="AB1" s="1" t="s">
        <v>373</v>
      </c>
      <c r="AC1" s="1" t="s">
        <v>374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44</v>
      </c>
      <c r="BA1" s="1" t="s">
        <v>45</v>
      </c>
      <c r="BB1" s="1" t="s">
        <v>46</v>
      </c>
      <c r="BC1" s="1" t="s">
        <v>47</v>
      </c>
      <c r="BD1" s="1" t="s">
        <v>48</v>
      </c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53</v>
      </c>
      <c r="BJ1" s="1" t="s">
        <v>54</v>
      </c>
      <c r="BK1" s="1" t="s">
        <v>55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375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  <c r="CC1" s="1" t="s">
        <v>173</v>
      </c>
      <c r="CD1" s="1"/>
      <c r="CE1" s="1" t="s">
        <v>2</v>
      </c>
      <c r="CF1" s="1" t="s">
        <v>3</v>
      </c>
      <c r="CG1" s="1" t="s">
        <v>411</v>
      </c>
      <c r="CH1" s="1" t="s">
        <v>6</v>
      </c>
      <c r="CI1" s="1" t="s">
        <v>188</v>
      </c>
      <c r="CJ1" s="1"/>
      <c r="CK1" s="1" t="s">
        <v>2</v>
      </c>
      <c r="CL1" s="1" t="s">
        <v>3</v>
      </c>
      <c r="CM1" s="1" t="s">
        <v>411</v>
      </c>
      <c r="CN1" s="1" t="s">
        <v>6</v>
      </c>
      <c r="CO1" s="1" t="s">
        <v>188</v>
      </c>
    </row>
    <row r="2" spans="1:93">
      <c r="A2" s="1" t="s">
        <v>72</v>
      </c>
      <c r="B2" s="1" t="s">
        <v>73</v>
      </c>
      <c r="C2" s="1" t="s">
        <v>74</v>
      </c>
      <c r="D2" s="1" t="s">
        <v>75</v>
      </c>
      <c r="E2" s="1" t="s">
        <v>376</v>
      </c>
      <c r="F2" s="1" t="s">
        <v>76</v>
      </c>
      <c r="G2" s="1" t="s">
        <v>77</v>
      </c>
      <c r="H2" s="1" t="s">
        <v>78</v>
      </c>
      <c r="I2" s="1" t="s">
        <v>79</v>
      </c>
      <c r="J2" s="1" t="s">
        <v>80</v>
      </c>
      <c r="K2" s="1" t="s">
        <v>81</v>
      </c>
      <c r="L2" s="1" t="s">
        <v>377</v>
      </c>
      <c r="M2" s="1" t="s">
        <v>82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 t="s">
        <v>89</v>
      </c>
      <c r="U2" s="1" t="s">
        <v>90</v>
      </c>
      <c r="V2" s="1" t="s">
        <v>91</v>
      </c>
      <c r="W2" s="1" t="s">
        <v>92</v>
      </c>
      <c r="X2" s="1" t="s">
        <v>93</v>
      </c>
      <c r="Y2" s="1" t="s">
        <v>378</v>
      </c>
      <c r="Z2" s="1" t="s">
        <v>94</v>
      </c>
      <c r="AA2" s="1" t="s">
        <v>95</v>
      </c>
      <c r="AB2" s="1" t="s">
        <v>379</v>
      </c>
      <c r="AC2" s="1" t="s">
        <v>380</v>
      </c>
      <c r="AD2" s="1" t="s">
        <v>96</v>
      </c>
      <c r="AE2" s="1" t="s">
        <v>97</v>
      </c>
      <c r="AF2" s="1" t="s">
        <v>98</v>
      </c>
      <c r="AG2" s="1" t="s">
        <v>99</v>
      </c>
      <c r="AH2" s="1" t="s">
        <v>100</v>
      </c>
      <c r="AI2" s="1" t="s">
        <v>101</v>
      </c>
      <c r="AJ2" s="1" t="s">
        <v>102</v>
      </c>
      <c r="AK2" s="1" t="s">
        <v>103</v>
      </c>
      <c r="AL2" s="1" t="s">
        <v>104</v>
      </c>
      <c r="AM2" s="1" t="s">
        <v>105</v>
      </c>
      <c r="AN2" s="1" t="s">
        <v>106</v>
      </c>
      <c r="AO2" s="1" t="s">
        <v>107</v>
      </c>
      <c r="AP2" s="1" t="s">
        <v>108</v>
      </c>
      <c r="AQ2" s="1" t="s">
        <v>109</v>
      </c>
      <c r="AR2" s="1" t="s">
        <v>110</v>
      </c>
      <c r="AS2" s="1" t="s">
        <v>111</v>
      </c>
      <c r="AT2" s="1" t="s">
        <v>112</v>
      </c>
      <c r="AU2" s="1" t="s">
        <v>113</v>
      </c>
      <c r="AV2" s="1" t="s">
        <v>114</v>
      </c>
      <c r="AW2" s="1" t="s">
        <v>115</v>
      </c>
      <c r="AX2" s="1" t="s">
        <v>116</v>
      </c>
      <c r="AY2" s="1" t="s">
        <v>117</v>
      </c>
      <c r="AZ2" s="1" t="s">
        <v>118</v>
      </c>
      <c r="BA2" s="1" t="s">
        <v>119</v>
      </c>
      <c r="BB2" s="1" t="s">
        <v>120</v>
      </c>
      <c r="BC2" s="1" t="s">
        <v>121</v>
      </c>
      <c r="BD2" s="1" t="s">
        <v>122</v>
      </c>
      <c r="BE2" s="1" t="s">
        <v>123</v>
      </c>
      <c r="BF2" s="1" t="s">
        <v>124</v>
      </c>
      <c r="BG2" s="1" t="s">
        <v>125</v>
      </c>
      <c r="BH2" s="1" t="s">
        <v>52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131</v>
      </c>
      <c r="BO2" s="1" t="s">
        <v>132</v>
      </c>
      <c r="BP2" s="1" t="s">
        <v>133</v>
      </c>
      <c r="BQ2" s="1" t="s">
        <v>134</v>
      </c>
      <c r="BR2" s="1" t="s">
        <v>135</v>
      </c>
      <c r="BS2" s="1" t="s">
        <v>136</v>
      </c>
      <c r="BT2" s="1" t="s">
        <v>137</v>
      </c>
      <c r="BU2" s="1" t="s">
        <v>381</v>
      </c>
      <c r="BV2" s="1" t="s">
        <v>138</v>
      </c>
      <c r="BW2" s="1" t="s">
        <v>139</v>
      </c>
      <c r="BX2" s="1" t="s">
        <v>140</v>
      </c>
      <c r="BY2" s="1" t="s">
        <v>141</v>
      </c>
      <c r="BZ2" s="1" t="s">
        <v>142</v>
      </c>
      <c r="CA2" s="1" t="s">
        <v>143</v>
      </c>
      <c r="CB2" s="1" t="s">
        <v>144</v>
      </c>
      <c r="CC2" s="1"/>
      <c r="CD2" s="1"/>
      <c r="CE2" s="1"/>
      <c r="CF2" s="1"/>
      <c r="CG2" s="1"/>
      <c r="CH2" s="1"/>
      <c r="CI2" s="1" t="s">
        <v>192</v>
      </c>
      <c r="CJ2" s="1"/>
      <c r="CK2" s="1"/>
      <c r="CL2" s="1"/>
      <c r="CM2" s="1"/>
      <c r="CN2" s="1"/>
      <c r="CO2" s="1" t="s">
        <v>192</v>
      </c>
    </row>
    <row r="3" spans="1:93">
      <c r="A3" s="1" t="s">
        <v>145</v>
      </c>
      <c r="B3" s="1" t="s">
        <v>146</v>
      </c>
      <c r="C3" s="1" t="s">
        <v>147</v>
      </c>
      <c r="D3" s="1" t="s">
        <v>147</v>
      </c>
      <c r="E3" s="1"/>
      <c r="F3" s="1" t="s">
        <v>148</v>
      </c>
      <c r="G3" s="1" t="s">
        <v>148</v>
      </c>
      <c r="H3" s="1" t="s">
        <v>148</v>
      </c>
      <c r="I3" s="1" t="s">
        <v>149</v>
      </c>
      <c r="J3" s="1"/>
      <c r="K3" s="1" t="s">
        <v>147</v>
      </c>
      <c r="L3" s="1" t="s">
        <v>382</v>
      </c>
      <c r="M3" s="1"/>
      <c r="N3" s="1" t="s">
        <v>147</v>
      </c>
      <c r="O3" s="1" t="s">
        <v>147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  <c r="V3" s="1" t="s">
        <v>149</v>
      </c>
      <c r="W3" s="1" t="s">
        <v>149</v>
      </c>
      <c r="X3" s="1" t="s">
        <v>149</v>
      </c>
      <c r="Y3" s="1" t="s">
        <v>148</v>
      </c>
      <c r="Z3" s="1" t="s">
        <v>150</v>
      </c>
      <c r="AA3" s="1" t="s">
        <v>147</v>
      </c>
      <c r="AB3" s="1" t="s">
        <v>156</v>
      </c>
      <c r="AC3" s="1" t="s">
        <v>383</v>
      </c>
      <c r="AD3" s="1" t="s">
        <v>151</v>
      </c>
      <c r="AE3" s="1" t="s">
        <v>152</v>
      </c>
      <c r="AF3" s="1" t="s">
        <v>152</v>
      </c>
      <c r="AG3" s="1" t="s">
        <v>152</v>
      </c>
      <c r="AH3" s="1" t="s">
        <v>147</v>
      </c>
      <c r="AI3" s="1" t="s">
        <v>153</v>
      </c>
      <c r="AJ3" s="1" t="s">
        <v>147</v>
      </c>
      <c r="AK3" s="1" t="s">
        <v>152</v>
      </c>
      <c r="AL3" s="1" t="s">
        <v>154</v>
      </c>
      <c r="AM3" s="1" t="s">
        <v>154</v>
      </c>
      <c r="AN3" s="1" t="s">
        <v>154</v>
      </c>
      <c r="AO3" s="1" t="s">
        <v>154</v>
      </c>
      <c r="AP3" s="1" t="s">
        <v>154</v>
      </c>
      <c r="AQ3" s="1" t="s">
        <v>154</v>
      </c>
      <c r="AR3" s="1" t="s">
        <v>154</v>
      </c>
      <c r="AS3" s="1" t="s">
        <v>155</v>
      </c>
      <c r="AT3" s="1" t="s">
        <v>156</v>
      </c>
      <c r="AU3" s="1" t="s">
        <v>157</v>
      </c>
      <c r="AV3" s="1" t="s">
        <v>158</v>
      </c>
      <c r="AW3" s="1" t="s">
        <v>158</v>
      </c>
      <c r="AX3" s="1" t="s">
        <v>159</v>
      </c>
      <c r="AY3" s="1" t="s">
        <v>160</v>
      </c>
      <c r="AZ3" s="1" t="s">
        <v>156</v>
      </c>
      <c r="BA3" s="1" t="s">
        <v>156</v>
      </c>
      <c r="BB3" s="1" t="s">
        <v>156</v>
      </c>
      <c r="BC3" s="1" t="s">
        <v>156</v>
      </c>
      <c r="BD3" s="1" t="s">
        <v>156</v>
      </c>
      <c r="BE3" s="1" t="s">
        <v>156</v>
      </c>
      <c r="BF3" s="1"/>
      <c r="BG3" s="1"/>
      <c r="BH3" s="1"/>
      <c r="BI3" s="1" t="s">
        <v>147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161</v>
      </c>
      <c r="BS3" s="1" t="s">
        <v>161</v>
      </c>
      <c r="BT3" s="1" t="s">
        <v>161</v>
      </c>
      <c r="BU3" s="1" t="s">
        <v>161</v>
      </c>
      <c r="BV3" s="1" t="s">
        <v>161</v>
      </c>
      <c r="BW3" s="1" t="s">
        <v>161</v>
      </c>
      <c r="BX3" s="1" t="s">
        <v>151</v>
      </c>
      <c r="BY3" s="1" t="s">
        <v>151</v>
      </c>
      <c r="BZ3" s="1" t="s">
        <v>151</v>
      </c>
      <c r="CA3" s="1" t="s">
        <v>162</v>
      </c>
      <c r="CB3" s="1" t="s">
        <v>154</v>
      </c>
      <c r="CC3" s="1" t="s">
        <v>174</v>
      </c>
      <c r="CD3" s="1"/>
      <c r="CE3" s="1" t="s">
        <v>187</v>
      </c>
      <c r="CF3" s="1" t="s">
        <v>187</v>
      </c>
      <c r="CG3" s="1" t="s">
        <v>187</v>
      </c>
      <c r="CH3" s="1" t="s">
        <v>187</v>
      </c>
      <c r="CI3" s="1" t="s">
        <v>187</v>
      </c>
      <c r="CJ3" s="1"/>
      <c r="CK3" s="1" t="s">
        <v>175</v>
      </c>
      <c r="CL3" s="1" t="s">
        <v>175</v>
      </c>
      <c r="CM3" s="1" t="s">
        <v>175</v>
      </c>
      <c r="CN3" s="1" t="s">
        <v>175</v>
      </c>
      <c r="CO3" s="1" t="s">
        <v>175</v>
      </c>
    </row>
    <row r="4" spans="1:93" s="15" customFormat="1">
      <c r="A4" s="7" t="s">
        <v>454</v>
      </c>
    </row>
    <row r="5" spans="1:93" s="15" customFormat="1">
      <c r="A5" s="30" t="s">
        <v>169</v>
      </c>
      <c r="C5" s="15">
        <f t="shared" ref="C5:AH5" si="0">AVERAGE(C10:C497)</f>
        <v>10.419264285714286</v>
      </c>
      <c r="D5" s="15">
        <f t="shared" si="0"/>
        <v>6.9823571428571429E-2</v>
      </c>
      <c r="E5" s="15" t="e">
        <f t="shared" si="0"/>
        <v>#DIV/0!</v>
      </c>
      <c r="F5" s="15">
        <f t="shared" si="0"/>
        <v>698.2393801928572</v>
      </c>
      <c r="G5" s="15">
        <f t="shared" si="0"/>
        <v>424.45142857142832</v>
      </c>
      <c r="H5" s="15">
        <f t="shared" si="0"/>
        <v>19.531428571428581</v>
      </c>
      <c r="I5" s="15">
        <f t="shared" si="0"/>
        <v>1941.8992857142871</v>
      </c>
      <c r="J5" s="15" t="e">
        <f t="shared" si="0"/>
        <v>#DIV/0!</v>
      </c>
      <c r="K5" s="15">
        <f t="shared" si="0"/>
        <v>5.7919285714285689</v>
      </c>
      <c r="L5" s="15">
        <f t="shared" si="0"/>
        <v>257.74285714285713</v>
      </c>
      <c r="M5" s="15">
        <f t="shared" si="0"/>
        <v>0.90386642857142818</v>
      </c>
      <c r="N5" s="15">
        <f t="shared" si="0"/>
        <v>9.4106535714285702</v>
      </c>
      <c r="O5" s="15">
        <f t="shared" si="0"/>
        <v>6.3053571428571431E-2</v>
      </c>
      <c r="P5" s="15">
        <f t="shared" si="0"/>
        <v>383.42559571428563</v>
      </c>
      <c r="Q5" s="15">
        <f t="shared" si="0"/>
        <v>17.675510000000003</v>
      </c>
      <c r="R5" s="15">
        <f t="shared" si="0"/>
        <v>401.10142857142858</v>
      </c>
      <c r="S5" s="15">
        <f t="shared" si="0"/>
        <v>314.11187071428554</v>
      </c>
      <c r="T5" s="15">
        <f t="shared" si="0"/>
        <v>14.48084642857143</v>
      </c>
      <c r="U5" s="15">
        <f t="shared" si="0"/>
        <v>328.59714285714284</v>
      </c>
      <c r="V5" s="15">
        <f t="shared" si="0"/>
        <v>1941.9005171428576</v>
      </c>
      <c r="W5" s="15" t="e">
        <f t="shared" si="0"/>
        <v>#DIV/0!</v>
      </c>
      <c r="X5" s="15" t="e">
        <f t="shared" si="0"/>
        <v>#DIV/0!</v>
      </c>
      <c r="Y5" s="15">
        <f t="shared" si="0"/>
        <v>232.85584285714299</v>
      </c>
      <c r="Z5" s="15">
        <f t="shared" si="0"/>
        <v>0</v>
      </c>
      <c r="AA5" s="15">
        <f t="shared" si="0"/>
        <v>5.2430871428571395</v>
      </c>
      <c r="AB5" s="15" t="e">
        <f t="shared" si="0"/>
        <v>#DIV/0!</v>
      </c>
      <c r="AC5" s="15">
        <f t="shared" si="0"/>
        <v>0</v>
      </c>
      <c r="AD5" s="15">
        <f t="shared" si="0"/>
        <v>11.882857142857146</v>
      </c>
      <c r="AE5" s="15">
        <f t="shared" si="0"/>
        <v>854.41428571428571</v>
      </c>
      <c r="AF5" s="15">
        <f t="shared" si="0"/>
        <v>882.87142857142862</v>
      </c>
      <c r="AG5" s="15">
        <f t="shared" si="0"/>
        <v>872.20714285714291</v>
      </c>
      <c r="AH5" s="15">
        <f t="shared" si="0"/>
        <v>77.13857142857141</v>
      </c>
      <c r="AI5" s="15">
        <f t="shared" ref="AI5:BN5" si="1">AVERAGE(AI10:AI497)</f>
        <v>28.092571428571439</v>
      </c>
      <c r="AJ5" s="15">
        <f t="shared" si="1"/>
        <v>0.64492857142857163</v>
      </c>
      <c r="AK5" s="15">
        <f t="shared" si="1"/>
        <v>987.5</v>
      </c>
      <c r="AL5" s="15">
        <f t="shared" si="1"/>
        <v>4.1542857142857148</v>
      </c>
      <c r="AM5" s="15">
        <f t="shared" si="1"/>
        <v>0</v>
      </c>
      <c r="AN5" s="15">
        <f t="shared" si="1"/>
        <v>34.39076428571429</v>
      </c>
      <c r="AO5" s="15">
        <f t="shared" si="1"/>
        <v>190.76714285714286</v>
      </c>
      <c r="AP5" s="15">
        <f t="shared" si="1"/>
        <v>189.18857142857144</v>
      </c>
      <c r="AQ5" s="15">
        <f t="shared" si="1"/>
        <v>0.59642857142857142</v>
      </c>
      <c r="AR5" s="15">
        <f t="shared" si="1"/>
        <v>195</v>
      </c>
      <c r="AS5" s="15" t="e">
        <f t="shared" si="1"/>
        <v>#DIV/0!</v>
      </c>
      <c r="AT5" s="15">
        <f t="shared" si="1"/>
        <v>1.9428571428571428</v>
      </c>
      <c r="AU5" s="15">
        <f t="shared" si="1"/>
        <v>0.72951967592592604</v>
      </c>
      <c r="AV5" s="15">
        <f t="shared" si="1"/>
        <v>47.161494321428599</v>
      </c>
      <c r="AW5" s="15">
        <f t="shared" si="1"/>
        <v>-88.487485849999999</v>
      </c>
      <c r="AX5" s="15">
        <f t="shared" si="1"/>
        <v>314.26857142857153</v>
      </c>
      <c r="AY5" s="15">
        <f t="shared" si="1"/>
        <v>33.723571428571439</v>
      </c>
      <c r="AZ5" s="15">
        <f t="shared" si="1"/>
        <v>12</v>
      </c>
      <c r="BA5" s="15">
        <f t="shared" si="1"/>
        <v>10.557142857142857</v>
      </c>
      <c r="BB5" s="15" t="e">
        <f t="shared" si="1"/>
        <v>#DIV/0!</v>
      </c>
      <c r="BC5" s="15">
        <f t="shared" si="1"/>
        <v>1.2421423285714284</v>
      </c>
      <c r="BD5" s="15">
        <f t="shared" si="1"/>
        <v>1.2399554857142858</v>
      </c>
      <c r="BE5" s="15">
        <f t="shared" si="1"/>
        <v>1.9665872142857146</v>
      </c>
      <c r="BF5" s="15">
        <f t="shared" si="1"/>
        <v>14.063000000000043</v>
      </c>
      <c r="BG5" s="15">
        <f t="shared" si="1"/>
        <v>19.666357142857141</v>
      </c>
      <c r="BH5" s="15">
        <f t="shared" si="1"/>
        <v>1.3990714285714283</v>
      </c>
      <c r="BI5" s="15">
        <f t="shared" si="1"/>
        <v>10.644492857142859</v>
      </c>
      <c r="BJ5" s="15">
        <f t="shared" si="1"/>
        <v>2955.4784857142845</v>
      </c>
      <c r="BK5" s="15">
        <f t="shared" si="1"/>
        <v>12.591050000000005</v>
      </c>
      <c r="BL5" s="15">
        <f t="shared" si="1"/>
        <v>12.606928571428575</v>
      </c>
      <c r="BM5" s="15">
        <f t="shared" si="1"/>
        <v>0.59104285714285709</v>
      </c>
      <c r="BN5" s="15">
        <f t="shared" si="1"/>
        <v>13.197978571428571</v>
      </c>
      <c r="BO5" s="15">
        <f t="shared" ref="BO5:CC5" si="2">AVERAGE(BO10:BO497)</f>
        <v>10.32829285714285</v>
      </c>
      <c r="BP5" s="15">
        <f t="shared" si="2"/>
        <v>0.48425000000000001</v>
      </c>
      <c r="BQ5" s="15">
        <f t="shared" si="2"/>
        <v>10.812564285714283</v>
      </c>
      <c r="BR5" s="15">
        <f t="shared" si="2"/>
        <v>20.138820000000006</v>
      </c>
      <c r="BS5" s="15" t="e">
        <f t="shared" si="2"/>
        <v>#DIV/0!</v>
      </c>
      <c r="BT5" s="15" t="e">
        <f t="shared" si="2"/>
        <v>#DIV/0!</v>
      </c>
      <c r="BU5" s="31">
        <f t="shared" si="2"/>
        <v>14.542428571428582</v>
      </c>
      <c r="BV5" s="31" t="e">
        <f t="shared" si="2"/>
        <v>#DIV/0!</v>
      </c>
      <c r="BW5" s="31">
        <f t="shared" si="2"/>
        <v>1221.2376142857138</v>
      </c>
      <c r="BX5" s="15">
        <f t="shared" si="2"/>
        <v>0.33416359999999989</v>
      </c>
      <c r="BY5" s="15">
        <f t="shared" si="2"/>
        <v>-5</v>
      </c>
      <c r="BZ5" s="15">
        <f t="shared" si="2"/>
        <v>1.2888571428571431</v>
      </c>
      <c r="CA5" s="28">
        <f t="shared" si="2"/>
        <v>8.166122764285717</v>
      </c>
      <c r="CB5" s="28">
        <f t="shared" si="2"/>
        <v>26.034914428571437</v>
      </c>
      <c r="CC5" s="28">
        <f t="shared" si="2"/>
        <v>2.1574896343242855</v>
      </c>
      <c r="CD5" s="23"/>
      <c r="CE5" s="15">
        <f>AVERAGE(CE10:CE497)</f>
        <v>18007.86161899495</v>
      </c>
      <c r="CF5" s="15">
        <f>AVERAGE(CF10:CF497)</f>
        <v>76.133622570191349</v>
      </c>
      <c r="CG5" s="15">
        <f>AVERAGE(CG10:CG497)</f>
        <v>81.316140884362355</v>
      </c>
      <c r="CH5" s="15">
        <f>AVERAGE(CH10:CH497)</f>
        <v>130.04827708593066</v>
      </c>
      <c r="CI5" s="33">
        <f>(CF8+CH8+CG8)/(139/3600)</f>
        <v>289.56637176739429</v>
      </c>
      <c r="CK5" s="35">
        <f>CE8/$AY8</f>
        <v>533.9844167198213</v>
      </c>
      <c r="CL5" s="35">
        <f>CF8/$AY8</f>
        <v>2.2575788786619757</v>
      </c>
      <c r="CM5" s="35">
        <f>CG8/$AY8</f>
        <v>2.4112553160804708</v>
      </c>
      <c r="CN5" s="35">
        <f>CH8/$AY8</f>
        <v>3.8563020337683027</v>
      </c>
      <c r="CO5" s="36">
        <f>(CF8+CG8+CH8)/AY8</f>
        <v>8.5251362285107479</v>
      </c>
    </row>
    <row r="6" spans="1:93" s="15" customFormat="1">
      <c r="A6" s="30" t="s">
        <v>170</v>
      </c>
      <c r="C6" s="15">
        <f t="shared" ref="C6:AH6" si="3">MIN(C10:C497)</f>
        <v>9.2650000000000006</v>
      </c>
      <c r="D6" s="15">
        <f t="shared" si="3"/>
        <v>2.9600000000000001E-2</v>
      </c>
      <c r="E6" s="15">
        <f t="shared" si="3"/>
        <v>0</v>
      </c>
      <c r="F6" s="15">
        <f t="shared" si="3"/>
        <v>296.00496299999998</v>
      </c>
      <c r="G6" s="15">
        <f t="shared" si="3"/>
        <v>48.5</v>
      </c>
      <c r="H6" s="15">
        <f t="shared" si="3"/>
        <v>1.8</v>
      </c>
      <c r="I6" s="15">
        <f t="shared" si="3"/>
        <v>1140.5999999999999</v>
      </c>
      <c r="J6" s="15">
        <f t="shared" si="3"/>
        <v>0</v>
      </c>
      <c r="K6" s="15">
        <f t="shared" si="3"/>
        <v>3.1</v>
      </c>
      <c r="L6" s="15">
        <f t="shared" si="3"/>
        <v>188</v>
      </c>
      <c r="M6" s="15">
        <f t="shared" si="3"/>
        <v>0.88800000000000001</v>
      </c>
      <c r="N6" s="15">
        <f t="shared" si="3"/>
        <v>8.4648000000000003</v>
      </c>
      <c r="O6" s="15">
        <f t="shared" si="3"/>
        <v>2.6800000000000001E-2</v>
      </c>
      <c r="P6" s="15">
        <f t="shared" si="3"/>
        <v>43.086100000000002</v>
      </c>
      <c r="Q6" s="15">
        <f t="shared" si="3"/>
        <v>1.6147</v>
      </c>
      <c r="R6" s="15">
        <f t="shared" si="3"/>
        <v>51.9</v>
      </c>
      <c r="S6" s="15">
        <f t="shared" si="3"/>
        <v>35.3797</v>
      </c>
      <c r="T6" s="15">
        <f t="shared" si="3"/>
        <v>1.3307</v>
      </c>
      <c r="U6" s="15">
        <f t="shared" si="3"/>
        <v>42.6</v>
      </c>
      <c r="V6" s="15">
        <f t="shared" si="3"/>
        <v>1140.6023</v>
      </c>
      <c r="W6" s="15">
        <f t="shared" si="3"/>
        <v>0</v>
      </c>
      <c r="X6" s="15">
        <f t="shared" si="3"/>
        <v>0</v>
      </c>
      <c r="Y6" s="15">
        <f t="shared" si="3"/>
        <v>171.28399999999999</v>
      </c>
      <c r="Z6" s="15">
        <f t="shared" si="3"/>
        <v>0</v>
      </c>
      <c r="AA6" s="15">
        <f t="shared" si="3"/>
        <v>2.7536</v>
      </c>
      <c r="AB6" s="15">
        <f t="shared" si="3"/>
        <v>0</v>
      </c>
      <c r="AC6" s="15">
        <f t="shared" si="3"/>
        <v>0</v>
      </c>
      <c r="AD6" s="15">
        <f t="shared" si="3"/>
        <v>11.8</v>
      </c>
      <c r="AE6" s="15">
        <f t="shared" si="3"/>
        <v>848</v>
      </c>
      <c r="AF6" s="15">
        <f t="shared" si="3"/>
        <v>878</v>
      </c>
      <c r="AG6" s="15">
        <f t="shared" si="3"/>
        <v>866</v>
      </c>
      <c r="AH6" s="15">
        <f t="shared" si="3"/>
        <v>68</v>
      </c>
      <c r="AI6" s="15">
        <f t="shared" ref="AI6:BN6" si="4">MIN(AI10:AI497)</f>
        <v>25.93</v>
      </c>
      <c r="AJ6" s="15">
        <f t="shared" si="4"/>
        <v>0.6</v>
      </c>
      <c r="AK6" s="15">
        <f t="shared" si="4"/>
        <v>987</v>
      </c>
      <c r="AL6" s="15">
        <f t="shared" si="4"/>
        <v>3.4</v>
      </c>
      <c r="AM6" s="15">
        <f t="shared" si="4"/>
        <v>0</v>
      </c>
      <c r="AN6" s="15">
        <f t="shared" si="4"/>
        <v>33</v>
      </c>
      <c r="AO6" s="15">
        <f t="shared" si="4"/>
        <v>189</v>
      </c>
      <c r="AP6" s="15">
        <f t="shared" si="4"/>
        <v>189</v>
      </c>
      <c r="AQ6" s="15">
        <f t="shared" si="4"/>
        <v>0</v>
      </c>
      <c r="AR6" s="15">
        <f t="shared" si="4"/>
        <v>195</v>
      </c>
      <c r="AS6" s="15">
        <f t="shared" si="4"/>
        <v>0</v>
      </c>
      <c r="AT6" s="15">
        <f t="shared" si="4"/>
        <v>1</v>
      </c>
      <c r="AU6" s="15">
        <f t="shared" si="4"/>
        <v>0.72871527777777778</v>
      </c>
      <c r="AV6" s="15">
        <f t="shared" si="4"/>
        <v>47.158501999999999</v>
      </c>
      <c r="AW6" s="15">
        <f t="shared" si="4"/>
        <v>-88.492039000000005</v>
      </c>
      <c r="AX6" s="15">
        <f t="shared" si="4"/>
        <v>307.10000000000002</v>
      </c>
      <c r="AY6" s="15">
        <f t="shared" si="4"/>
        <v>20.2</v>
      </c>
      <c r="AZ6" s="15">
        <f t="shared" si="4"/>
        <v>12</v>
      </c>
      <c r="BA6" s="15">
        <f t="shared" si="4"/>
        <v>9</v>
      </c>
      <c r="BB6" s="15">
        <f t="shared" si="4"/>
        <v>0</v>
      </c>
      <c r="BC6" s="15">
        <f t="shared" si="4"/>
        <v>0.82387600000000005</v>
      </c>
      <c r="BD6" s="15">
        <f t="shared" si="4"/>
        <v>1</v>
      </c>
      <c r="BE6" s="15">
        <f t="shared" si="4"/>
        <v>1.4238759999999999</v>
      </c>
      <c r="BF6" s="15">
        <f t="shared" si="4"/>
        <v>14.063000000000001</v>
      </c>
      <c r="BG6" s="15">
        <f t="shared" si="4"/>
        <v>16.670000000000002</v>
      </c>
      <c r="BH6" s="15">
        <f t="shared" si="4"/>
        <v>1.19</v>
      </c>
      <c r="BI6" s="15">
        <f t="shared" si="4"/>
        <v>9.4529999999999994</v>
      </c>
      <c r="BJ6" s="15">
        <f t="shared" si="4"/>
        <v>2916.0320000000002</v>
      </c>
      <c r="BK6" s="15">
        <f t="shared" si="4"/>
        <v>5.4089999999999998</v>
      </c>
      <c r="BL6" s="15">
        <f t="shared" si="4"/>
        <v>1.224</v>
      </c>
      <c r="BM6" s="15">
        <f t="shared" si="4"/>
        <v>0.05</v>
      </c>
      <c r="BN6" s="15">
        <f t="shared" si="4"/>
        <v>1.474</v>
      </c>
      <c r="BO6" s="15">
        <f t="shared" ref="BO6:CC6" si="5">MIN(BO10:BO497)</f>
        <v>1.0049999999999999</v>
      </c>
      <c r="BP6" s="15">
        <f t="shared" si="5"/>
        <v>4.1000000000000002E-2</v>
      </c>
      <c r="BQ6" s="15">
        <f t="shared" si="5"/>
        <v>1.2110000000000001</v>
      </c>
      <c r="BR6" s="15">
        <f t="shared" si="5"/>
        <v>11.6869</v>
      </c>
      <c r="BS6" s="15">
        <f t="shared" si="5"/>
        <v>0</v>
      </c>
      <c r="BT6" s="15">
        <f t="shared" si="5"/>
        <v>0</v>
      </c>
      <c r="BU6" s="31">
        <f t="shared" si="5"/>
        <v>10.061999999999999</v>
      </c>
      <c r="BV6" s="31">
        <f t="shared" si="5"/>
        <v>0</v>
      </c>
      <c r="BW6" s="31">
        <f t="shared" si="5"/>
        <v>542.44200000000001</v>
      </c>
      <c r="BX6" s="15">
        <f t="shared" si="5"/>
        <v>0.118293</v>
      </c>
      <c r="BY6" s="15">
        <f t="shared" si="5"/>
        <v>-5</v>
      </c>
      <c r="BZ6" s="15">
        <f t="shared" si="5"/>
        <v>1.2595689999999999</v>
      </c>
      <c r="CA6" s="28">
        <f t="shared" si="5"/>
        <v>2.8907850000000002</v>
      </c>
      <c r="CB6" s="28">
        <f t="shared" si="5"/>
        <v>25.443301999999999</v>
      </c>
      <c r="CC6" s="28">
        <f t="shared" si="5"/>
        <v>0.76374539699999999</v>
      </c>
      <c r="CD6" s="23"/>
      <c r="CE6" s="15">
        <f>MIN(CE10:CE497)</f>
        <v>6394.2241336541556</v>
      </c>
      <c r="CF6" s="15">
        <f>MIN(CF10:CF497)</f>
        <v>17.631711406529998</v>
      </c>
      <c r="CG6" s="15">
        <f>MIN(CG10:CG497)</f>
        <v>2.8417919758200001</v>
      </c>
      <c r="CH6" s="15">
        <f>MIN(CH10:CH497)</f>
        <v>27.139706329613396</v>
      </c>
      <c r="CI6" s="23"/>
    </row>
    <row r="7" spans="1:93" s="15" customFormat="1">
      <c r="A7" s="30" t="s">
        <v>171</v>
      </c>
      <c r="C7" s="15">
        <f t="shared" ref="C7:AH7" si="6">MAX(C10:C497)</f>
        <v>12.37</v>
      </c>
      <c r="D7" s="15">
        <f t="shared" si="6"/>
        <v>0.1416</v>
      </c>
      <c r="E7" s="15">
        <f t="shared" si="6"/>
        <v>0</v>
      </c>
      <c r="F7" s="15">
        <f t="shared" si="6"/>
        <v>1415.936152</v>
      </c>
      <c r="G7" s="15">
        <f t="shared" si="6"/>
        <v>1078.0999999999999</v>
      </c>
      <c r="H7" s="15">
        <f t="shared" si="6"/>
        <v>40.299999999999997</v>
      </c>
      <c r="I7" s="15">
        <f t="shared" si="6"/>
        <v>3615.9</v>
      </c>
      <c r="J7" s="15">
        <f t="shared" si="6"/>
        <v>0</v>
      </c>
      <c r="K7" s="15">
        <f t="shared" si="6"/>
        <v>7.4</v>
      </c>
      <c r="L7" s="15">
        <f t="shared" si="6"/>
        <v>399</v>
      </c>
      <c r="M7" s="15">
        <f t="shared" si="6"/>
        <v>0.91359999999999997</v>
      </c>
      <c r="N7" s="15">
        <f t="shared" si="6"/>
        <v>10.9839</v>
      </c>
      <c r="O7" s="15">
        <f t="shared" si="6"/>
        <v>0.1263</v>
      </c>
      <c r="P7" s="15">
        <f t="shared" si="6"/>
        <v>962.25670000000002</v>
      </c>
      <c r="Q7" s="15">
        <f t="shared" si="6"/>
        <v>36.774799999999999</v>
      </c>
      <c r="R7" s="15">
        <f t="shared" si="6"/>
        <v>984.1</v>
      </c>
      <c r="S7" s="15">
        <f t="shared" si="6"/>
        <v>787.46370000000002</v>
      </c>
      <c r="T7" s="15">
        <f t="shared" si="6"/>
        <v>30.2638</v>
      </c>
      <c r="U7" s="15">
        <f t="shared" si="6"/>
        <v>805.3</v>
      </c>
      <c r="V7" s="15">
        <f t="shared" si="6"/>
        <v>3615.9268999999999</v>
      </c>
      <c r="W7" s="15">
        <f t="shared" si="6"/>
        <v>0</v>
      </c>
      <c r="X7" s="15">
        <f t="shared" si="6"/>
        <v>0</v>
      </c>
      <c r="Y7" s="15">
        <f t="shared" si="6"/>
        <v>357.846</v>
      </c>
      <c r="Z7" s="15">
        <f t="shared" si="6"/>
        <v>0</v>
      </c>
      <c r="AA7" s="15">
        <f t="shared" si="6"/>
        <v>6.7587000000000002</v>
      </c>
      <c r="AB7" s="15">
        <f t="shared" si="6"/>
        <v>0</v>
      </c>
      <c r="AC7" s="15">
        <f t="shared" si="6"/>
        <v>0</v>
      </c>
      <c r="AD7" s="15">
        <f t="shared" si="6"/>
        <v>12</v>
      </c>
      <c r="AE7" s="15">
        <f t="shared" si="6"/>
        <v>860</v>
      </c>
      <c r="AF7" s="15">
        <f t="shared" si="6"/>
        <v>887</v>
      </c>
      <c r="AG7" s="15">
        <f t="shared" si="6"/>
        <v>877</v>
      </c>
      <c r="AH7" s="15">
        <f t="shared" si="6"/>
        <v>84</v>
      </c>
      <c r="AI7" s="15">
        <f t="shared" ref="AI7:CC7" si="7">MAX(AI10:AI497)</f>
        <v>29.94</v>
      </c>
      <c r="AJ7" s="15">
        <f t="shared" si="7"/>
        <v>0.69</v>
      </c>
      <c r="AK7" s="15">
        <f t="shared" si="7"/>
        <v>989</v>
      </c>
      <c r="AL7" s="15">
        <f t="shared" si="7"/>
        <v>5</v>
      </c>
      <c r="AM7" s="15">
        <f t="shared" si="7"/>
        <v>0</v>
      </c>
      <c r="AN7" s="15">
        <f t="shared" si="7"/>
        <v>36</v>
      </c>
      <c r="AO7" s="15">
        <f t="shared" si="7"/>
        <v>192</v>
      </c>
      <c r="AP7" s="15">
        <f t="shared" si="7"/>
        <v>190</v>
      </c>
      <c r="AQ7" s="15">
        <f t="shared" si="7"/>
        <v>1.5</v>
      </c>
      <c r="AR7" s="15">
        <f t="shared" si="7"/>
        <v>195</v>
      </c>
      <c r="AS7" s="15">
        <f t="shared" si="7"/>
        <v>0</v>
      </c>
      <c r="AT7" s="15">
        <f t="shared" si="7"/>
        <v>2</v>
      </c>
      <c r="AU7" s="15">
        <f t="shared" si="7"/>
        <v>0.73032407407407407</v>
      </c>
      <c r="AV7" s="15">
        <f t="shared" si="7"/>
        <v>47.164422999999999</v>
      </c>
      <c r="AW7" s="15">
        <f t="shared" si="7"/>
        <v>-88.483857</v>
      </c>
      <c r="AX7" s="15">
        <f t="shared" si="7"/>
        <v>318.60000000000002</v>
      </c>
      <c r="AY7" s="15">
        <f t="shared" si="7"/>
        <v>45.2</v>
      </c>
      <c r="AZ7" s="15">
        <f t="shared" si="7"/>
        <v>12</v>
      </c>
      <c r="BA7" s="15">
        <f t="shared" si="7"/>
        <v>11</v>
      </c>
      <c r="BB7" s="15">
        <f t="shared" si="7"/>
        <v>0</v>
      </c>
      <c r="BC7" s="15">
        <f t="shared" si="7"/>
        <v>2.4262739999999998</v>
      </c>
      <c r="BD7" s="15">
        <f t="shared" si="7"/>
        <v>1.8351649999999999</v>
      </c>
      <c r="BE7" s="15">
        <f t="shared" si="7"/>
        <v>3.175325</v>
      </c>
      <c r="BF7" s="15">
        <f t="shared" si="7"/>
        <v>14.063000000000001</v>
      </c>
      <c r="BG7" s="15">
        <f t="shared" si="7"/>
        <v>21.89</v>
      </c>
      <c r="BH7" s="15">
        <f t="shared" si="7"/>
        <v>1.56</v>
      </c>
      <c r="BI7" s="15">
        <f t="shared" si="7"/>
        <v>12.619</v>
      </c>
      <c r="BJ7" s="15">
        <f t="shared" si="7"/>
        <v>2981.8119999999999</v>
      </c>
      <c r="BK7" s="15">
        <f t="shared" si="7"/>
        <v>22.425999999999998</v>
      </c>
      <c r="BL7" s="15">
        <f t="shared" si="7"/>
        <v>28.93</v>
      </c>
      <c r="BM7" s="15">
        <f t="shared" si="7"/>
        <v>1.347</v>
      </c>
      <c r="BN7" s="15">
        <f t="shared" si="7"/>
        <v>29.818999999999999</v>
      </c>
      <c r="BO7" s="15">
        <f t="shared" si="7"/>
        <v>23.808</v>
      </c>
      <c r="BP7" s="15">
        <f t="shared" si="7"/>
        <v>1.109</v>
      </c>
      <c r="BQ7" s="15">
        <f t="shared" si="7"/>
        <v>24.54</v>
      </c>
      <c r="BR7" s="15">
        <f t="shared" si="7"/>
        <v>34.285299999999999</v>
      </c>
      <c r="BS7" s="15">
        <f t="shared" si="7"/>
        <v>0</v>
      </c>
      <c r="BT7" s="15">
        <f t="shared" si="7"/>
        <v>0</v>
      </c>
      <c r="BU7" s="31">
        <f t="shared" si="7"/>
        <v>20.629000000000001</v>
      </c>
      <c r="BV7" s="31">
        <f t="shared" si="7"/>
        <v>0</v>
      </c>
      <c r="BW7" s="31">
        <f t="shared" si="7"/>
        <v>1719.1210000000001</v>
      </c>
      <c r="BX7" s="15">
        <f t="shared" si="7"/>
        <v>0.63205299999999998</v>
      </c>
      <c r="BY7" s="15">
        <f t="shared" si="7"/>
        <v>-5</v>
      </c>
      <c r="BZ7" s="15">
        <f t="shared" si="7"/>
        <v>1.3227070000000001</v>
      </c>
      <c r="CA7" s="28">
        <f t="shared" si="7"/>
        <v>15.445795</v>
      </c>
      <c r="CB7" s="28">
        <f t="shared" si="7"/>
        <v>26.718681</v>
      </c>
      <c r="CC7" s="28">
        <f t="shared" si="7"/>
        <v>4.0807790390000003</v>
      </c>
      <c r="CD7" s="23"/>
      <c r="CE7" s="15">
        <f>MAX(CE10:CE497)</f>
        <v>33896.431671650193</v>
      </c>
      <c r="CF7" s="15">
        <f>MAX(CF10:CF497)</f>
        <v>169.55806051368003</v>
      </c>
      <c r="CG7" s="15">
        <f>MAX(CG10:CG497)</f>
        <v>273.577728198015</v>
      </c>
      <c r="CH7" s="15">
        <f>MAX(CH10:CH497)</f>
        <v>337.28102298601198</v>
      </c>
      <c r="CI7" s="23"/>
    </row>
    <row r="8" spans="1:93" s="15" customFormat="1">
      <c r="A8" s="30" t="s">
        <v>172</v>
      </c>
      <c r="B8" s="3">
        <f>B149-B10</f>
        <v>1.6087962962962887E-3</v>
      </c>
      <c r="AT8" s="17"/>
      <c r="AY8" s="16">
        <f>SUM(AY10:AY497)/3600</f>
        <v>1.3114722222222226</v>
      </c>
      <c r="BU8" s="25"/>
      <c r="BV8" s="23"/>
      <c r="BW8" s="25"/>
      <c r="BX8" s="23"/>
      <c r="BY8" s="25"/>
      <c r="BZ8" s="25"/>
      <c r="CA8" s="24">
        <f>SUM(CA10:CA497)/3600</f>
        <v>0.31757144083333344</v>
      </c>
      <c r="CB8" s="25"/>
      <c r="CC8" s="24">
        <f>SUM(CC10:CC497)/3600</f>
        <v>8.3902374668166649E-2</v>
      </c>
      <c r="CD8" s="23"/>
      <c r="CE8" s="24">
        <f>SUM(CE10:CE497)/3600</f>
        <v>700.3057296275814</v>
      </c>
      <c r="CF8" s="24">
        <f>SUM(CF10:CF497)/3600</f>
        <v>2.9607519888407747</v>
      </c>
      <c r="CG8" s="24">
        <f>SUM(CG10:CG497)/3600</f>
        <v>3.1622943677252029</v>
      </c>
      <c r="CH8" s="24">
        <f>SUM(CH10:CH497)/3600</f>
        <v>5.0574329977861927</v>
      </c>
      <c r="CI8" s="34">
        <f>SUM(CF8:CH8)</f>
        <v>11.180479354352169</v>
      </c>
      <c r="CJ8" s="15" t="s">
        <v>410</v>
      </c>
    </row>
    <row r="9" spans="1:93">
      <c r="A9" s="4"/>
      <c r="B9" s="4"/>
      <c r="BW9" s="14"/>
      <c r="BX9" s="26"/>
      <c r="CC9" s="32">
        <f>AY8/CC8</f>
        <v>15.630930917141342</v>
      </c>
      <c r="CD9" s="4" t="s">
        <v>190</v>
      </c>
      <c r="CK9" s="27" t="s">
        <v>191</v>
      </c>
    </row>
    <row r="10" spans="1:93">
      <c r="A10" s="2">
        <v>42440</v>
      </c>
      <c r="B10" s="29">
        <v>0.52056060185185182</v>
      </c>
      <c r="C10" s="4">
        <v>10.170999999999999</v>
      </c>
      <c r="D10" s="4">
        <v>0.1172</v>
      </c>
      <c r="E10" s="4" t="s">
        <v>155</v>
      </c>
      <c r="F10" s="4">
        <v>1172.159549</v>
      </c>
      <c r="G10" s="4">
        <v>473</v>
      </c>
      <c r="H10" s="4">
        <v>29.3</v>
      </c>
      <c r="I10" s="4">
        <v>2212.1</v>
      </c>
      <c r="K10" s="4">
        <v>6.8</v>
      </c>
      <c r="L10" s="4">
        <v>308</v>
      </c>
      <c r="M10" s="4">
        <v>0.90580000000000005</v>
      </c>
      <c r="N10" s="4">
        <v>9.2131000000000007</v>
      </c>
      <c r="O10" s="4">
        <v>0.1062</v>
      </c>
      <c r="P10" s="4">
        <v>428.45929999999998</v>
      </c>
      <c r="Q10" s="4">
        <v>26.540900000000001</v>
      </c>
      <c r="R10" s="4">
        <v>455</v>
      </c>
      <c r="S10" s="4">
        <v>348.61790000000002</v>
      </c>
      <c r="T10" s="4">
        <v>21.595099999999999</v>
      </c>
      <c r="U10" s="4">
        <v>370.2</v>
      </c>
      <c r="V10" s="4">
        <v>2212.0524</v>
      </c>
      <c r="Y10" s="4">
        <v>279.17700000000002</v>
      </c>
      <c r="Z10" s="4">
        <v>0</v>
      </c>
      <c r="AA10" s="4">
        <v>6.1597</v>
      </c>
      <c r="AB10" s="4" t="s">
        <v>384</v>
      </c>
      <c r="AC10" s="4">
        <v>0</v>
      </c>
      <c r="AD10" s="4">
        <v>12</v>
      </c>
      <c r="AE10" s="4">
        <v>858</v>
      </c>
      <c r="AF10" s="4">
        <v>884</v>
      </c>
      <c r="AG10" s="4">
        <v>876</v>
      </c>
      <c r="AH10" s="4">
        <v>68</v>
      </c>
      <c r="AI10" s="4">
        <v>26.27</v>
      </c>
      <c r="AJ10" s="4">
        <v>0.6</v>
      </c>
      <c r="AK10" s="4">
        <v>988</v>
      </c>
      <c r="AL10" s="4">
        <v>5</v>
      </c>
      <c r="AM10" s="4">
        <v>0</v>
      </c>
      <c r="AN10" s="4">
        <v>36</v>
      </c>
      <c r="AO10" s="4">
        <v>191</v>
      </c>
      <c r="AP10" s="4">
        <v>189.4</v>
      </c>
      <c r="AQ10" s="4">
        <v>1.3</v>
      </c>
      <c r="AR10" s="4">
        <v>195</v>
      </c>
      <c r="AS10" s="4" t="s">
        <v>155</v>
      </c>
      <c r="AT10" s="4">
        <v>2</v>
      </c>
      <c r="AU10" s="5">
        <v>0.72871527777777778</v>
      </c>
      <c r="AV10" s="4">
        <v>47.159422999999997</v>
      </c>
      <c r="AW10" s="4">
        <v>-88.489834999999999</v>
      </c>
      <c r="AX10" s="4">
        <v>313</v>
      </c>
      <c r="AY10" s="4">
        <v>35.799999999999997</v>
      </c>
      <c r="AZ10" s="4">
        <v>12</v>
      </c>
      <c r="BA10" s="4">
        <v>10</v>
      </c>
      <c r="BB10" s="4" t="s">
        <v>422</v>
      </c>
      <c r="BC10" s="4">
        <v>1.024176</v>
      </c>
      <c r="BD10" s="4">
        <v>1.4</v>
      </c>
      <c r="BE10" s="4">
        <v>1.7241759999999999</v>
      </c>
      <c r="BF10" s="4">
        <v>14.063000000000001</v>
      </c>
      <c r="BG10" s="4">
        <v>19.82</v>
      </c>
      <c r="BH10" s="4">
        <v>1.41</v>
      </c>
      <c r="BI10" s="4">
        <v>10.396000000000001</v>
      </c>
      <c r="BJ10" s="4">
        <v>2932.067</v>
      </c>
      <c r="BK10" s="4">
        <v>21.507000000000001</v>
      </c>
      <c r="BL10" s="4">
        <v>14.28</v>
      </c>
      <c r="BM10" s="4">
        <v>0.88500000000000001</v>
      </c>
      <c r="BN10" s="4">
        <v>15.164</v>
      </c>
      <c r="BO10" s="4">
        <v>11.619</v>
      </c>
      <c r="BP10" s="4">
        <v>0.72</v>
      </c>
      <c r="BQ10" s="4">
        <v>12.337999999999999</v>
      </c>
      <c r="BR10" s="4">
        <v>23.2788</v>
      </c>
      <c r="BU10" s="4">
        <v>17.628</v>
      </c>
      <c r="BW10" s="4">
        <v>1425.3610000000001</v>
      </c>
      <c r="BX10" s="4">
        <v>0.399119</v>
      </c>
      <c r="BY10" s="4">
        <v>-5</v>
      </c>
      <c r="BZ10" s="4">
        <v>1.3227070000000001</v>
      </c>
      <c r="CA10" s="4">
        <v>9.7534709999999993</v>
      </c>
      <c r="CB10" s="4">
        <v>26.718681</v>
      </c>
      <c r="CC10" s="4">
        <f>CA10*0.2642</f>
        <v>2.5768670381999996</v>
      </c>
      <c r="CE10" s="4">
        <f>BJ10*$CA10*0.747</f>
        <v>21362.579349554078</v>
      </c>
      <c r="CF10" s="4">
        <f>BK10*$CA10*0.747</f>
        <v>156.69662189535902</v>
      </c>
      <c r="CG10" s="4">
        <f>BQ10*$CA10*0.747</f>
        <v>89.892728922905988</v>
      </c>
      <c r="CH10" s="4">
        <f>BR10*$CA10*0.747</f>
        <v>169.60567823395559</v>
      </c>
    </row>
    <row r="11" spans="1:93">
      <c r="A11" s="2">
        <v>42440</v>
      </c>
      <c r="B11" s="29">
        <v>0.52057217592592597</v>
      </c>
      <c r="C11" s="4">
        <v>10.657999999999999</v>
      </c>
      <c r="D11" s="4">
        <v>9.5500000000000002E-2</v>
      </c>
      <c r="E11" s="4" t="s">
        <v>155</v>
      </c>
      <c r="F11" s="4">
        <v>954.59307000000001</v>
      </c>
      <c r="G11" s="4">
        <v>517.4</v>
      </c>
      <c r="H11" s="4">
        <v>29.8</v>
      </c>
      <c r="I11" s="4">
        <v>2611</v>
      </c>
      <c r="K11" s="4">
        <v>6.68</v>
      </c>
      <c r="L11" s="4">
        <v>331</v>
      </c>
      <c r="M11" s="4">
        <v>0.90159999999999996</v>
      </c>
      <c r="N11" s="4">
        <v>9.6096000000000004</v>
      </c>
      <c r="O11" s="4">
        <v>8.6099999999999996E-2</v>
      </c>
      <c r="P11" s="4">
        <v>466.46030000000002</v>
      </c>
      <c r="Q11" s="4">
        <v>26.896599999999999</v>
      </c>
      <c r="R11" s="4">
        <v>493.4</v>
      </c>
      <c r="S11" s="4">
        <v>379.78089999999997</v>
      </c>
      <c r="T11" s="4">
        <v>21.898599999999998</v>
      </c>
      <c r="U11" s="4">
        <v>401.7</v>
      </c>
      <c r="V11" s="4">
        <v>2610.9537</v>
      </c>
      <c r="Y11" s="4">
        <v>298.52499999999998</v>
      </c>
      <c r="Z11" s="4">
        <v>0</v>
      </c>
      <c r="AA11" s="4">
        <v>6.0209999999999999</v>
      </c>
      <c r="AB11" s="4" t="s">
        <v>384</v>
      </c>
      <c r="AC11" s="4">
        <v>0</v>
      </c>
      <c r="AD11" s="4">
        <v>12</v>
      </c>
      <c r="AE11" s="4">
        <v>858</v>
      </c>
      <c r="AF11" s="4">
        <v>883</v>
      </c>
      <c r="AG11" s="4">
        <v>876</v>
      </c>
      <c r="AH11" s="4">
        <v>68.400000000000006</v>
      </c>
      <c r="AI11" s="4">
        <v>26.44</v>
      </c>
      <c r="AJ11" s="4">
        <v>0.61</v>
      </c>
      <c r="AK11" s="4">
        <v>988</v>
      </c>
      <c r="AL11" s="4">
        <v>5</v>
      </c>
      <c r="AM11" s="4">
        <v>0</v>
      </c>
      <c r="AN11" s="4">
        <v>35.569000000000003</v>
      </c>
      <c r="AO11" s="4">
        <v>191.4</v>
      </c>
      <c r="AP11" s="4">
        <v>189.6</v>
      </c>
      <c r="AQ11" s="4">
        <v>1.2</v>
      </c>
      <c r="AR11" s="4">
        <v>195</v>
      </c>
      <c r="AS11" s="4" t="s">
        <v>155</v>
      </c>
      <c r="AT11" s="4">
        <v>2</v>
      </c>
      <c r="AU11" s="5">
        <v>0.72872685185185182</v>
      </c>
      <c r="AV11" s="4">
        <v>47.159322000000003</v>
      </c>
      <c r="AW11" s="4">
        <v>-88.489683999999997</v>
      </c>
      <c r="AX11" s="4">
        <v>313</v>
      </c>
      <c r="AY11" s="4">
        <v>35.6</v>
      </c>
      <c r="AZ11" s="4">
        <v>12</v>
      </c>
      <c r="BA11" s="4">
        <v>10</v>
      </c>
      <c r="BB11" s="4" t="s">
        <v>422</v>
      </c>
      <c r="BC11" s="4">
        <v>1.0518479999999999</v>
      </c>
      <c r="BD11" s="4">
        <v>1.3759239999999999</v>
      </c>
      <c r="BE11" s="4">
        <v>1.7518480000000001</v>
      </c>
      <c r="BF11" s="4">
        <v>14.063000000000001</v>
      </c>
      <c r="BG11" s="4">
        <v>18.95</v>
      </c>
      <c r="BH11" s="4">
        <v>1.35</v>
      </c>
      <c r="BI11" s="4">
        <v>10.914</v>
      </c>
      <c r="BJ11" s="4">
        <v>2929.88</v>
      </c>
      <c r="BK11" s="4">
        <v>16.702000000000002</v>
      </c>
      <c r="BL11" s="4">
        <v>14.894</v>
      </c>
      <c r="BM11" s="4">
        <v>0.85899999999999999</v>
      </c>
      <c r="BN11" s="4">
        <v>15.752000000000001</v>
      </c>
      <c r="BO11" s="4">
        <v>12.125999999999999</v>
      </c>
      <c r="BP11" s="4">
        <v>0.69899999999999995</v>
      </c>
      <c r="BQ11" s="4">
        <v>12.824999999999999</v>
      </c>
      <c r="BR11" s="4">
        <v>26.323399999999999</v>
      </c>
      <c r="BU11" s="4">
        <v>18.058</v>
      </c>
      <c r="BW11" s="4">
        <v>1334.797</v>
      </c>
      <c r="BX11" s="4">
        <v>0.49294300000000002</v>
      </c>
      <c r="BY11" s="4">
        <v>-5</v>
      </c>
      <c r="BZ11" s="4">
        <v>1.3205690000000001</v>
      </c>
      <c r="CA11" s="4">
        <v>12.046295000000001</v>
      </c>
      <c r="CB11" s="4">
        <v>26.675494</v>
      </c>
      <c r="CC11" s="4">
        <f t="shared" ref="CC11:CC74" si="8">CA11*0.2642</f>
        <v>3.1826311390000002</v>
      </c>
      <c r="CE11" s="4">
        <f t="shared" ref="CE11:CF74" si="9">BJ11*$CA11*0.747</f>
        <v>26364.766499566202</v>
      </c>
      <c r="CF11" s="4">
        <f t="shared" si="9"/>
        <v>150.29432266023002</v>
      </c>
      <c r="CG11" s="4">
        <f t="shared" ref="CG11:CH74" si="10">BQ11*$CA11*0.747</f>
        <v>115.40681883112501</v>
      </c>
      <c r="CH11" s="4">
        <f t="shared" si="10"/>
        <v>236.87328302684099</v>
      </c>
    </row>
    <row r="12" spans="1:93">
      <c r="A12" s="2">
        <v>42440</v>
      </c>
      <c r="B12" s="29">
        <v>0.52058375000000001</v>
      </c>
      <c r="C12" s="4">
        <v>10.9</v>
      </c>
      <c r="D12" s="4">
        <v>6.4500000000000002E-2</v>
      </c>
      <c r="E12" s="4" t="s">
        <v>155</v>
      </c>
      <c r="F12" s="4">
        <v>644.97418200000004</v>
      </c>
      <c r="G12" s="4">
        <v>815.2</v>
      </c>
      <c r="H12" s="4">
        <v>30.6</v>
      </c>
      <c r="I12" s="4">
        <v>2971.1</v>
      </c>
      <c r="K12" s="4">
        <v>5.97</v>
      </c>
      <c r="L12" s="4">
        <v>354</v>
      </c>
      <c r="M12" s="4">
        <v>0.89949999999999997</v>
      </c>
      <c r="N12" s="4">
        <v>9.8049999999999997</v>
      </c>
      <c r="O12" s="4">
        <v>5.8000000000000003E-2</v>
      </c>
      <c r="P12" s="4">
        <v>733.31830000000002</v>
      </c>
      <c r="Q12" s="4">
        <v>27.526</v>
      </c>
      <c r="R12" s="4">
        <v>760.8</v>
      </c>
      <c r="S12" s="4">
        <v>597.55610000000001</v>
      </c>
      <c r="T12" s="4">
        <v>22.43</v>
      </c>
      <c r="U12" s="4">
        <v>620</v>
      </c>
      <c r="V12" s="4">
        <v>2971.1462000000001</v>
      </c>
      <c r="Y12" s="4">
        <v>318.798</v>
      </c>
      <c r="Z12" s="4">
        <v>0</v>
      </c>
      <c r="AA12" s="4">
        <v>5.3686999999999996</v>
      </c>
      <c r="AB12" s="4" t="s">
        <v>384</v>
      </c>
      <c r="AC12" s="4">
        <v>0</v>
      </c>
      <c r="AD12" s="4">
        <v>11.9</v>
      </c>
      <c r="AE12" s="4">
        <v>859</v>
      </c>
      <c r="AF12" s="4">
        <v>883</v>
      </c>
      <c r="AG12" s="4">
        <v>877</v>
      </c>
      <c r="AH12" s="4">
        <v>69</v>
      </c>
      <c r="AI12" s="4">
        <v>26.66</v>
      </c>
      <c r="AJ12" s="4">
        <v>0.61</v>
      </c>
      <c r="AK12" s="4">
        <v>988</v>
      </c>
      <c r="AL12" s="4">
        <v>5</v>
      </c>
      <c r="AM12" s="4">
        <v>0</v>
      </c>
      <c r="AN12" s="4">
        <v>35</v>
      </c>
      <c r="AO12" s="4">
        <v>192</v>
      </c>
      <c r="AP12" s="4">
        <v>189</v>
      </c>
      <c r="AQ12" s="4">
        <v>1.2</v>
      </c>
      <c r="AR12" s="4">
        <v>195</v>
      </c>
      <c r="AS12" s="4" t="s">
        <v>155</v>
      </c>
      <c r="AT12" s="4">
        <v>2</v>
      </c>
      <c r="AU12" s="5">
        <v>0.72873842592592597</v>
      </c>
      <c r="AV12" s="4">
        <v>47.159221000000002</v>
      </c>
      <c r="AW12" s="4">
        <v>-88.489536000000001</v>
      </c>
      <c r="AX12" s="4">
        <v>312.89999999999998</v>
      </c>
      <c r="AY12" s="4">
        <v>35.6</v>
      </c>
      <c r="AZ12" s="4">
        <v>12</v>
      </c>
      <c r="BA12" s="4">
        <v>10</v>
      </c>
      <c r="BB12" s="4" t="s">
        <v>422</v>
      </c>
      <c r="BC12" s="4">
        <v>0.9</v>
      </c>
      <c r="BD12" s="4">
        <v>1.3</v>
      </c>
      <c r="BE12" s="4">
        <v>1.6</v>
      </c>
      <c r="BF12" s="4">
        <v>14.063000000000001</v>
      </c>
      <c r="BG12" s="4">
        <v>18.55</v>
      </c>
      <c r="BH12" s="4">
        <v>1.32</v>
      </c>
      <c r="BI12" s="4">
        <v>11.167999999999999</v>
      </c>
      <c r="BJ12" s="4">
        <v>2929.384</v>
      </c>
      <c r="BK12" s="4">
        <v>11.032</v>
      </c>
      <c r="BL12" s="4">
        <v>22.943000000000001</v>
      </c>
      <c r="BM12" s="4">
        <v>0.86099999999999999</v>
      </c>
      <c r="BN12" s="4">
        <v>23.805</v>
      </c>
      <c r="BO12" s="4">
        <v>18.696000000000002</v>
      </c>
      <c r="BP12" s="4">
        <v>0.70199999999999996</v>
      </c>
      <c r="BQ12" s="4">
        <v>19.398</v>
      </c>
      <c r="BR12" s="4">
        <v>29.352699999999999</v>
      </c>
      <c r="BU12" s="4">
        <v>18.896999999999998</v>
      </c>
      <c r="BW12" s="4">
        <v>1166.259</v>
      </c>
      <c r="BX12" s="4">
        <v>0.61577300000000001</v>
      </c>
      <c r="BY12" s="4">
        <v>-5</v>
      </c>
      <c r="BZ12" s="4">
        <v>1.320862</v>
      </c>
      <c r="CA12" s="4">
        <v>15.047953</v>
      </c>
      <c r="CB12" s="4">
        <v>26.681412000000002</v>
      </c>
      <c r="CC12" s="4">
        <f t="shared" si="8"/>
        <v>3.9756691825999999</v>
      </c>
      <c r="CE12" s="4">
        <f t="shared" si="9"/>
        <v>32928.680864961141</v>
      </c>
      <c r="CF12" s="4">
        <f t="shared" si="9"/>
        <v>124.00873606951198</v>
      </c>
      <c r="CG12" s="4">
        <f t="shared" si="10"/>
        <v>218.04944364361796</v>
      </c>
      <c r="CH12" s="4">
        <f t="shared" si="10"/>
        <v>329.94844336725572</v>
      </c>
    </row>
    <row r="13" spans="1:93">
      <c r="A13" s="2">
        <v>42440</v>
      </c>
      <c r="B13" s="29">
        <v>0.52059532407407405</v>
      </c>
      <c r="C13" s="4">
        <v>10.9</v>
      </c>
      <c r="D13" s="4">
        <v>5.0099999999999999E-2</v>
      </c>
      <c r="E13" s="4" t="s">
        <v>155</v>
      </c>
      <c r="F13" s="4">
        <v>501.07289100000003</v>
      </c>
      <c r="G13" s="4">
        <v>946.9</v>
      </c>
      <c r="H13" s="4">
        <v>25.8</v>
      </c>
      <c r="I13" s="4">
        <v>3033.6</v>
      </c>
      <c r="K13" s="4">
        <v>5.34</v>
      </c>
      <c r="L13" s="4">
        <v>354</v>
      </c>
      <c r="M13" s="4">
        <v>0.89970000000000006</v>
      </c>
      <c r="N13" s="4">
        <v>9.8063000000000002</v>
      </c>
      <c r="O13" s="4">
        <v>4.5100000000000001E-2</v>
      </c>
      <c r="P13" s="4">
        <v>851.85170000000005</v>
      </c>
      <c r="Q13" s="4">
        <v>23.211300000000001</v>
      </c>
      <c r="R13" s="4">
        <v>875.1</v>
      </c>
      <c r="S13" s="4">
        <v>694.14490000000001</v>
      </c>
      <c r="T13" s="4">
        <v>18.914100000000001</v>
      </c>
      <c r="U13" s="4">
        <v>713.1</v>
      </c>
      <c r="V13" s="4">
        <v>3033.6417999999999</v>
      </c>
      <c r="Y13" s="4">
        <v>318.84100000000001</v>
      </c>
      <c r="Z13" s="4">
        <v>0</v>
      </c>
      <c r="AA13" s="4">
        <v>4.8037999999999998</v>
      </c>
      <c r="AB13" s="4" t="s">
        <v>384</v>
      </c>
      <c r="AC13" s="4">
        <v>0</v>
      </c>
      <c r="AD13" s="4">
        <v>12</v>
      </c>
      <c r="AE13" s="4">
        <v>858</v>
      </c>
      <c r="AF13" s="4">
        <v>885</v>
      </c>
      <c r="AG13" s="4">
        <v>877</v>
      </c>
      <c r="AH13" s="4">
        <v>69</v>
      </c>
      <c r="AI13" s="4">
        <v>26.66</v>
      </c>
      <c r="AJ13" s="4">
        <v>0.61</v>
      </c>
      <c r="AK13" s="4">
        <v>988</v>
      </c>
      <c r="AL13" s="4">
        <v>5</v>
      </c>
      <c r="AM13" s="4">
        <v>0</v>
      </c>
      <c r="AN13" s="4">
        <v>35</v>
      </c>
      <c r="AO13" s="4">
        <v>192</v>
      </c>
      <c r="AP13" s="4">
        <v>189.4</v>
      </c>
      <c r="AQ13" s="4">
        <v>1.4</v>
      </c>
      <c r="AR13" s="4">
        <v>195</v>
      </c>
      <c r="AS13" s="4" t="s">
        <v>155</v>
      </c>
      <c r="AT13" s="4">
        <v>2</v>
      </c>
      <c r="AU13" s="5">
        <v>0.7287499999999999</v>
      </c>
      <c r="AV13" s="4">
        <v>47.159123999999998</v>
      </c>
      <c r="AW13" s="4">
        <v>-88.489377000000005</v>
      </c>
      <c r="AX13" s="4">
        <v>313</v>
      </c>
      <c r="AY13" s="4">
        <v>35.799999999999997</v>
      </c>
      <c r="AZ13" s="4">
        <v>12</v>
      </c>
      <c r="BA13" s="4">
        <v>10</v>
      </c>
      <c r="BB13" s="4" t="s">
        <v>422</v>
      </c>
      <c r="BC13" s="4">
        <v>0.92387600000000003</v>
      </c>
      <c r="BD13" s="4">
        <v>1.228372</v>
      </c>
      <c r="BE13" s="4">
        <v>1.6</v>
      </c>
      <c r="BF13" s="4">
        <v>14.063000000000001</v>
      </c>
      <c r="BG13" s="4">
        <v>18.559999999999999</v>
      </c>
      <c r="BH13" s="4">
        <v>1.32</v>
      </c>
      <c r="BI13" s="4">
        <v>11.153</v>
      </c>
      <c r="BJ13" s="4">
        <v>2931.3339999999998</v>
      </c>
      <c r="BK13" s="4">
        <v>8.577</v>
      </c>
      <c r="BL13" s="4">
        <v>26.666</v>
      </c>
      <c r="BM13" s="4">
        <v>0.72699999999999998</v>
      </c>
      <c r="BN13" s="4">
        <v>27.393000000000001</v>
      </c>
      <c r="BO13" s="4">
        <v>21.728999999999999</v>
      </c>
      <c r="BP13" s="4">
        <v>0.59199999999999997</v>
      </c>
      <c r="BQ13" s="4">
        <v>22.321000000000002</v>
      </c>
      <c r="BR13" s="4">
        <v>29.9861</v>
      </c>
      <c r="BU13" s="4">
        <v>18.91</v>
      </c>
      <c r="BW13" s="4">
        <v>1044.1010000000001</v>
      </c>
      <c r="BX13" s="4">
        <v>0.58542000000000005</v>
      </c>
      <c r="BY13" s="4">
        <v>-5</v>
      </c>
      <c r="BZ13" s="4">
        <v>1.3207070000000001</v>
      </c>
      <c r="CA13" s="4">
        <v>14.306201</v>
      </c>
      <c r="CB13" s="4">
        <v>26.678280999999998</v>
      </c>
      <c r="CC13" s="4">
        <f t="shared" si="8"/>
        <v>3.7796983041999996</v>
      </c>
      <c r="CE13" s="4">
        <f t="shared" si="9"/>
        <v>31326.381291394096</v>
      </c>
      <c r="CF13" s="4">
        <f t="shared" si="9"/>
        <v>91.660101624818992</v>
      </c>
      <c r="CG13" s="4">
        <f t="shared" si="10"/>
        <v>238.538548253187</v>
      </c>
      <c r="CH13" s="4">
        <f t="shared" si="10"/>
        <v>320.45341883315666</v>
      </c>
    </row>
    <row r="14" spans="1:93">
      <c r="A14" s="2">
        <v>42440</v>
      </c>
      <c r="B14" s="29">
        <v>0.52060689814814809</v>
      </c>
      <c r="C14" s="4">
        <v>10.88</v>
      </c>
      <c r="D14" s="4">
        <v>4.6600000000000003E-2</v>
      </c>
      <c r="E14" s="4" t="s">
        <v>155</v>
      </c>
      <c r="F14" s="4">
        <v>466.22734800000001</v>
      </c>
      <c r="G14" s="4">
        <v>930.1</v>
      </c>
      <c r="H14" s="4">
        <v>20.8</v>
      </c>
      <c r="I14" s="4">
        <v>3043.5</v>
      </c>
      <c r="K14" s="4">
        <v>5.2</v>
      </c>
      <c r="L14" s="4">
        <v>354</v>
      </c>
      <c r="M14" s="4">
        <v>0.89990000000000003</v>
      </c>
      <c r="N14" s="4">
        <v>9.7909000000000006</v>
      </c>
      <c r="O14" s="4">
        <v>4.2000000000000003E-2</v>
      </c>
      <c r="P14" s="4">
        <v>836.95069999999998</v>
      </c>
      <c r="Q14" s="4">
        <v>18.722300000000001</v>
      </c>
      <c r="R14" s="4">
        <v>855.7</v>
      </c>
      <c r="S14" s="4">
        <v>682.00260000000003</v>
      </c>
      <c r="T14" s="4">
        <v>15.2562</v>
      </c>
      <c r="U14" s="4">
        <v>697.3</v>
      </c>
      <c r="V14" s="4">
        <v>3043.4915000000001</v>
      </c>
      <c r="Y14" s="4">
        <v>318.26400000000001</v>
      </c>
      <c r="Z14" s="4">
        <v>0</v>
      </c>
      <c r="AA14" s="4">
        <v>4.6792999999999996</v>
      </c>
      <c r="AB14" s="4" t="s">
        <v>384</v>
      </c>
      <c r="AC14" s="4">
        <v>0</v>
      </c>
      <c r="AD14" s="4">
        <v>11.9</v>
      </c>
      <c r="AE14" s="4">
        <v>858</v>
      </c>
      <c r="AF14" s="4">
        <v>886</v>
      </c>
      <c r="AG14" s="4">
        <v>877</v>
      </c>
      <c r="AH14" s="4">
        <v>69</v>
      </c>
      <c r="AI14" s="4">
        <v>26.66</v>
      </c>
      <c r="AJ14" s="4">
        <v>0.61</v>
      </c>
      <c r="AK14" s="4">
        <v>988</v>
      </c>
      <c r="AL14" s="4">
        <v>5</v>
      </c>
      <c r="AM14" s="4">
        <v>0</v>
      </c>
      <c r="AN14" s="4">
        <v>35</v>
      </c>
      <c r="AO14" s="4">
        <v>192</v>
      </c>
      <c r="AP14" s="4">
        <v>190</v>
      </c>
      <c r="AQ14" s="4">
        <v>1.5</v>
      </c>
      <c r="AR14" s="4">
        <v>195</v>
      </c>
      <c r="AS14" s="4" t="s">
        <v>155</v>
      </c>
      <c r="AT14" s="4">
        <v>2</v>
      </c>
      <c r="AU14" s="5">
        <v>0.72876157407407405</v>
      </c>
      <c r="AV14" s="4">
        <v>47.159044000000002</v>
      </c>
      <c r="AW14" s="4">
        <v>-88.489172999999994</v>
      </c>
      <c r="AX14" s="4">
        <v>313</v>
      </c>
      <c r="AY14" s="4">
        <v>37.1</v>
      </c>
      <c r="AZ14" s="4">
        <v>12</v>
      </c>
      <c r="BA14" s="4">
        <v>10</v>
      </c>
      <c r="BB14" s="4" t="s">
        <v>422</v>
      </c>
      <c r="BC14" s="4">
        <v>1</v>
      </c>
      <c r="BD14" s="4">
        <v>1.0240400000000001</v>
      </c>
      <c r="BE14" s="4">
        <v>1.6240399999999999</v>
      </c>
      <c r="BF14" s="4">
        <v>14.063000000000001</v>
      </c>
      <c r="BG14" s="4">
        <v>18.600000000000001</v>
      </c>
      <c r="BH14" s="4">
        <v>1.32</v>
      </c>
      <c r="BI14" s="4">
        <v>11.127000000000001</v>
      </c>
      <c r="BJ14" s="4">
        <v>2931.8139999999999</v>
      </c>
      <c r="BK14" s="4">
        <v>7.9960000000000004</v>
      </c>
      <c r="BL14" s="4">
        <v>26.245000000000001</v>
      </c>
      <c r="BM14" s="4">
        <v>0.58699999999999997</v>
      </c>
      <c r="BN14" s="4">
        <v>26.832000000000001</v>
      </c>
      <c r="BO14" s="4">
        <v>21.385999999999999</v>
      </c>
      <c r="BP14" s="4">
        <v>0.47799999999999998</v>
      </c>
      <c r="BQ14" s="4">
        <v>21.864999999999998</v>
      </c>
      <c r="BR14" s="4">
        <v>30.1358</v>
      </c>
      <c r="BU14" s="4">
        <v>18.908000000000001</v>
      </c>
      <c r="BW14" s="4">
        <v>1018.817</v>
      </c>
      <c r="BX14" s="4">
        <v>0.49851600000000001</v>
      </c>
      <c r="BY14" s="4">
        <v>-5</v>
      </c>
      <c r="BZ14" s="4">
        <v>1.319</v>
      </c>
      <c r="CA14" s="4">
        <v>12.182485</v>
      </c>
      <c r="CB14" s="4">
        <v>26.643799999999999</v>
      </c>
      <c r="CC14" s="4">
        <f t="shared" si="8"/>
        <v>3.2186125369999998</v>
      </c>
      <c r="CE14" s="4">
        <f t="shared" si="9"/>
        <v>26680.434718109129</v>
      </c>
      <c r="CF14" s="4">
        <f t="shared" si="9"/>
        <v>72.766129094820002</v>
      </c>
      <c r="CG14" s="4">
        <f t="shared" si="10"/>
        <v>198.97841579017501</v>
      </c>
      <c r="CH14" s="4">
        <f t="shared" si="10"/>
        <v>274.24531180286101</v>
      </c>
    </row>
    <row r="15" spans="1:93">
      <c r="A15" s="2">
        <v>42440</v>
      </c>
      <c r="B15" s="29">
        <v>0.52061847222222224</v>
      </c>
      <c r="C15" s="4">
        <v>10.631</v>
      </c>
      <c r="D15" s="4">
        <v>4.6199999999999998E-2</v>
      </c>
      <c r="E15" s="4" t="s">
        <v>155</v>
      </c>
      <c r="F15" s="4">
        <v>462.01652899999999</v>
      </c>
      <c r="G15" s="4">
        <v>886.3</v>
      </c>
      <c r="H15" s="4">
        <v>19</v>
      </c>
      <c r="I15" s="4">
        <v>2962.1</v>
      </c>
      <c r="K15" s="4">
        <v>5.2</v>
      </c>
      <c r="L15" s="4">
        <v>362</v>
      </c>
      <c r="M15" s="4">
        <v>0.90200000000000002</v>
      </c>
      <c r="N15" s="4">
        <v>9.5891999999999999</v>
      </c>
      <c r="O15" s="4">
        <v>4.1700000000000001E-2</v>
      </c>
      <c r="P15" s="4">
        <v>799.44960000000003</v>
      </c>
      <c r="Q15" s="4">
        <v>17.137499999999999</v>
      </c>
      <c r="R15" s="4">
        <v>816.6</v>
      </c>
      <c r="S15" s="4">
        <v>651.44420000000002</v>
      </c>
      <c r="T15" s="4">
        <v>13.9648</v>
      </c>
      <c r="U15" s="4">
        <v>665.4</v>
      </c>
      <c r="V15" s="4">
        <v>2962.1288</v>
      </c>
      <c r="Y15" s="4">
        <v>326.08300000000003</v>
      </c>
      <c r="Z15" s="4">
        <v>0</v>
      </c>
      <c r="AA15" s="4">
        <v>4.6902999999999997</v>
      </c>
      <c r="AB15" s="4" t="s">
        <v>384</v>
      </c>
      <c r="AC15" s="4">
        <v>0</v>
      </c>
      <c r="AD15" s="4">
        <v>12</v>
      </c>
      <c r="AE15" s="4">
        <v>859</v>
      </c>
      <c r="AF15" s="4">
        <v>885</v>
      </c>
      <c r="AG15" s="4">
        <v>876</v>
      </c>
      <c r="AH15" s="4">
        <v>69</v>
      </c>
      <c r="AI15" s="4">
        <v>26.66</v>
      </c>
      <c r="AJ15" s="4">
        <v>0.61</v>
      </c>
      <c r="AK15" s="4">
        <v>988</v>
      </c>
      <c r="AL15" s="4">
        <v>5</v>
      </c>
      <c r="AM15" s="4">
        <v>0</v>
      </c>
      <c r="AN15" s="4">
        <v>35</v>
      </c>
      <c r="AO15" s="4">
        <v>192</v>
      </c>
      <c r="AP15" s="4">
        <v>190</v>
      </c>
      <c r="AQ15" s="4">
        <v>1.4</v>
      </c>
      <c r="AR15" s="4">
        <v>195</v>
      </c>
      <c r="AS15" s="4" t="s">
        <v>155</v>
      </c>
      <c r="AT15" s="4">
        <v>2</v>
      </c>
      <c r="AU15" s="5">
        <v>0.7287731481481482</v>
      </c>
      <c r="AV15" s="4">
        <v>47.158985000000001</v>
      </c>
      <c r="AW15" s="4">
        <v>-88.488935999999995</v>
      </c>
      <c r="AX15" s="4">
        <v>312.89999999999998</v>
      </c>
      <c r="AY15" s="4">
        <v>39.4</v>
      </c>
      <c r="AZ15" s="4">
        <v>12</v>
      </c>
      <c r="BA15" s="4">
        <v>10</v>
      </c>
      <c r="BB15" s="4" t="s">
        <v>422</v>
      </c>
      <c r="BC15" s="4">
        <v>1</v>
      </c>
      <c r="BD15" s="4">
        <v>1.1000000000000001</v>
      </c>
      <c r="BE15" s="4">
        <v>1.7</v>
      </c>
      <c r="BF15" s="4">
        <v>14.063000000000001</v>
      </c>
      <c r="BG15" s="4">
        <v>19.010000000000002</v>
      </c>
      <c r="BH15" s="4">
        <v>1.35</v>
      </c>
      <c r="BI15" s="4">
        <v>10.868</v>
      </c>
      <c r="BJ15" s="4">
        <v>2932.4380000000001</v>
      </c>
      <c r="BK15" s="4">
        <v>8.1110000000000007</v>
      </c>
      <c r="BL15" s="4">
        <v>25.602</v>
      </c>
      <c r="BM15" s="4">
        <v>0.54900000000000004</v>
      </c>
      <c r="BN15" s="4">
        <v>26.151</v>
      </c>
      <c r="BO15" s="4">
        <v>20.861999999999998</v>
      </c>
      <c r="BP15" s="4">
        <v>0.44700000000000001</v>
      </c>
      <c r="BQ15" s="4">
        <v>21.309000000000001</v>
      </c>
      <c r="BR15" s="4">
        <v>29.953499999999998</v>
      </c>
      <c r="BU15" s="4">
        <v>19.783999999999999</v>
      </c>
      <c r="BW15" s="4">
        <v>1042.9010000000001</v>
      </c>
      <c r="BX15" s="4">
        <v>0.51382799999999995</v>
      </c>
      <c r="BY15" s="4">
        <v>-5</v>
      </c>
      <c r="BZ15" s="4">
        <v>1.318138</v>
      </c>
      <c r="CA15" s="4">
        <v>12.556672000000001</v>
      </c>
      <c r="CB15" s="4">
        <v>26.626387999999999</v>
      </c>
      <c r="CC15" s="4">
        <f t="shared" si="8"/>
        <v>3.3174727424000001</v>
      </c>
      <c r="CE15" s="4">
        <f t="shared" si="9"/>
        <v>27505.781608372996</v>
      </c>
      <c r="CF15" s="4">
        <f t="shared" si="9"/>
        <v>76.079833444224008</v>
      </c>
      <c r="CG15" s="4">
        <f t="shared" si="10"/>
        <v>199.87488236505604</v>
      </c>
      <c r="CH15" s="4">
        <f t="shared" si="10"/>
        <v>280.95885723974396</v>
      </c>
    </row>
    <row r="16" spans="1:93">
      <c r="A16" s="2">
        <v>42440</v>
      </c>
      <c r="B16" s="29">
        <v>0.52063004629629628</v>
      </c>
      <c r="C16" s="4">
        <v>10.885999999999999</v>
      </c>
      <c r="D16" s="4">
        <v>4.7399999999999998E-2</v>
      </c>
      <c r="E16" s="4" t="s">
        <v>155</v>
      </c>
      <c r="F16" s="4">
        <v>473.96666699999997</v>
      </c>
      <c r="G16" s="4">
        <v>790.6</v>
      </c>
      <c r="H16" s="4">
        <v>19</v>
      </c>
      <c r="I16" s="4">
        <v>3162.3</v>
      </c>
      <c r="K16" s="4">
        <v>5.21</v>
      </c>
      <c r="L16" s="4">
        <v>380</v>
      </c>
      <c r="M16" s="4">
        <v>0.89970000000000006</v>
      </c>
      <c r="N16" s="4">
        <v>9.7939000000000007</v>
      </c>
      <c r="O16" s="4">
        <v>4.2599999999999999E-2</v>
      </c>
      <c r="P16" s="4">
        <v>711.28020000000004</v>
      </c>
      <c r="Q16" s="4">
        <v>17.093800000000002</v>
      </c>
      <c r="R16" s="4">
        <v>728.4</v>
      </c>
      <c r="S16" s="4">
        <v>579.97019999999998</v>
      </c>
      <c r="T16" s="4">
        <v>13.9381</v>
      </c>
      <c r="U16" s="4">
        <v>593.9</v>
      </c>
      <c r="V16" s="4">
        <v>3162.2856999999999</v>
      </c>
      <c r="Y16" s="4">
        <v>341.72500000000002</v>
      </c>
      <c r="Z16" s="4">
        <v>0</v>
      </c>
      <c r="AA16" s="4">
        <v>4.6868999999999996</v>
      </c>
      <c r="AB16" s="4" t="s">
        <v>384</v>
      </c>
      <c r="AC16" s="4">
        <v>0</v>
      </c>
      <c r="AD16" s="4">
        <v>12</v>
      </c>
      <c r="AE16" s="4">
        <v>859</v>
      </c>
      <c r="AF16" s="4">
        <v>886</v>
      </c>
      <c r="AG16" s="4">
        <v>876</v>
      </c>
      <c r="AH16" s="4">
        <v>69.400000000000006</v>
      </c>
      <c r="AI16" s="4">
        <v>26.83</v>
      </c>
      <c r="AJ16" s="4">
        <v>0.62</v>
      </c>
      <c r="AK16" s="4">
        <v>988</v>
      </c>
      <c r="AL16" s="4">
        <v>5</v>
      </c>
      <c r="AM16" s="4">
        <v>0</v>
      </c>
      <c r="AN16" s="4">
        <v>35</v>
      </c>
      <c r="AO16" s="4">
        <v>192</v>
      </c>
      <c r="AP16" s="4">
        <v>189.6</v>
      </c>
      <c r="AQ16" s="4">
        <v>1.5</v>
      </c>
      <c r="AR16" s="4">
        <v>195</v>
      </c>
      <c r="AS16" s="4" t="s">
        <v>155</v>
      </c>
      <c r="AT16" s="4">
        <v>2</v>
      </c>
      <c r="AU16" s="5">
        <v>0.72878472222222224</v>
      </c>
      <c r="AV16" s="4">
        <v>47.158935999999997</v>
      </c>
      <c r="AW16" s="4">
        <v>-88.488708000000003</v>
      </c>
      <c r="AX16" s="4">
        <v>312.7</v>
      </c>
      <c r="AY16" s="4">
        <v>40.4</v>
      </c>
      <c r="AZ16" s="4">
        <v>12</v>
      </c>
      <c r="BA16" s="4">
        <v>10</v>
      </c>
      <c r="BB16" s="4" t="s">
        <v>422</v>
      </c>
      <c r="BC16" s="4">
        <v>1.0493509999999999</v>
      </c>
      <c r="BD16" s="4">
        <v>1.149351</v>
      </c>
      <c r="BE16" s="4">
        <v>1.7493510000000001</v>
      </c>
      <c r="BF16" s="4">
        <v>14.063000000000001</v>
      </c>
      <c r="BG16" s="4">
        <v>18.559999999999999</v>
      </c>
      <c r="BH16" s="4">
        <v>1.32</v>
      </c>
      <c r="BI16" s="4">
        <v>11.151999999999999</v>
      </c>
      <c r="BJ16" s="4">
        <v>2928.1979999999999</v>
      </c>
      <c r="BK16" s="4">
        <v>8.1140000000000008</v>
      </c>
      <c r="BL16" s="4">
        <v>22.27</v>
      </c>
      <c r="BM16" s="4">
        <v>0.53500000000000003</v>
      </c>
      <c r="BN16" s="4">
        <v>22.805</v>
      </c>
      <c r="BO16" s="4">
        <v>18.158999999999999</v>
      </c>
      <c r="BP16" s="4">
        <v>0.436</v>
      </c>
      <c r="BQ16" s="4">
        <v>18.594999999999999</v>
      </c>
      <c r="BR16" s="4">
        <v>31.2639</v>
      </c>
      <c r="BU16" s="4">
        <v>20.271000000000001</v>
      </c>
      <c r="BW16" s="4">
        <v>1018.899</v>
      </c>
      <c r="BX16" s="4">
        <v>0.48544999999999999</v>
      </c>
      <c r="BY16" s="4">
        <v>-5</v>
      </c>
      <c r="BZ16" s="4">
        <v>1.316138</v>
      </c>
      <c r="CA16" s="4">
        <v>11.863185</v>
      </c>
      <c r="CB16" s="4">
        <v>26.585988</v>
      </c>
      <c r="CC16" s="4">
        <f t="shared" si="8"/>
        <v>3.1342534769999997</v>
      </c>
      <c r="CE16" s="4">
        <f t="shared" si="9"/>
        <v>25949.102679200609</v>
      </c>
      <c r="CF16" s="4">
        <f t="shared" si="9"/>
        <v>71.904638668230007</v>
      </c>
      <c r="CG16" s="4">
        <f t="shared" si="10"/>
        <v>164.78515603102497</v>
      </c>
      <c r="CH16" s="4">
        <f t="shared" si="10"/>
        <v>277.05440385256048</v>
      </c>
    </row>
    <row r="17" spans="1:86">
      <c r="A17" s="2">
        <v>42440</v>
      </c>
      <c r="B17" s="29">
        <v>0.52064162037037043</v>
      </c>
      <c r="C17" s="4">
        <v>11.196</v>
      </c>
      <c r="D17" s="4">
        <v>5.91E-2</v>
      </c>
      <c r="E17" s="4" t="s">
        <v>155</v>
      </c>
      <c r="F17" s="4">
        <v>590.63333299999999</v>
      </c>
      <c r="G17" s="4">
        <v>772.4</v>
      </c>
      <c r="H17" s="4">
        <v>19</v>
      </c>
      <c r="I17" s="4">
        <v>3540</v>
      </c>
      <c r="K17" s="4">
        <v>5.4</v>
      </c>
      <c r="L17" s="4">
        <v>399</v>
      </c>
      <c r="M17" s="4">
        <v>0.89659999999999995</v>
      </c>
      <c r="N17" s="4">
        <v>10.0389</v>
      </c>
      <c r="O17" s="4">
        <v>5.2999999999999999E-2</v>
      </c>
      <c r="P17" s="4">
        <v>692.55600000000004</v>
      </c>
      <c r="Q17" s="4">
        <v>17.068100000000001</v>
      </c>
      <c r="R17" s="4">
        <v>709.6</v>
      </c>
      <c r="S17" s="4">
        <v>565.18179999999995</v>
      </c>
      <c r="T17" s="4">
        <v>13.928900000000001</v>
      </c>
      <c r="U17" s="4">
        <v>579.1</v>
      </c>
      <c r="V17" s="4">
        <v>3539.9881</v>
      </c>
      <c r="Y17" s="4">
        <v>357.846</v>
      </c>
      <c r="Z17" s="4">
        <v>0</v>
      </c>
      <c r="AA17" s="4">
        <v>4.8418000000000001</v>
      </c>
      <c r="AB17" s="4" t="s">
        <v>384</v>
      </c>
      <c r="AC17" s="4">
        <v>0</v>
      </c>
      <c r="AD17" s="4">
        <v>11.9</v>
      </c>
      <c r="AE17" s="4">
        <v>860</v>
      </c>
      <c r="AF17" s="4">
        <v>886</v>
      </c>
      <c r="AG17" s="4">
        <v>877</v>
      </c>
      <c r="AH17" s="4">
        <v>70</v>
      </c>
      <c r="AI17" s="4">
        <v>27.05</v>
      </c>
      <c r="AJ17" s="4">
        <v>0.62</v>
      </c>
      <c r="AK17" s="4">
        <v>988</v>
      </c>
      <c r="AL17" s="4">
        <v>5</v>
      </c>
      <c r="AM17" s="4">
        <v>0</v>
      </c>
      <c r="AN17" s="4">
        <v>35</v>
      </c>
      <c r="AO17" s="4">
        <v>192</v>
      </c>
      <c r="AP17" s="4">
        <v>189</v>
      </c>
      <c r="AQ17" s="4">
        <v>1.4</v>
      </c>
      <c r="AR17" s="4">
        <v>195</v>
      </c>
      <c r="AS17" s="4" t="s">
        <v>155</v>
      </c>
      <c r="AT17" s="4">
        <v>2</v>
      </c>
      <c r="AU17" s="5">
        <v>0.72879629629629628</v>
      </c>
      <c r="AV17" s="4">
        <v>47.158903000000002</v>
      </c>
      <c r="AW17" s="4">
        <v>-88.488466000000003</v>
      </c>
      <c r="AX17" s="4">
        <v>312.5</v>
      </c>
      <c r="AY17" s="4">
        <v>41.3</v>
      </c>
      <c r="AZ17" s="4">
        <v>12</v>
      </c>
      <c r="BA17" s="4">
        <v>10</v>
      </c>
      <c r="BB17" s="4" t="s">
        <v>422</v>
      </c>
      <c r="BC17" s="4">
        <v>1.150849</v>
      </c>
      <c r="BD17" s="4">
        <v>1.3</v>
      </c>
      <c r="BE17" s="4">
        <v>1.850849</v>
      </c>
      <c r="BF17" s="4">
        <v>14.063000000000001</v>
      </c>
      <c r="BG17" s="4">
        <v>18.010000000000002</v>
      </c>
      <c r="BH17" s="4">
        <v>1.28</v>
      </c>
      <c r="BI17" s="4">
        <v>11.528</v>
      </c>
      <c r="BJ17" s="4">
        <v>2916.9110000000001</v>
      </c>
      <c r="BK17" s="4">
        <v>9.7940000000000005</v>
      </c>
      <c r="BL17" s="4">
        <v>21.073</v>
      </c>
      <c r="BM17" s="4">
        <v>0.51900000000000002</v>
      </c>
      <c r="BN17" s="4">
        <v>21.593</v>
      </c>
      <c r="BO17" s="4">
        <v>17.196999999999999</v>
      </c>
      <c r="BP17" s="4">
        <v>0.42399999999999999</v>
      </c>
      <c r="BQ17" s="4">
        <v>17.620999999999999</v>
      </c>
      <c r="BR17" s="4">
        <v>34.0124</v>
      </c>
      <c r="BU17" s="4">
        <v>20.629000000000001</v>
      </c>
      <c r="BW17" s="4">
        <v>1022.93</v>
      </c>
      <c r="BX17" s="4">
        <v>0.50009999999999999</v>
      </c>
      <c r="BY17" s="4">
        <v>-5</v>
      </c>
      <c r="BZ17" s="4">
        <v>1.3162929999999999</v>
      </c>
      <c r="CA17" s="4">
        <v>12.221194000000001</v>
      </c>
      <c r="CB17" s="4">
        <v>26.589119</v>
      </c>
      <c r="CC17" s="4">
        <f t="shared" si="8"/>
        <v>3.2288394548000001</v>
      </c>
      <c r="CE17" s="4">
        <f t="shared" si="9"/>
        <v>26629.157003165299</v>
      </c>
      <c r="CF17" s="4">
        <f t="shared" si="9"/>
        <v>89.41169740489201</v>
      </c>
      <c r="CG17" s="4">
        <f t="shared" si="10"/>
        <v>160.86619562707799</v>
      </c>
      <c r="CH17" s="4">
        <f t="shared" si="10"/>
        <v>310.50708768778321</v>
      </c>
    </row>
    <row r="18" spans="1:86">
      <c r="A18" s="2">
        <v>42440</v>
      </c>
      <c r="B18" s="29">
        <v>0.52065319444444447</v>
      </c>
      <c r="C18" s="4">
        <v>11.36</v>
      </c>
      <c r="D18" s="4">
        <v>5.96E-2</v>
      </c>
      <c r="E18" s="4" t="s">
        <v>155</v>
      </c>
      <c r="F18" s="4">
        <v>595.657782</v>
      </c>
      <c r="G18" s="4">
        <v>879.2</v>
      </c>
      <c r="H18" s="4">
        <v>19.100000000000001</v>
      </c>
      <c r="I18" s="4">
        <v>3615.9</v>
      </c>
      <c r="K18" s="4">
        <v>5.07</v>
      </c>
      <c r="L18" s="4">
        <v>398</v>
      </c>
      <c r="M18" s="4">
        <v>0.8952</v>
      </c>
      <c r="N18" s="4">
        <v>10.169499999999999</v>
      </c>
      <c r="O18" s="4">
        <v>5.33E-2</v>
      </c>
      <c r="P18" s="4">
        <v>787.03489999999999</v>
      </c>
      <c r="Q18" s="4">
        <v>17.065999999999999</v>
      </c>
      <c r="R18" s="4">
        <v>804.1</v>
      </c>
      <c r="S18" s="4">
        <v>642.28430000000003</v>
      </c>
      <c r="T18" s="4">
        <v>13.927300000000001</v>
      </c>
      <c r="U18" s="4">
        <v>656.2</v>
      </c>
      <c r="V18" s="4">
        <v>3615.9268999999999</v>
      </c>
      <c r="Y18" s="4">
        <v>356.48700000000002</v>
      </c>
      <c r="Z18" s="4">
        <v>0</v>
      </c>
      <c r="AA18" s="4">
        <v>4.5349000000000004</v>
      </c>
      <c r="AB18" s="4" t="s">
        <v>384</v>
      </c>
      <c r="AC18" s="4">
        <v>0</v>
      </c>
      <c r="AD18" s="4">
        <v>12</v>
      </c>
      <c r="AE18" s="4">
        <v>859</v>
      </c>
      <c r="AF18" s="4">
        <v>887</v>
      </c>
      <c r="AG18" s="4">
        <v>876</v>
      </c>
      <c r="AH18" s="4">
        <v>70</v>
      </c>
      <c r="AI18" s="4">
        <v>27.05</v>
      </c>
      <c r="AJ18" s="4">
        <v>0.62</v>
      </c>
      <c r="AK18" s="4">
        <v>988</v>
      </c>
      <c r="AL18" s="4">
        <v>5</v>
      </c>
      <c r="AM18" s="4">
        <v>0</v>
      </c>
      <c r="AN18" s="4">
        <v>35</v>
      </c>
      <c r="AO18" s="4">
        <v>192</v>
      </c>
      <c r="AP18" s="4">
        <v>189.4</v>
      </c>
      <c r="AQ18" s="4">
        <v>1.3</v>
      </c>
      <c r="AR18" s="4">
        <v>195</v>
      </c>
      <c r="AS18" s="4" t="s">
        <v>155</v>
      </c>
      <c r="AT18" s="4">
        <v>2</v>
      </c>
      <c r="AU18" s="5">
        <v>0.72880787037037031</v>
      </c>
      <c r="AV18" s="4">
        <v>47.158889000000002</v>
      </c>
      <c r="AW18" s="4">
        <v>-88.488213999999999</v>
      </c>
      <c r="AX18" s="4">
        <v>312.5</v>
      </c>
      <c r="AY18" s="4">
        <v>42.4</v>
      </c>
      <c r="AZ18" s="4">
        <v>12</v>
      </c>
      <c r="BA18" s="4">
        <v>10</v>
      </c>
      <c r="BB18" s="4" t="s">
        <v>422</v>
      </c>
      <c r="BC18" s="4">
        <v>1.0244759999999999</v>
      </c>
      <c r="BD18" s="4">
        <v>1.2265729999999999</v>
      </c>
      <c r="BE18" s="4">
        <v>1.7</v>
      </c>
      <c r="BF18" s="4">
        <v>14.063000000000001</v>
      </c>
      <c r="BG18" s="4">
        <v>17.760000000000002</v>
      </c>
      <c r="BH18" s="4">
        <v>1.26</v>
      </c>
      <c r="BI18" s="4">
        <v>11.706</v>
      </c>
      <c r="BJ18" s="4">
        <v>2916.0320000000002</v>
      </c>
      <c r="BK18" s="4">
        <v>9.7319999999999993</v>
      </c>
      <c r="BL18" s="4">
        <v>23.632999999999999</v>
      </c>
      <c r="BM18" s="4">
        <v>0.51200000000000001</v>
      </c>
      <c r="BN18" s="4">
        <v>24.146000000000001</v>
      </c>
      <c r="BO18" s="4">
        <v>19.286999999999999</v>
      </c>
      <c r="BP18" s="4">
        <v>0.41799999999999998</v>
      </c>
      <c r="BQ18" s="4">
        <v>19.704999999999998</v>
      </c>
      <c r="BR18" s="4">
        <v>34.285299999999999</v>
      </c>
      <c r="BU18" s="4">
        <v>20.280999999999999</v>
      </c>
      <c r="BW18" s="4">
        <v>945.48699999999997</v>
      </c>
      <c r="BX18" s="4">
        <v>0.53889799999999999</v>
      </c>
      <c r="BY18" s="4">
        <v>-5</v>
      </c>
      <c r="BZ18" s="4">
        <v>1.3167070000000001</v>
      </c>
      <c r="CA18" s="4">
        <v>13.169320000000001</v>
      </c>
      <c r="CB18" s="4">
        <v>26.597480999999998</v>
      </c>
      <c r="CC18" s="4">
        <f t="shared" si="8"/>
        <v>3.4793343440000002</v>
      </c>
      <c r="CE18" s="4">
        <f t="shared" si="9"/>
        <v>28686.41242806528</v>
      </c>
      <c r="CF18" s="4">
        <f t="shared" si="9"/>
        <v>95.738375213279994</v>
      </c>
      <c r="CG18" s="4">
        <f t="shared" si="10"/>
        <v>193.8475835982</v>
      </c>
      <c r="CH18" s="4">
        <f t="shared" si="10"/>
        <v>337.28102298601198</v>
      </c>
    </row>
    <row r="19" spans="1:86">
      <c r="A19" s="2">
        <v>42440</v>
      </c>
      <c r="B19" s="29">
        <v>0.52066476851851851</v>
      </c>
      <c r="C19" s="4">
        <v>11.292</v>
      </c>
      <c r="D19" s="4">
        <v>5.8999999999999997E-2</v>
      </c>
      <c r="E19" s="4" t="s">
        <v>155</v>
      </c>
      <c r="F19" s="4">
        <v>590</v>
      </c>
      <c r="G19" s="4">
        <v>953.1</v>
      </c>
      <c r="H19" s="4">
        <v>18.8</v>
      </c>
      <c r="I19" s="4">
        <v>3551.8</v>
      </c>
      <c r="K19" s="4">
        <v>4.6399999999999997</v>
      </c>
      <c r="L19" s="4">
        <v>385</v>
      </c>
      <c r="M19" s="4">
        <v>0.89580000000000004</v>
      </c>
      <c r="N19" s="4">
        <v>10.1152</v>
      </c>
      <c r="O19" s="4">
        <v>5.28E-2</v>
      </c>
      <c r="P19" s="4">
        <v>853.72860000000003</v>
      </c>
      <c r="Q19" s="4">
        <v>16.840299999999999</v>
      </c>
      <c r="R19" s="4">
        <v>870.6</v>
      </c>
      <c r="S19" s="4">
        <v>696.71169999999995</v>
      </c>
      <c r="T19" s="4">
        <v>13.743</v>
      </c>
      <c r="U19" s="4">
        <v>710.5</v>
      </c>
      <c r="V19" s="4">
        <v>3551.8287</v>
      </c>
      <c r="Y19" s="4">
        <v>345.10399999999998</v>
      </c>
      <c r="Z19" s="4">
        <v>0</v>
      </c>
      <c r="AA19" s="4">
        <v>4.1571999999999996</v>
      </c>
      <c r="AB19" s="4" t="s">
        <v>384</v>
      </c>
      <c r="AC19" s="4">
        <v>0</v>
      </c>
      <c r="AD19" s="4">
        <v>12</v>
      </c>
      <c r="AE19" s="4">
        <v>859</v>
      </c>
      <c r="AF19" s="4">
        <v>887</v>
      </c>
      <c r="AG19" s="4">
        <v>877</v>
      </c>
      <c r="AH19" s="4">
        <v>70</v>
      </c>
      <c r="AI19" s="4">
        <v>27.05</v>
      </c>
      <c r="AJ19" s="4">
        <v>0.62</v>
      </c>
      <c r="AK19" s="4">
        <v>988</v>
      </c>
      <c r="AL19" s="4">
        <v>5</v>
      </c>
      <c r="AM19" s="4">
        <v>0</v>
      </c>
      <c r="AN19" s="4">
        <v>35</v>
      </c>
      <c r="AO19" s="4">
        <v>192</v>
      </c>
      <c r="AP19" s="4">
        <v>190</v>
      </c>
      <c r="AQ19" s="4">
        <v>1.2</v>
      </c>
      <c r="AR19" s="4">
        <v>195</v>
      </c>
      <c r="AS19" s="4" t="s">
        <v>155</v>
      </c>
      <c r="AT19" s="4">
        <v>2</v>
      </c>
      <c r="AU19" s="5">
        <v>0.72881944444444446</v>
      </c>
      <c r="AV19" s="4">
        <v>47.158893999999997</v>
      </c>
      <c r="AW19" s="4">
        <v>-88.487954999999999</v>
      </c>
      <c r="AX19" s="4">
        <v>312.3</v>
      </c>
      <c r="AY19" s="4">
        <v>43</v>
      </c>
      <c r="AZ19" s="4">
        <v>12</v>
      </c>
      <c r="BA19" s="4">
        <v>11</v>
      </c>
      <c r="BB19" s="4" t="s">
        <v>421</v>
      </c>
      <c r="BC19" s="4">
        <v>1.0756239999999999</v>
      </c>
      <c r="BD19" s="4">
        <v>1</v>
      </c>
      <c r="BE19" s="4">
        <v>1.675624</v>
      </c>
      <c r="BF19" s="4">
        <v>14.063000000000001</v>
      </c>
      <c r="BG19" s="4">
        <v>17.87</v>
      </c>
      <c r="BH19" s="4">
        <v>1.27</v>
      </c>
      <c r="BI19" s="4">
        <v>11.637</v>
      </c>
      <c r="BJ19" s="4">
        <v>2917.3890000000001</v>
      </c>
      <c r="BK19" s="4">
        <v>9.702</v>
      </c>
      <c r="BL19" s="4">
        <v>25.785</v>
      </c>
      <c r="BM19" s="4">
        <v>0.50900000000000001</v>
      </c>
      <c r="BN19" s="4">
        <v>26.294</v>
      </c>
      <c r="BO19" s="4">
        <v>21.042999999999999</v>
      </c>
      <c r="BP19" s="4">
        <v>0.41499999999999998</v>
      </c>
      <c r="BQ19" s="4">
        <v>21.457999999999998</v>
      </c>
      <c r="BR19" s="4">
        <v>33.874099999999999</v>
      </c>
      <c r="BU19" s="4">
        <v>19.748000000000001</v>
      </c>
      <c r="BW19" s="4">
        <v>871.81399999999996</v>
      </c>
      <c r="BX19" s="4">
        <v>0.53137800000000002</v>
      </c>
      <c r="BY19" s="4">
        <v>-5</v>
      </c>
      <c r="BZ19" s="4">
        <v>1.3145690000000001</v>
      </c>
      <c r="CA19" s="4">
        <v>12.98555</v>
      </c>
      <c r="CB19" s="4">
        <v>26.554293999999999</v>
      </c>
      <c r="CC19" s="4">
        <f t="shared" si="8"/>
        <v>3.4307823099999997</v>
      </c>
      <c r="CE19" s="4">
        <f t="shared" si="9"/>
        <v>28299.273844525651</v>
      </c>
      <c r="CF19" s="4">
        <f t="shared" si="9"/>
        <v>94.111397156700008</v>
      </c>
      <c r="CG19" s="4">
        <f t="shared" si="10"/>
        <v>208.1470171293</v>
      </c>
      <c r="CH19" s="4">
        <f t="shared" si="10"/>
        <v>328.58574298348498</v>
      </c>
    </row>
    <row r="20" spans="1:86">
      <c r="A20" s="2">
        <v>42440</v>
      </c>
      <c r="B20" s="29">
        <v>0.52067634259259254</v>
      </c>
      <c r="C20" s="4">
        <v>10.991</v>
      </c>
      <c r="D20" s="4">
        <v>6.4100000000000004E-2</v>
      </c>
      <c r="E20" s="4" t="s">
        <v>155</v>
      </c>
      <c r="F20" s="4">
        <v>641.15611799999999</v>
      </c>
      <c r="G20" s="4">
        <v>876.7</v>
      </c>
      <c r="H20" s="4">
        <v>18.8</v>
      </c>
      <c r="I20" s="4">
        <v>3241.8</v>
      </c>
      <c r="K20" s="4">
        <v>4.5</v>
      </c>
      <c r="L20" s="4">
        <v>351</v>
      </c>
      <c r="M20" s="4">
        <v>0.89839999999999998</v>
      </c>
      <c r="N20" s="4">
        <v>9.8743999999999996</v>
      </c>
      <c r="O20" s="4">
        <v>5.7599999999999998E-2</v>
      </c>
      <c r="P20" s="4">
        <v>787.70150000000001</v>
      </c>
      <c r="Q20" s="4">
        <v>16.8584</v>
      </c>
      <c r="R20" s="4">
        <v>804.6</v>
      </c>
      <c r="S20" s="4">
        <v>642.82830000000001</v>
      </c>
      <c r="T20" s="4">
        <v>13.7578</v>
      </c>
      <c r="U20" s="4">
        <v>656.6</v>
      </c>
      <c r="V20" s="4">
        <v>3241.8281999999999</v>
      </c>
      <c r="Y20" s="4">
        <v>315.26900000000001</v>
      </c>
      <c r="Z20" s="4">
        <v>0</v>
      </c>
      <c r="AA20" s="4">
        <v>4.0430000000000001</v>
      </c>
      <c r="AB20" s="4" t="s">
        <v>384</v>
      </c>
      <c r="AC20" s="4">
        <v>0</v>
      </c>
      <c r="AD20" s="4">
        <v>12</v>
      </c>
      <c r="AE20" s="4">
        <v>859</v>
      </c>
      <c r="AF20" s="4">
        <v>886</v>
      </c>
      <c r="AG20" s="4">
        <v>877</v>
      </c>
      <c r="AH20" s="4">
        <v>70</v>
      </c>
      <c r="AI20" s="4">
        <v>27.05</v>
      </c>
      <c r="AJ20" s="4">
        <v>0.62</v>
      </c>
      <c r="AK20" s="4">
        <v>988</v>
      </c>
      <c r="AL20" s="4">
        <v>5</v>
      </c>
      <c r="AM20" s="4">
        <v>0</v>
      </c>
      <c r="AN20" s="4">
        <v>35</v>
      </c>
      <c r="AO20" s="4">
        <v>192</v>
      </c>
      <c r="AP20" s="4">
        <v>189.6</v>
      </c>
      <c r="AQ20" s="4">
        <v>1.1000000000000001</v>
      </c>
      <c r="AR20" s="4">
        <v>195</v>
      </c>
      <c r="AS20" s="4" t="s">
        <v>155</v>
      </c>
      <c r="AT20" s="4">
        <v>2</v>
      </c>
      <c r="AU20" s="5">
        <v>0.72883101851851861</v>
      </c>
      <c r="AV20" s="4">
        <v>47.158898000000001</v>
      </c>
      <c r="AW20" s="4">
        <v>-88.487692999999993</v>
      </c>
      <c r="AX20" s="4">
        <v>312.3</v>
      </c>
      <c r="AY20" s="4">
        <v>43.9</v>
      </c>
      <c r="AZ20" s="4">
        <v>12</v>
      </c>
      <c r="BA20" s="4">
        <v>11</v>
      </c>
      <c r="BB20" s="4" t="s">
        <v>421</v>
      </c>
      <c r="BC20" s="4">
        <v>1.024276</v>
      </c>
      <c r="BD20" s="4">
        <v>1.048551</v>
      </c>
      <c r="BE20" s="4">
        <v>1.6485510000000001</v>
      </c>
      <c r="BF20" s="4">
        <v>14.063000000000001</v>
      </c>
      <c r="BG20" s="4">
        <v>18.36</v>
      </c>
      <c r="BH20" s="4">
        <v>1.31</v>
      </c>
      <c r="BI20" s="4">
        <v>11.304</v>
      </c>
      <c r="BJ20" s="4">
        <v>2922.38</v>
      </c>
      <c r="BK20" s="4">
        <v>10.851000000000001</v>
      </c>
      <c r="BL20" s="4">
        <v>24.413</v>
      </c>
      <c r="BM20" s="4">
        <v>0.52200000000000002</v>
      </c>
      <c r="BN20" s="4">
        <v>24.936</v>
      </c>
      <c r="BO20" s="4">
        <v>19.922999999999998</v>
      </c>
      <c r="BP20" s="4">
        <v>0.42599999999999999</v>
      </c>
      <c r="BQ20" s="4">
        <v>20.350000000000001</v>
      </c>
      <c r="BR20" s="4">
        <v>31.7258</v>
      </c>
      <c r="BU20" s="4">
        <v>18.512</v>
      </c>
      <c r="BW20" s="4">
        <v>870.01800000000003</v>
      </c>
      <c r="BX20" s="4">
        <v>0.51808900000000002</v>
      </c>
      <c r="BY20" s="4">
        <v>-5</v>
      </c>
      <c r="BZ20" s="4">
        <v>1.3140000000000001</v>
      </c>
      <c r="CA20" s="4">
        <v>12.6608</v>
      </c>
      <c r="CB20" s="4">
        <v>26.5428</v>
      </c>
      <c r="CC20" s="4">
        <f t="shared" si="8"/>
        <v>3.3449833600000001</v>
      </c>
      <c r="CE20" s="4">
        <f t="shared" si="9"/>
        <v>27638.752521888004</v>
      </c>
      <c r="CF20" s="4">
        <f t="shared" si="9"/>
        <v>102.6246085776</v>
      </c>
      <c r="CG20" s="4">
        <f t="shared" si="10"/>
        <v>192.46251816000003</v>
      </c>
      <c r="CH20" s="4">
        <f t="shared" si="10"/>
        <v>300.05048445407999</v>
      </c>
    </row>
    <row r="21" spans="1:86">
      <c r="A21" s="2">
        <v>42440</v>
      </c>
      <c r="B21" s="29">
        <v>0.52068791666666669</v>
      </c>
      <c r="C21" s="4">
        <v>10.125</v>
      </c>
      <c r="D21" s="4">
        <v>6.9800000000000001E-2</v>
      </c>
      <c r="E21" s="4" t="s">
        <v>155</v>
      </c>
      <c r="F21" s="4">
        <v>698.17792999999995</v>
      </c>
      <c r="G21" s="4">
        <v>662.3</v>
      </c>
      <c r="H21" s="4">
        <v>6.7</v>
      </c>
      <c r="I21" s="4">
        <v>2653.8</v>
      </c>
      <c r="K21" s="4">
        <v>4.5599999999999996</v>
      </c>
      <c r="L21" s="4">
        <v>312</v>
      </c>
      <c r="M21" s="4">
        <v>0.90600000000000003</v>
      </c>
      <c r="N21" s="4">
        <v>9.1725999999999992</v>
      </c>
      <c r="O21" s="4">
        <v>6.3299999999999995E-2</v>
      </c>
      <c r="P21" s="4">
        <v>600.05319999999995</v>
      </c>
      <c r="Q21" s="4">
        <v>6.07</v>
      </c>
      <c r="R21" s="4">
        <v>606.1</v>
      </c>
      <c r="S21" s="4">
        <v>490.00709999999998</v>
      </c>
      <c r="T21" s="4">
        <v>4.9568000000000003</v>
      </c>
      <c r="U21" s="4">
        <v>495</v>
      </c>
      <c r="V21" s="4">
        <v>2653.7763</v>
      </c>
      <c r="Y21" s="4">
        <v>282.80599999999998</v>
      </c>
      <c r="Z21" s="4">
        <v>0</v>
      </c>
      <c r="AA21" s="4">
        <v>4.1310000000000002</v>
      </c>
      <c r="AB21" s="4" t="s">
        <v>384</v>
      </c>
      <c r="AC21" s="4">
        <v>0</v>
      </c>
      <c r="AD21" s="4">
        <v>12</v>
      </c>
      <c r="AE21" s="4">
        <v>858</v>
      </c>
      <c r="AF21" s="4">
        <v>885</v>
      </c>
      <c r="AG21" s="4">
        <v>876</v>
      </c>
      <c r="AH21" s="4">
        <v>70.400000000000006</v>
      </c>
      <c r="AI21" s="4">
        <v>27.22</v>
      </c>
      <c r="AJ21" s="4">
        <v>0.63</v>
      </c>
      <c r="AK21" s="4">
        <v>988</v>
      </c>
      <c r="AL21" s="4">
        <v>5</v>
      </c>
      <c r="AM21" s="4">
        <v>0</v>
      </c>
      <c r="AN21" s="4">
        <v>35</v>
      </c>
      <c r="AO21" s="4">
        <v>192</v>
      </c>
      <c r="AP21" s="4">
        <v>189</v>
      </c>
      <c r="AQ21" s="4">
        <v>1.1000000000000001</v>
      </c>
      <c r="AR21" s="4">
        <v>195</v>
      </c>
      <c r="AS21" s="4" t="s">
        <v>155</v>
      </c>
      <c r="AT21" s="4">
        <v>2</v>
      </c>
      <c r="AU21" s="5">
        <v>0.72884259259259254</v>
      </c>
      <c r="AV21" s="4">
        <v>47.158900000000003</v>
      </c>
      <c r="AW21" s="4">
        <v>-88.487425000000002</v>
      </c>
      <c r="AX21" s="4">
        <v>312</v>
      </c>
      <c r="AY21" s="4">
        <v>44.4</v>
      </c>
      <c r="AZ21" s="4">
        <v>12</v>
      </c>
      <c r="BA21" s="4">
        <v>11</v>
      </c>
      <c r="BB21" s="4" t="s">
        <v>421</v>
      </c>
      <c r="BC21" s="4">
        <v>1.1000000000000001</v>
      </c>
      <c r="BD21" s="4">
        <v>1.2</v>
      </c>
      <c r="BE21" s="4">
        <v>1.8</v>
      </c>
      <c r="BF21" s="4">
        <v>14.063000000000001</v>
      </c>
      <c r="BG21" s="4">
        <v>19.899999999999999</v>
      </c>
      <c r="BH21" s="4">
        <v>1.42</v>
      </c>
      <c r="BI21" s="4">
        <v>10.379</v>
      </c>
      <c r="BJ21" s="4">
        <v>2931.2890000000002</v>
      </c>
      <c r="BK21" s="4">
        <v>12.865</v>
      </c>
      <c r="BL21" s="4">
        <v>20.081</v>
      </c>
      <c r="BM21" s="4">
        <v>0.20300000000000001</v>
      </c>
      <c r="BN21" s="4">
        <v>20.283999999999999</v>
      </c>
      <c r="BO21" s="4">
        <v>16.399000000000001</v>
      </c>
      <c r="BP21" s="4">
        <v>0.16600000000000001</v>
      </c>
      <c r="BQ21" s="4">
        <v>16.564</v>
      </c>
      <c r="BR21" s="4">
        <v>28.043199999999999</v>
      </c>
      <c r="BU21" s="4">
        <v>17.931000000000001</v>
      </c>
      <c r="BW21" s="4">
        <v>959.88800000000003</v>
      </c>
      <c r="BX21" s="4">
        <v>0.40562599999999999</v>
      </c>
      <c r="BY21" s="4">
        <v>-5</v>
      </c>
      <c r="BZ21" s="4">
        <v>1.3127070000000001</v>
      </c>
      <c r="CA21" s="4">
        <v>9.9124850000000002</v>
      </c>
      <c r="CB21" s="4">
        <v>26.516680999999998</v>
      </c>
      <c r="CC21" s="4">
        <f t="shared" si="8"/>
        <v>2.6188785370000001</v>
      </c>
      <c r="CE21" s="4">
        <f t="shared" si="9"/>
        <v>21705.099607644257</v>
      </c>
      <c r="CF21" s="4">
        <f t="shared" si="9"/>
        <v>95.260517285174998</v>
      </c>
      <c r="CG21" s="4">
        <f t="shared" si="10"/>
        <v>122.65022995038001</v>
      </c>
      <c r="CH21" s="4">
        <f t="shared" si="10"/>
        <v>207.64941611594398</v>
      </c>
    </row>
    <row r="22" spans="1:86">
      <c r="A22" s="2">
        <v>42440</v>
      </c>
      <c r="B22" s="29">
        <v>0.52069949074074073</v>
      </c>
      <c r="C22" s="4">
        <v>9.5549999999999997</v>
      </c>
      <c r="D22" s="4">
        <v>5.7000000000000002E-2</v>
      </c>
      <c r="E22" s="4" t="s">
        <v>155</v>
      </c>
      <c r="F22" s="4">
        <v>569.80645200000004</v>
      </c>
      <c r="G22" s="4">
        <v>455.8</v>
      </c>
      <c r="H22" s="4">
        <v>6.7</v>
      </c>
      <c r="I22" s="4">
        <v>2209.8000000000002</v>
      </c>
      <c r="K22" s="4">
        <v>5.28</v>
      </c>
      <c r="L22" s="4">
        <v>290</v>
      </c>
      <c r="M22" s="4">
        <v>0.91110000000000002</v>
      </c>
      <c r="N22" s="4">
        <v>8.7058</v>
      </c>
      <c r="O22" s="4">
        <v>5.1900000000000002E-2</v>
      </c>
      <c r="P22" s="4">
        <v>415.28199999999998</v>
      </c>
      <c r="Q22" s="4">
        <v>6.1044</v>
      </c>
      <c r="R22" s="4">
        <v>421.4</v>
      </c>
      <c r="S22" s="4">
        <v>339.41</v>
      </c>
      <c r="T22" s="4">
        <v>4.9890999999999996</v>
      </c>
      <c r="U22" s="4">
        <v>344.4</v>
      </c>
      <c r="V22" s="4">
        <v>2209.7566999999999</v>
      </c>
      <c r="Y22" s="4">
        <v>264.23599999999999</v>
      </c>
      <c r="Z22" s="4">
        <v>0</v>
      </c>
      <c r="AA22" s="4">
        <v>4.8091999999999997</v>
      </c>
      <c r="AB22" s="4" t="s">
        <v>384</v>
      </c>
      <c r="AC22" s="4">
        <v>0</v>
      </c>
      <c r="AD22" s="4">
        <v>11.9</v>
      </c>
      <c r="AE22" s="4">
        <v>858</v>
      </c>
      <c r="AF22" s="4">
        <v>886</v>
      </c>
      <c r="AG22" s="4">
        <v>876</v>
      </c>
      <c r="AH22" s="4">
        <v>71</v>
      </c>
      <c r="AI22" s="4">
        <v>27.44</v>
      </c>
      <c r="AJ22" s="4">
        <v>0.63</v>
      </c>
      <c r="AK22" s="4">
        <v>988</v>
      </c>
      <c r="AL22" s="4">
        <v>5</v>
      </c>
      <c r="AM22" s="4">
        <v>0</v>
      </c>
      <c r="AN22" s="4">
        <v>35</v>
      </c>
      <c r="AO22" s="4">
        <v>192</v>
      </c>
      <c r="AP22" s="4">
        <v>189</v>
      </c>
      <c r="AQ22" s="4">
        <v>0.9</v>
      </c>
      <c r="AR22" s="4">
        <v>195</v>
      </c>
      <c r="AS22" s="4" t="s">
        <v>155</v>
      </c>
      <c r="AT22" s="4">
        <v>2</v>
      </c>
      <c r="AU22" s="5">
        <v>0.72885416666666669</v>
      </c>
      <c r="AV22" s="4">
        <v>47.158901999999998</v>
      </c>
      <c r="AW22" s="4">
        <v>-88.487156999999996</v>
      </c>
      <c r="AX22" s="4">
        <v>311.39999999999998</v>
      </c>
      <c r="AY22" s="4">
        <v>44.8</v>
      </c>
      <c r="AZ22" s="4">
        <v>12</v>
      </c>
      <c r="BA22" s="4">
        <v>11</v>
      </c>
      <c r="BB22" s="4" t="s">
        <v>421</v>
      </c>
      <c r="BC22" s="4">
        <v>1.1481520000000001</v>
      </c>
      <c r="BD22" s="4">
        <v>1.151848</v>
      </c>
      <c r="BE22" s="4">
        <v>1.824076</v>
      </c>
      <c r="BF22" s="4">
        <v>14.063000000000001</v>
      </c>
      <c r="BG22" s="4">
        <v>21.13</v>
      </c>
      <c r="BH22" s="4">
        <v>1.5</v>
      </c>
      <c r="BI22" s="4">
        <v>9.7569999999999997</v>
      </c>
      <c r="BJ22" s="4">
        <v>2944.7460000000001</v>
      </c>
      <c r="BK22" s="4">
        <v>11.177</v>
      </c>
      <c r="BL22" s="4">
        <v>14.71</v>
      </c>
      <c r="BM22" s="4">
        <v>0.216</v>
      </c>
      <c r="BN22" s="4">
        <v>14.926</v>
      </c>
      <c r="BO22" s="4">
        <v>12.023</v>
      </c>
      <c r="BP22" s="4">
        <v>0.17699999999999999</v>
      </c>
      <c r="BQ22" s="4">
        <v>12.199</v>
      </c>
      <c r="BR22" s="4">
        <v>24.716100000000001</v>
      </c>
      <c r="BU22" s="4">
        <v>17.733000000000001</v>
      </c>
      <c r="BW22" s="4">
        <v>1182.7940000000001</v>
      </c>
      <c r="BX22" s="4">
        <v>0.30463899999999999</v>
      </c>
      <c r="BY22" s="4">
        <v>-5</v>
      </c>
      <c r="BZ22" s="4">
        <v>1.3109999999999999</v>
      </c>
      <c r="CA22" s="4">
        <v>7.4446149999999998</v>
      </c>
      <c r="CB22" s="4">
        <v>26.482199999999999</v>
      </c>
      <c r="CC22" s="4">
        <f t="shared" si="8"/>
        <v>1.9668672829999998</v>
      </c>
      <c r="CE22" s="4">
        <f t="shared" si="9"/>
        <v>16376.10768136413</v>
      </c>
      <c r="CF22" s="4">
        <f t="shared" si="9"/>
        <v>62.156721005685</v>
      </c>
      <c r="CG22" s="4">
        <f t="shared" si="10"/>
        <v>67.840193213594986</v>
      </c>
      <c r="CH22" s="4">
        <f t="shared" si="10"/>
        <v>137.4493810547205</v>
      </c>
    </row>
    <row r="23" spans="1:86">
      <c r="A23" s="2">
        <v>42440</v>
      </c>
      <c r="B23" s="29">
        <v>0.52071106481481488</v>
      </c>
      <c r="C23" s="4">
        <v>9.2650000000000006</v>
      </c>
      <c r="D23" s="4">
        <v>4.41E-2</v>
      </c>
      <c r="E23" s="4" t="s">
        <v>155</v>
      </c>
      <c r="F23" s="4">
        <v>440.77419400000002</v>
      </c>
      <c r="G23" s="4">
        <v>345.7</v>
      </c>
      <c r="H23" s="4">
        <v>19.600000000000001</v>
      </c>
      <c r="I23" s="4">
        <v>2197.3000000000002</v>
      </c>
      <c r="K23" s="4">
        <v>6.24</v>
      </c>
      <c r="L23" s="4">
        <v>293</v>
      </c>
      <c r="M23" s="4">
        <v>0.91359999999999997</v>
      </c>
      <c r="N23" s="4">
        <v>8.4648000000000003</v>
      </c>
      <c r="O23" s="4">
        <v>4.0300000000000002E-2</v>
      </c>
      <c r="P23" s="4">
        <v>315.8263</v>
      </c>
      <c r="Q23" s="4">
        <v>17.907299999999999</v>
      </c>
      <c r="R23" s="4">
        <v>333.7</v>
      </c>
      <c r="S23" s="4">
        <v>258.12490000000003</v>
      </c>
      <c r="T23" s="4">
        <v>14.6356</v>
      </c>
      <c r="U23" s="4">
        <v>272.8</v>
      </c>
      <c r="V23" s="4">
        <v>2197.3261000000002</v>
      </c>
      <c r="Y23" s="4">
        <v>268.00400000000002</v>
      </c>
      <c r="Z23" s="4">
        <v>0</v>
      </c>
      <c r="AA23" s="4">
        <v>5.7027000000000001</v>
      </c>
      <c r="AB23" s="4" t="s">
        <v>384</v>
      </c>
      <c r="AC23" s="4">
        <v>0</v>
      </c>
      <c r="AD23" s="4">
        <v>12</v>
      </c>
      <c r="AE23" s="4">
        <v>858</v>
      </c>
      <c r="AF23" s="4">
        <v>886</v>
      </c>
      <c r="AG23" s="4">
        <v>877</v>
      </c>
      <c r="AH23" s="4">
        <v>71</v>
      </c>
      <c r="AI23" s="4">
        <v>27.44</v>
      </c>
      <c r="AJ23" s="4">
        <v>0.63</v>
      </c>
      <c r="AK23" s="4">
        <v>988</v>
      </c>
      <c r="AL23" s="4">
        <v>5</v>
      </c>
      <c r="AM23" s="4">
        <v>0</v>
      </c>
      <c r="AN23" s="4">
        <v>35</v>
      </c>
      <c r="AO23" s="4">
        <v>192</v>
      </c>
      <c r="AP23" s="4">
        <v>189</v>
      </c>
      <c r="AQ23" s="4">
        <v>0.8</v>
      </c>
      <c r="AR23" s="4">
        <v>195</v>
      </c>
      <c r="AS23" s="4" t="s">
        <v>155</v>
      </c>
      <c r="AT23" s="4">
        <v>2</v>
      </c>
      <c r="AU23" s="5">
        <v>0.72886574074074073</v>
      </c>
      <c r="AV23" s="4">
        <v>47.158900000000003</v>
      </c>
      <c r="AW23" s="4">
        <v>-88.486902999999998</v>
      </c>
      <c r="AX23" s="4">
        <v>311.10000000000002</v>
      </c>
      <c r="AY23" s="4">
        <v>43.8</v>
      </c>
      <c r="AZ23" s="4">
        <v>12</v>
      </c>
      <c r="BA23" s="4">
        <v>11</v>
      </c>
      <c r="BB23" s="4" t="s">
        <v>421</v>
      </c>
      <c r="BC23" s="4">
        <v>1.323952</v>
      </c>
      <c r="BD23" s="4">
        <v>1.0479039999999999</v>
      </c>
      <c r="BE23" s="4">
        <v>1.9479040000000001</v>
      </c>
      <c r="BF23" s="4">
        <v>14.063000000000001</v>
      </c>
      <c r="BG23" s="4">
        <v>21.77</v>
      </c>
      <c r="BH23" s="4">
        <v>1.55</v>
      </c>
      <c r="BI23" s="4">
        <v>9.4529999999999994</v>
      </c>
      <c r="BJ23" s="4">
        <v>2946.9279999999999</v>
      </c>
      <c r="BK23" s="4">
        <v>8.923</v>
      </c>
      <c r="BL23" s="4">
        <v>11.513999999999999</v>
      </c>
      <c r="BM23" s="4">
        <v>0.65300000000000002</v>
      </c>
      <c r="BN23" s="4">
        <v>12.167</v>
      </c>
      <c r="BO23" s="4">
        <v>9.4109999999999996</v>
      </c>
      <c r="BP23" s="4">
        <v>0.53400000000000003</v>
      </c>
      <c r="BQ23" s="4">
        <v>9.9440000000000008</v>
      </c>
      <c r="BR23" s="4">
        <v>25.2956</v>
      </c>
      <c r="BU23" s="4">
        <v>18.512</v>
      </c>
      <c r="BW23" s="4">
        <v>1443.559</v>
      </c>
      <c r="BX23" s="4">
        <v>0.28872399999999998</v>
      </c>
      <c r="BY23" s="4">
        <v>-5</v>
      </c>
      <c r="BZ23" s="4">
        <v>1.308845</v>
      </c>
      <c r="CA23" s="4">
        <v>7.0556919999999996</v>
      </c>
      <c r="CB23" s="4">
        <v>26.438669000000001</v>
      </c>
      <c r="CC23" s="4">
        <f t="shared" si="8"/>
        <v>1.8641138263999999</v>
      </c>
      <c r="CE23" s="4">
        <f t="shared" si="9"/>
        <v>15532.08438668947</v>
      </c>
      <c r="CF23" s="4">
        <f t="shared" si="9"/>
        <v>47.029580967851999</v>
      </c>
      <c r="CG23" s="4">
        <f t="shared" si="10"/>
        <v>52.410865532256004</v>
      </c>
      <c r="CH23" s="4">
        <f t="shared" si="10"/>
        <v>133.32303802873437</v>
      </c>
    </row>
    <row r="24" spans="1:86">
      <c r="A24" s="2">
        <v>42440</v>
      </c>
      <c r="B24" s="29">
        <v>0.52072263888888892</v>
      </c>
      <c r="C24" s="4">
        <v>9.2729999999999997</v>
      </c>
      <c r="D24" s="4">
        <v>3.5499999999999997E-2</v>
      </c>
      <c r="E24" s="4" t="s">
        <v>155</v>
      </c>
      <c r="F24" s="4">
        <v>355.29563000000002</v>
      </c>
      <c r="G24" s="4">
        <v>275.2</v>
      </c>
      <c r="H24" s="4">
        <v>18.7</v>
      </c>
      <c r="I24" s="4">
        <v>2326.6</v>
      </c>
      <c r="K24" s="4">
        <v>6.93</v>
      </c>
      <c r="L24" s="4">
        <v>307</v>
      </c>
      <c r="M24" s="4">
        <v>0.91349999999999998</v>
      </c>
      <c r="N24" s="4">
        <v>8.4709000000000003</v>
      </c>
      <c r="O24" s="4">
        <v>3.2500000000000001E-2</v>
      </c>
      <c r="P24" s="4">
        <v>251.39160000000001</v>
      </c>
      <c r="Q24" s="4">
        <v>17.057400000000001</v>
      </c>
      <c r="R24" s="4">
        <v>268.39999999999998</v>
      </c>
      <c r="S24" s="4">
        <v>205.4623</v>
      </c>
      <c r="T24" s="4">
        <v>13.941000000000001</v>
      </c>
      <c r="U24" s="4">
        <v>219.4</v>
      </c>
      <c r="V24" s="4">
        <v>2326.616</v>
      </c>
      <c r="Y24" s="4">
        <v>280.75400000000002</v>
      </c>
      <c r="Z24" s="4">
        <v>0</v>
      </c>
      <c r="AA24" s="4">
        <v>6.3350999999999997</v>
      </c>
      <c r="AB24" s="4" t="s">
        <v>384</v>
      </c>
      <c r="AC24" s="4">
        <v>0</v>
      </c>
      <c r="AD24" s="4">
        <v>12</v>
      </c>
      <c r="AE24" s="4">
        <v>858</v>
      </c>
      <c r="AF24" s="4">
        <v>886</v>
      </c>
      <c r="AG24" s="4">
        <v>876</v>
      </c>
      <c r="AH24" s="4">
        <v>71</v>
      </c>
      <c r="AI24" s="4">
        <v>27.44</v>
      </c>
      <c r="AJ24" s="4">
        <v>0.63</v>
      </c>
      <c r="AK24" s="4">
        <v>988</v>
      </c>
      <c r="AL24" s="4">
        <v>5</v>
      </c>
      <c r="AM24" s="4">
        <v>0</v>
      </c>
      <c r="AN24" s="4">
        <v>35</v>
      </c>
      <c r="AO24" s="4">
        <v>192</v>
      </c>
      <c r="AP24" s="4">
        <v>189</v>
      </c>
      <c r="AQ24" s="4">
        <v>0.8</v>
      </c>
      <c r="AR24" s="4">
        <v>195</v>
      </c>
      <c r="AS24" s="4" t="s">
        <v>155</v>
      </c>
      <c r="AT24" s="4">
        <v>2</v>
      </c>
      <c r="AU24" s="5">
        <v>0.72887731481481488</v>
      </c>
      <c r="AV24" s="4">
        <v>47.15889</v>
      </c>
      <c r="AW24" s="4">
        <v>-88.486661999999995</v>
      </c>
      <c r="AX24" s="4">
        <v>310.60000000000002</v>
      </c>
      <c r="AY24" s="4">
        <v>41.9</v>
      </c>
      <c r="AZ24" s="4">
        <v>12</v>
      </c>
      <c r="BA24" s="4">
        <v>10</v>
      </c>
      <c r="BB24" s="4" t="s">
        <v>423</v>
      </c>
      <c r="BC24" s="4">
        <v>1.4</v>
      </c>
      <c r="BD24" s="4">
        <v>1.248081</v>
      </c>
      <c r="BE24" s="4">
        <v>2.1480809999999999</v>
      </c>
      <c r="BF24" s="4">
        <v>14.063000000000001</v>
      </c>
      <c r="BG24" s="4">
        <v>21.75</v>
      </c>
      <c r="BH24" s="4">
        <v>1.55</v>
      </c>
      <c r="BI24" s="4">
        <v>9.4659999999999993</v>
      </c>
      <c r="BJ24" s="4">
        <v>2945.2489999999998</v>
      </c>
      <c r="BK24" s="4">
        <v>7.1829999999999998</v>
      </c>
      <c r="BL24" s="4">
        <v>9.1530000000000005</v>
      </c>
      <c r="BM24" s="4">
        <v>0.621</v>
      </c>
      <c r="BN24" s="4">
        <v>9.7739999999999991</v>
      </c>
      <c r="BO24" s="4">
        <v>7.4809999999999999</v>
      </c>
      <c r="BP24" s="4">
        <v>0.50800000000000001</v>
      </c>
      <c r="BQ24" s="4">
        <v>7.9889999999999999</v>
      </c>
      <c r="BR24" s="4">
        <v>26.749300000000002</v>
      </c>
      <c r="BU24" s="4">
        <v>19.367000000000001</v>
      </c>
      <c r="BW24" s="4">
        <v>1601.56</v>
      </c>
      <c r="BX24" s="4">
        <v>0.278501</v>
      </c>
      <c r="BY24" s="4">
        <v>-5</v>
      </c>
      <c r="BZ24" s="4">
        <v>1.305569</v>
      </c>
      <c r="CA24" s="4">
        <v>6.8058680000000003</v>
      </c>
      <c r="CB24" s="4">
        <v>26.372494</v>
      </c>
      <c r="CC24" s="4">
        <f t="shared" si="8"/>
        <v>1.7981103255999999</v>
      </c>
      <c r="CE24" s="4">
        <f t="shared" si="9"/>
        <v>14973.597013085602</v>
      </c>
      <c r="CF24" s="4">
        <f t="shared" si="9"/>
        <v>36.518252733468003</v>
      </c>
      <c r="CG24" s="4">
        <f t="shared" si="10"/>
        <v>40.615943350644002</v>
      </c>
      <c r="CH24" s="4">
        <f t="shared" si="10"/>
        <v>135.99299705462283</v>
      </c>
    </row>
    <row r="25" spans="1:86">
      <c r="A25" s="2">
        <v>42440</v>
      </c>
      <c r="B25" s="29">
        <v>0.52073421296296296</v>
      </c>
      <c r="C25" s="4">
        <v>9.5519999999999996</v>
      </c>
      <c r="D25" s="4">
        <v>3.1899999999999998E-2</v>
      </c>
      <c r="E25" s="4" t="s">
        <v>155</v>
      </c>
      <c r="F25" s="4">
        <v>319.16129000000001</v>
      </c>
      <c r="G25" s="4">
        <v>213.5</v>
      </c>
      <c r="H25" s="4">
        <v>17.2</v>
      </c>
      <c r="I25" s="4">
        <v>2405.8000000000002</v>
      </c>
      <c r="K25" s="4">
        <v>7.26</v>
      </c>
      <c r="L25" s="4">
        <v>311</v>
      </c>
      <c r="M25" s="4">
        <v>0.91120000000000001</v>
      </c>
      <c r="N25" s="4">
        <v>8.7036999999999995</v>
      </c>
      <c r="O25" s="4">
        <v>2.9100000000000001E-2</v>
      </c>
      <c r="P25" s="4">
        <v>194.51939999999999</v>
      </c>
      <c r="Q25" s="4">
        <v>15.704599999999999</v>
      </c>
      <c r="R25" s="4">
        <v>210.2</v>
      </c>
      <c r="S25" s="4">
        <v>158.98070000000001</v>
      </c>
      <c r="T25" s="4">
        <v>12.8354</v>
      </c>
      <c r="U25" s="4">
        <v>171.8</v>
      </c>
      <c r="V25" s="4">
        <v>2405.7867000000001</v>
      </c>
      <c r="Y25" s="4">
        <v>283.06099999999998</v>
      </c>
      <c r="Z25" s="4">
        <v>0</v>
      </c>
      <c r="AA25" s="4">
        <v>6.6181000000000001</v>
      </c>
      <c r="AB25" s="4" t="s">
        <v>384</v>
      </c>
      <c r="AC25" s="4">
        <v>0</v>
      </c>
      <c r="AD25" s="4">
        <v>11.9</v>
      </c>
      <c r="AE25" s="4">
        <v>857</v>
      </c>
      <c r="AF25" s="4">
        <v>885</v>
      </c>
      <c r="AG25" s="4">
        <v>875</v>
      </c>
      <c r="AH25" s="4">
        <v>71</v>
      </c>
      <c r="AI25" s="4">
        <v>27.44</v>
      </c>
      <c r="AJ25" s="4">
        <v>0.63</v>
      </c>
      <c r="AK25" s="4">
        <v>988</v>
      </c>
      <c r="AL25" s="4">
        <v>5</v>
      </c>
      <c r="AM25" s="4">
        <v>0</v>
      </c>
      <c r="AN25" s="4">
        <v>35</v>
      </c>
      <c r="AO25" s="4">
        <v>192</v>
      </c>
      <c r="AP25" s="4">
        <v>189</v>
      </c>
      <c r="AQ25" s="4">
        <v>0.8</v>
      </c>
      <c r="AR25" s="4">
        <v>195</v>
      </c>
      <c r="AS25" s="4" t="s">
        <v>155</v>
      </c>
      <c r="AT25" s="4">
        <v>2</v>
      </c>
      <c r="AU25" s="5">
        <v>0.72888888888888881</v>
      </c>
      <c r="AV25" s="4">
        <v>47.158875999999999</v>
      </c>
      <c r="AW25" s="4">
        <v>-88.486422000000005</v>
      </c>
      <c r="AX25" s="4">
        <v>310.2</v>
      </c>
      <c r="AY25" s="4">
        <v>40.200000000000003</v>
      </c>
      <c r="AZ25" s="4">
        <v>12</v>
      </c>
      <c r="BA25" s="4">
        <v>10</v>
      </c>
      <c r="BB25" s="4" t="s">
        <v>423</v>
      </c>
      <c r="BC25" s="4">
        <v>1.300899</v>
      </c>
      <c r="BD25" s="4">
        <v>1.4</v>
      </c>
      <c r="BE25" s="4">
        <v>2.2008990000000002</v>
      </c>
      <c r="BF25" s="4">
        <v>14.063000000000001</v>
      </c>
      <c r="BG25" s="4">
        <v>21.14</v>
      </c>
      <c r="BH25" s="4">
        <v>1.5</v>
      </c>
      <c r="BI25" s="4">
        <v>9.7490000000000006</v>
      </c>
      <c r="BJ25" s="4">
        <v>2945.7939999999999</v>
      </c>
      <c r="BK25" s="4">
        <v>6.2640000000000002</v>
      </c>
      <c r="BL25" s="4">
        <v>6.8940000000000001</v>
      </c>
      <c r="BM25" s="4">
        <v>0.55700000000000005</v>
      </c>
      <c r="BN25" s="4">
        <v>7.4509999999999996</v>
      </c>
      <c r="BO25" s="4">
        <v>5.6349999999999998</v>
      </c>
      <c r="BP25" s="4">
        <v>0.45500000000000002</v>
      </c>
      <c r="BQ25" s="4">
        <v>6.09</v>
      </c>
      <c r="BR25" s="4">
        <v>26.924800000000001</v>
      </c>
      <c r="BU25" s="4">
        <v>19.007999999999999</v>
      </c>
      <c r="BW25" s="4">
        <v>1628.655</v>
      </c>
      <c r="BX25" s="4">
        <v>0.277947</v>
      </c>
      <c r="BY25" s="4">
        <v>-5</v>
      </c>
      <c r="BZ25" s="4">
        <v>1.305431</v>
      </c>
      <c r="CA25" s="4">
        <v>6.7923299999999998</v>
      </c>
      <c r="CB25" s="4">
        <v>26.369706000000001</v>
      </c>
      <c r="CC25" s="4">
        <f t="shared" si="8"/>
        <v>1.7945335859999998</v>
      </c>
      <c r="CE25" s="4">
        <f t="shared" si="9"/>
        <v>14946.577305134939</v>
      </c>
      <c r="CF25" s="4">
        <f t="shared" si="9"/>
        <v>31.78272487464</v>
      </c>
      <c r="CG25" s="4">
        <f t="shared" si="10"/>
        <v>30.899871405899997</v>
      </c>
      <c r="CH25" s="4">
        <f t="shared" si="10"/>
        <v>136.612948707648</v>
      </c>
    </row>
    <row r="26" spans="1:86">
      <c r="A26" s="2">
        <v>42440</v>
      </c>
      <c r="B26" s="29">
        <v>0.520745787037037</v>
      </c>
      <c r="C26" s="4">
        <v>9.8829999999999991</v>
      </c>
      <c r="D26" s="4">
        <v>3.0300000000000001E-2</v>
      </c>
      <c r="E26" s="4" t="s">
        <v>155</v>
      </c>
      <c r="F26" s="4">
        <v>302.73949599999997</v>
      </c>
      <c r="G26" s="4">
        <v>178.7</v>
      </c>
      <c r="H26" s="4">
        <v>17.3</v>
      </c>
      <c r="I26" s="4">
        <v>2411</v>
      </c>
      <c r="K26" s="4">
        <v>7.3</v>
      </c>
      <c r="L26" s="4">
        <v>311</v>
      </c>
      <c r="M26" s="4">
        <v>0.90849999999999997</v>
      </c>
      <c r="N26" s="4">
        <v>8.9780999999999995</v>
      </c>
      <c r="O26" s="4">
        <v>2.75E-2</v>
      </c>
      <c r="P26" s="4">
        <v>162.3477</v>
      </c>
      <c r="Q26" s="4">
        <v>15.716200000000001</v>
      </c>
      <c r="R26" s="4">
        <v>178.1</v>
      </c>
      <c r="S26" s="4">
        <v>132.68680000000001</v>
      </c>
      <c r="T26" s="4">
        <v>12.844900000000001</v>
      </c>
      <c r="U26" s="4">
        <v>145.5</v>
      </c>
      <c r="V26" s="4">
        <v>2410.9830000000002</v>
      </c>
      <c r="Y26" s="4">
        <v>282.70999999999998</v>
      </c>
      <c r="Z26" s="4">
        <v>0</v>
      </c>
      <c r="AA26" s="4">
        <v>6.6317000000000004</v>
      </c>
      <c r="AB26" s="4" t="s">
        <v>384</v>
      </c>
      <c r="AC26" s="4">
        <v>0</v>
      </c>
      <c r="AD26" s="4">
        <v>12</v>
      </c>
      <c r="AE26" s="4">
        <v>856</v>
      </c>
      <c r="AF26" s="4">
        <v>884</v>
      </c>
      <c r="AG26" s="4">
        <v>874</v>
      </c>
      <c r="AH26" s="4">
        <v>71</v>
      </c>
      <c r="AI26" s="4">
        <v>27.44</v>
      </c>
      <c r="AJ26" s="4">
        <v>0.63</v>
      </c>
      <c r="AK26" s="4">
        <v>988</v>
      </c>
      <c r="AL26" s="4">
        <v>5</v>
      </c>
      <c r="AM26" s="4">
        <v>0</v>
      </c>
      <c r="AN26" s="4">
        <v>35</v>
      </c>
      <c r="AO26" s="4">
        <v>192</v>
      </c>
      <c r="AP26" s="4">
        <v>189.4</v>
      </c>
      <c r="AQ26" s="4">
        <v>0.9</v>
      </c>
      <c r="AR26" s="4">
        <v>195</v>
      </c>
      <c r="AS26" s="4" t="s">
        <v>155</v>
      </c>
      <c r="AT26" s="4">
        <v>2</v>
      </c>
      <c r="AU26" s="5">
        <v>0.72890046296296296</v>
      </c>
      <c r="AV26" s="4">
        <v>47.158844000000002</v>
      </c>
      <c r="AW26" s="4">
        <v>-88.486205999999996</v>
      </c>
      <c r="AX26" s="4">
        <v>310</v>
      </c>
      <c r="AY26" s="4">
        <v>38</v>
      </c>
      <c r="AZ26" s="4">
        <v>12</v>
      </c>
      <c r="BA26" s="4">
        <v>11</v>
      </c>
      <c r="BB26" s="4" t="s">
        <v>421</v>
      </c>
      <c r="BC26" s="4">
        <v>1.024675</v>
      </c>
      <c r="BD26" s="4">
        <v>1.301299</v>
      </c>
      <c r="BE26" s="4">
        <v>1.9</v>
      </c>
      <c r="BF26" s="4">
        <v>14.063000000000001</v>
      </c>
      <c r="BG26" s="4">
        <v>20.49</v>
      </c>
      <c r="BH26" s="4">
        <v>1.46</v>
      </c>
      <c r="BI26" s="4">
        <v>10.077</v>
      </c>
      <c r="BJ26" s="4">
        <v>2948.4520000000002</v>
      </c>
      <c r="BK26" s="4">
        <v>5.7489999999999997</v>
      </c>
      <c r="BL26" s="4">
        <v>5.5830000000000002</v>
      </c>
      <c r="BM26" s="4">
        <v>0.54</v>
      </c>
      <c r="BN26" s="4">
        <v>6.1239999999999997</v>
      </c>
      <c r="BO26" s="4">
        <v>4.5629999999999997</v>
      </c>
      <c r="BP26" s="4">
        <v>0.442</v>
      </c>
      <c r="BQ26" s="4">
        <v>5.0049999999999999</v>
      </c>
      <c r="BR26" s="4">
        <v>26.181899999999999</v>
      </c>
      <c r="BU26" s="4">
        <v>18.420000000000002</v>
      </c>
      <c r="BW26" s="4">
        <v>1583.559</v>
      </c>
      <c r="BX26" s="4">
        <v>0.27055400000000002</v>
      </c>
      <c r="BY26" s="4">
        <v>-5</v>
      </c>
      <c r="BZ26" s="4">
        <v>1.3047070000000001</v>
      </c>
      <c r="CA26" s="4">
        <v>6.6116630000000001</v>
      </c>
      <c r="CB26" s="4">
        <v>26.355080999999998</v>
      </c>
      <c r="CC26" s="4">
        <f t="shared" si="8"/>
        <v>1.7468013646</v>
      </c>
      <c r="CE26" s="4">
        <f t="shared" si="9"/>
        <v>14562.145733769974</v>
      </c>
      <c r="CF26" s="4">
        <f t="shared" si="9"/>
        <v>28.393806588488999</v>
      </c>
      <c r="CG26" s="4">
        <f t="shared" si="10"/>
        <v>24.719255866304998</v>
      </c>
      <c r="CH26" s="4">
        <f t="shared" si="10"/>
        <v>129.31010692627589</v>
      </c>
    </row>
    <row r="27" spans="1:86">
      <c r="A27" s="2">
        <v>42440</v>
      </c>
      <c r="B27" s="29">
        <v>0.52075736111111104</v>
      </c>
      <c r="C27" s="4">
        <v>10.284000000000001</v>
      </c>
      <c r="D27" s="4">
        <v>2.9600000000000001E-2</v>
      </c>
      <c r="E27" s="4" t="s">
        <v>155</v>
      </c>
      <c r="F27" s="4">
        <v>296.00496299999998</v>
      </c>
      <c r="G27" s="4">
        <v>152.1</v>
      </c>
      <c r="H27" s="4">
        <v>17.5</v>
      </c>
      <c r="I27" s="4">
        <v>2364.5</v>
      </c>
      <c r="K27" s="4">
        <v>7.04</v>
      </c>
      <c r="L27" s="4">
        <v>311</v>
      </c>
      <c r="M27" s="4">
        <v>0.9052</v>
      </c>
      <c r="N27" s="4">
        <v>9.3087</v>
      </c>
      <c r="O27" s="4">
        <v>2.6800000000000001E-2</v>
      </c>
      <c r="P27" s="4">
        <v>137.67590000000001</v>
      </c>
      <c r="Q27" s="4">
        <v>15.8733</v>
      </c>
      <c r="R27" s="4">
        <v>153.5</v>
      </c>
      <c r="S27" s="4">
        <v>112.5951</v>
      </c>
      <c r="T27" s="4">
        <v>12.9816</v>
      </c>
      <c r="U27" s="4">
        <v>125.6</v>
      </c>
      <c r="V27" s="4">
        <v>2364.4542000000001</v>
      </c>
      <c r="Y27" s="4">
        <v>281.69099999999997</v>
      </c>
      <c r="Z27" s="4">
        <v>0</v>
      </c>
      <c r="AA27" s="4">
        <v>6.3728999999999996</v>
      </c>
      <c r="AB27" s="4" t="s">
        <v>384</v>
      </c>
      <c r="AC27" s="4">
        <v>0</v>
      </c>
      <c r="AD27" s="4">
        <v>11.9</v>
      </c>
      <c r="AE27" s="4">
        <v>857</v>
      </c>
      <c r="AF27" s="4">
        <v>884</v>
      </c>
      <c r="AG27" s="4">
        <v>875</v>
      </c>
      <c r="AH27" s="4">
        <v>71.400000000000006</v>
      </c>
      <c r="AI27" s="4">
        <v>27.61</v>
      </c>
      <c r="AJ27" s="4">
        <v>0.63</v>
      </c>
      <c r="AK27" s="4">
        <v>988</v>
      </c>
      <c r="AL27" s="4">
        <v>5</v>
      </c>
      <c r="AM27" s="4">
        <v>0</v>
      </c>
      <c r="AN27" s="4">
        <v>35</v>
      </c>
      <c r="AO27" s="4">
        <v>192</v>
      </c>
      <c r="AP27" s="4">
        <v>190</v>
      </c>
      <c r="AQ27" s="4">
        <v>0.9</v>
      </c>
      <c r="AR27" s="4">
        <v>195</v>
      </c>
      <c r="AS27" s="4" t="s">
        <v>155</v>
      </c>
      <c r="AT27" s="4">
        <v>2</v>
      </c>
      <c r="AU27" s="5">
        <v>0.72891203703703711</v>
      </c>
      <c r="AV27" s="4">
        <v>47.158793000000003</v>
      </c>
      <c r="AW27" s="4">
        <v>-88.486018000000001</v>
      </c>
      <c r="AX27" s="4">
        <v>309.8</v>
      </c>
      <c r="AY27" s="4">
        <v>35.5</v>
      </c>
      <c r="AZ27" s="4">
        <v>12</v>
      </c>
      <c r="BA27" s="4">
        <v>11</v>
      </c>
      <c r="BB27" s="4" t="s">
        <v>421</v>
      </c>
      <c r="BC27" s="4">
        <v>1.1000000000000001</v>
      </c>
      <c r="BD27" s="4">
        <v>1</v>
      </c>
      <c r="BE27" s="4">
        <v>1.8754249999999999</v>
      </c>
      <c r="BF27" s="4">
        <v>14.063000000000001</v>
      </c>
      <c r="BG27" s="4">
        <v>19.760000000000002</v>
      </c>
      <c r="BH27" s="4">
        <v>1.4</v>
      </c>
      <c r="BI27" s="4">
        <v>10.476000000000001</v>
      </c>
      <c r="BJ27" s="4">
        <v>2952.7170000000001</v>
      </c>
      <c r="BK27" s="4">
        <v>5.4089999999999998</v>
      </c>
      <c r="BL27" s="4">
        <v>4.5730000000000004</v>
      </c>
      <c r="BM27" s="4">
        <v>0.52700000000000002</v>
      </c>
      <c r="BN27" s="4">
        <v>5.101</v>
      </c>
      <c r="BO27" s="4">
        <v>3.74</v>
      </c>
      <c r="BP27" s="4">
        <v>0.43099999999999999</v>
      </c>
      <c r="BQ27" s="4">
        <v>4.1710000000000003</v>
      </c>
      <c r="BR27" s="4">
        <v>24.8005</v>
      </c>
      <c r="BU27" s="4">
        <v>17.728000000000002</v>
      </c>
      <c r="BW27" s="4">
        <v>1469.8440000000001</v>
      </c>
      <c r="BX27" s="4">
        <v>0.217053</v>
      </c>
      <c r="BY27" s="4">
        <v>-5</v>
      </c>
      <c r="BZ27" s="4">
        <v>1.3038620000000001</v>
      </c>
      <c r="CA27" s="4">
        <v>5.304233</v>
      </c>
      <c r="CB27" s="4">
        <v>26.338011999999999</v>
      </c>
      <c r="CC27" s="4">
        <f t="shared" si="8"/>
        <v>1.4013783585999999</v>
      </c>
      <c r="CE27" s="4">
        <f t="shared" si="9"/>
        <v>11699.438516442568</v>
      </c>
      <c r="CF27" s="4">
        <f t="shared" si="9"/>
        <v>21.431875433858998</v>
      </c>
      <c r="CG27" s="4">
        <f t="shared" si="10"/>
        <v>16.526595014721</v>
      </c>
      <c r="CH27" s="4">
        <f t="shared" si="10"/>
        <v>98.266079995825493</v>
      </c>
    </row>
    <row r="28" spans="1:86">
      <c r="A28" s="2">
        <v>42440</v>
      </c>
      <c r="B28" s="29">
        <v>0.52076893518518519</v>
      </c>
      <c r="C28" s="4">
        <v>10.35</v>
      </c>
      <c r="D28" s="4">
        <v>3.2000000000000001E-2</v>
      </c>
      <c r="E28" s="4" t="s">
        <v>155</v>
      </c>
      <c r="F28" s="4">
        <v>320</v>
      </c>
      <c r="G28" s="4">
        <v>134</v>
      </c>
      <c r="H28" s="4">
        <v>19.100000000000001</v>
      </c>
      <c r="I28" s="4">
        <v>2379.1</v>
      </c>
      <c r="K28" s="4">
        <v>6.48</v>
      </c>
      <c r="L28" s="4">
        <v>311</v>
      </c>
      <c r="M28" s="4">
        <v>0.90459999999999996</v>
      </c>
      <c r="N28" s="4">
        <v>9.3625000000000007</v>
      </c>
      <c r="O28" s="4">
        <v>2.8899999999999999E-2</v>
      </c>
      <c r="P28" s="4">
        <v>121.194</v>
      </c>
      <c r="Q28" s="4">
        <v>17.2715</v>
      </c>
      <c r="R28" s="4">
        <v>138.5</v>
      </c>
      <c r="S28" s="4">
        <v>99.200100000000006</v>
      </c>
      <c r="T28" s="4">
        <v>14.1371</v>
      </c>
      <c r="U28" s="4">
        <v>113.3</v>
      </c>
      <c r="V28" s="4">
        <v>2379.1297</v>
      </c>
      <c r="Y28" s="4">
        <v>281.70600000000002</v>
      </c>
      <c r="Z28" s="4">
        <v>0</v>
      </c>
      <c r="AA28" s="4">
        <v>5.8630000000000004</v>
      </c>
      <c r="AB28" s="4" t="s">
        <v>384</v>
      </c>
      <c r="AC28" s="4">
        <v>0</v>
      </c>
      <c r="AD28" s="4">
        <v>12</v>
      </c>
      <c r="AE28" s="4">
        <v>857</v>
      </c>
      <c r="AF28" s="4">
        <v>885</v>
      </c>
      <c r="AG28" s="4">
        <v>875</v>
      </c>
      <c r="AH28" s="4">
        <v>72</v>
      </c>
      <c r="AI28" s="4">
        <v>27.83</v>
      </c>
      <c r="AJ28" s="4">
        <v>0.64</v>
      </c>
      <c r="AK28" s="4">
        <v>988</v>
      </c>
      <c r="AL28" s="4">
        <v>5</v>
      </c>
      <c r="AM28" s="4">
        <v>0</v>
      </c>
      <c r="AN28" s="4">
        <v>35</v>
      </c>
      <c r="AO28" s="4">
        <v>192</v>
      </c>
      <c r="AP28" s="4">
        <v>190</v>
      </c>
      <c r="AQ28" s="4">
        <v>1</v>
      </c>
      <c r="AR28" s="4">
        <v>195</v>
      </c>
      <c r="AS28" s="4" t="s">
        <v>155</v>
      </c>
      <c r="AT28" s="4">
        <v>2</v>
      </c>
      <c r="AU28" s="5">
        <v>0.72892361111111104</v>
      </c>
      <c r="AV28" s="4">
        <v>47.158741999999997</v>
      </c>
      <c r="AW28" s="4">
        <v>-88.485838999999999</v>
      </c>
      <c r="AX28" s="4">
        <v>309.8</v>
      </c>
      <c r="AY28" s="4">
        <v>33.200000000000003</v>
      </c>
      <c r="AZ28" s="4">
        <v>12</v>
      </c>
      <c r="BA28" s="4">
        <v>11</v>
      </c>
      <c r="BB28" s="4" t="s">
        <v>421</v>
      </c>
      <c r="BC28" s="4">
        <v>1.1000000000000001</v>
      </c>
      <c r="BD28" s="4">
        <v>1.0244759999999999</v>
      </c>
      <c r="BE28" s="4">
        <v>1.8</v>
      </c>
      <c r="BF28" s="4">
        <v>14.063000000000001</v>
      </c>
      <c r="BG28" s="4">
        <v>19.63</v>
      </c>
      <c r="BH28" s="4">
        <v>1.4</v>
      </c>
      <c r="BI28" s="4">
        <v>10.547000000000001</v>
      </c>
      <c r="BJ28" s="4">
        <v>2951.9989999999998</v>
      </c>
      <c r="BK28" s="4">
        <v>5.8090000000000002</v>
      </c>
      <c r="BL28" s="4">
        <v>4.0019999999999998</v>
      </c>
      <c r="BM28" s="4">
        <v>0.56999999999999995</v>
      </c>
      <c r="BN28" s="4">
        <v>4.5720000000000001</v>
      </c>
      <c r="BO28" s="4">
        <v>3.2749999999999999</v>
      </c>
      <c r="BP28" s="4">
        <v>0.46700000000000003</v>
      </c>
      <c r="BQ28" s="4">
        <v>3.742</v>
      </c>
      <c r="BR28" s="4">
        <v>24.805</v>
      </c>
      <c r="BU28" s="4">
        <v>17.622</v>
      </c>
      <c r="BW28" s="4">
        <v>1344.127</v>
      </c>
      <c r="BX28" s="4">
        <v>0.223584</v>
      </c>
      <c r="BY28" s="4">
        <v>-5</v>
      </c>
      <c r="BZ28" s="4">
        <v>1.3049999999999999</v>
      </c>
      <c r="CA28" s="4">
        <v>5.4638340000000003</v>
      </c>
      <c r="CB28" s="4">
        <v>26.361000000000001</v>
      </c>
      <c r="CC28" s="4">
        <f t="shared" si="8"/>
        <v>1.4435449428</v>
      </c>
      <c r="CE28" s="4">
        <f t="shared" si="9"/>
        <v>12048.536680612002</v>
      </c>
      <c r="CF28" s="4">
        <f t="shared" si="9"/>
        <v>23.709340544382002</v>
      </c>
      <c r="CG28" s="4">
        <f t="shared" si="10"/>
        <v>15.272913120516</v>
      </c>
      <c r="CH28" s="4">
        <f t="shared" si="10"/>
        <v>101.24121057039001</v>
      </c>
    </row>
    <row r="29" spans="1:86">
      <c r="A29" s="2">
        <v>42440</v>
      </c>
      <c r="B29" s="29">
        <v>0.52078050925925923</v>
      </c>
      <c r="C29" s="4">
        <v>10.454000000000001</v>
      </c>
      <c r="D29" s="4">
        <v>3.2000000000000001E-2</v>
      </c>
      <c r="E29" s="4" t="s">
        <v>155</v>
      </c>
      <c r="F29" s="4">
        <v>320</v>
      </c>
      <c r="G29" s="4">
        <v>129.5</v>
      </c>
      <c r="H29" s="4">
        <v>19.8</v>
      </c>
      <c r="I29" s="4">
        <v>2418.1</v>
      </c>
      <c r="K29" s="4">
        <v>6.1</v>
      </c>
      <c r="L29" s="4">
        <v>312</v>
      </c>
      <c r="M29" s="4">
        <v>0.90369999999999995</v>
      </c>
      <c r="N29" s="4">
        <v>9.4469999999999992</v>
      </c>
      <c r="O29" s="4">
        <v>2.8899999999999999E-2</v>
      </c>
      <c r="P29" s="4">
        <v>117.0557</v>
      </c>
      <c r="Q29" s="4">
        <v>17.8934</v>
      </c>
      <c r="R29" s="4">
        <v>134.9</v>
      </c>
      <c r="S29" s="4">
        <v>95.812700000000007</v>
      </c>
      <c r="T29" s="4">
        <v>14.6462</v>
      </c>
      <c r="U29" s="4">
        <v>110.5</v>
      </c>
      <c r="V29" s="4">
        <v>2418.1228000000001</v>
      </c>
      <c r="Y29" s="4">
        <v>281.77699999999999</v>
      </c>
      <c r="Z29" s="4">
        <v>0</v>
      </c>
      <c r="AA29" s="4">
        <v>5.5125999999999999</v>
      </c>
      <c r="AB29" s="4" t="s">
        <v>384</v>
      </c>
      <c r="AC29" s="4">
        <v>0</v>
      </c>
      <c r="AD29" s="4">
        <v>12</v>
      </c>
      <c r="AE29" s="4">
        <v>856</v>
      </c>
      <c r="AF29" s="4">
        <v>885</v>
      </c>
      <c r="AG29" s="4">
        <v>875</v>
      </c>
      <c r="AH29" s="4">
        <v>72</v>
      </c>
      <c r="AI29" s="4">
        <v>27.83</v>
      </c>
      <c r="AJ29" s="4">
        <v>0.64</v>
      </c>
      <c r="AK29" s="4">
        <v>988</v>
      </c>
      <c r="AL29" s="4">
        <v>5</v>
      </c>
      <c r="AM29" s="4">
        <v>0</v>
      </c>
      <c r="AN29" s="4">
        <v>35</v>
      </c>
      <c r="AO29" s="4">
        <v>192</v>
      </c>
      <c r="AP29" s="4">
        <v>189.6</v>
      </c>
      <c r="AQ29" s="4">
        <v>1.1000000000000001</v>
      </c>
      <c r="AR29" s="4">
        <v>195</v>
      </c>
      <c r="AS29" s="4" t="s">
        <v>155</v>
      </c>
      <c r="AT29" s="4">
        <v>2</v>
      </c>
      <c r="AU29" s="5">
        <v>0.72893518518518519</v>
      </c>
      <c r="AV29" s="4">
        <v>47.158681000000001</v>
      </c>
      <c r="AW29" s="4">
        <v>-88.485685000000004</v>
      </c>
      <c r="AX29" s="4">
        <v>310</v>
      </c>
      <c r="AY29" s="4">
        <v>31.7</v>
      </c>
      <c r="AZ29" s="4">
        <v>12</v>
      </c>
      <c r="BA29" s="4">
        <v>11</v>
      </c>
      <c r="BB29" s="4" t="s">
        <v>421</v>
      </c>
      <c r="BC29" s="4">
        <v>1.1975020000000001</v>
      </c>
      <c r="BD29" s="4">
        <v>1.246254</v>
      </c>
      <c r="BE29" s="4">
        <v>1.970629</v>
      </c>
      <c r="BF29" s="4">
        <v>14.063000000000001</v>
      </c>
      <c r="BG29" s="4">
        <v>19.440000000000001</v>
      </c>
      <c r="BH29" s="4">
        <v>1.38</v>
      </c>
      <c r="BI29" s="4">
        <v>10.654999999999999</v>
      </c>
      <c r="BJ29" s="4">
        <v>2951.4430000000002</v>
      </c>
      <c r="BK29" s="4">
        <v>5.75</v>
      </c>
      <c r="BL29" s="4">
        <v>3.83</v>
      </c>
      <c r="BM29" s="4">
        <v>0.58499999999999996</v>
      </c>
      <c r="BN29" s="4">
        <v>4.415</v>
      </c>
      <c r="BO29" s="4">
        <v>3.1349999999999998</v>
      </c>
      <c r="BP29" s="4">
        <v>0.47899999999999998</v>
      </c>
      <c r="BQ29" s="4">
        <v>3.6139999999999999</v>
      </c>
      <c r="BR29" s="4">
        <v>24.981400000000001</v>
      </c>
      <c r="BU29" s="4">
        <v>17.466000000000001</v>
      </c>
      <c r="BW29" s="4">
        <v>1252.2750000000001</v>
      </c>
      <c r="BX29" s="4">
        <v>0.23845</v>
      </c>
      <c r="BY29" s="4">
        <v>-5</v>
      </c>
      <c r="BZ29" s="4">
        <v>1.3049999999999999</v>
      </c>
      <c r="CA29" s="4">
        <v>5.8271220000000001</v>
      </c>
      <c r="CB29" s="4">
        <v>26.361000000000001</v>
      </c>
      <c r="CC29" s="4">
        <f t="shared" si="8"/>
        <v>1.5395256324</v>
      </c>
      <c r="CE29" s="4">
        <f t="shared" si="9"/>
        <v>12847.218572473364</v>
      </c>
      <c r="CF29" s="4">
        <f t="shared" si="9"/>
        <v>25.028945770500002</v>
      </c>
      <c r="CG29" s="4">
        <f t="shared" si="10"/>
        <v>15.731236524275999</v>
      </c>
      <c r="CH29" s="4">
        <f t="shared" si="10"/>
        <v>108.7405401515076</v>
      </c>
    </row>
    <row r="30" spans="1:86">
      <c r="A30" s="2">
        <v>42440</v>
      </c>
      <c r="B30" s="29">
        <v>0.52079208333333338</v>
      </c>
      <c r="C30" s="4">
        <v>10.547000000000001</v>
      </c>
      <c r="D30" s="4">
        <v>3.1300000000000001E-2</v>
      </c>
      <c r="E30" s="4" t="s">
        <v>155</v>
      </c>
      <c r="F30" s="4">
        <v>312.78787899999998</v>
      </c>
      <c r="G30" s="4">
        <v>131.9</v>
      </c>
      <c r="H30" s="4">
        <v>19.8</v>
      </c>
      <c r="I30" s="4">
        <v>2432</v>
      </c>
      <c r="K30" s="4">
        <v>6</v>
      </c>
      <c r="L30" s="4">
        <v>311</v>
      </c>
      <c r="M30" s="4">
        <v>0.90290000000000004</v>
      </c>
      <c r="N30" s="4">
        <v>9.5233000000000008</v>
      </c>
      <c r="O30" s="4">
        <v>2.8199999999999999E-2</v>
      </c>
      <c r="P30" s="4">
        <v>119.0607</v>
      </c>
      <c r="Q30" s="4">
        <v>17.903300000000002</v>
      </c>
      <c r="R30" s="4">
        <v>137</v>
      </c>
      <c r="S30" s="4">
        <v>97.453900000000004</v>
      </c>
      <c r="T30" s="4">
        <v>14.654199999999999</v>
      </c>
      <c r="U30" s="4">
        <v>112.1</v>
      </c>
      <c r="V30" s="4">
        <v>2431.9553999999998</v>
      </c>
      <c r="Y30" s="4">
        <v>280.60899999999998</v>
      </c>
      <c r="Z30" s="4">
        <v>0</v>
      </c>
      <c r="AA30" s="4">
        <v>5.4175000000000004</v>
      </c>
      <c r="AB30" s="4" t="s">
        <v>384</v>
      </c>
      <c r="AC30" s="4">
        <v>0</v>
      </c>
      <c r="AD30" s="4">
        <v>11.9</v>
      </c>
      <c r="AE30" s="4">
        <v>857</v>
      </c>
      <c r="AF30" s="4">
        <v>885</v>
      </c>
      <c r="AG30" s="4">
        <v>875</v>
      </c>
      <c r="AH30" s="4">
        <v>72</v>
      </c>
      <c r="AI30" s="4">
        <v>27.83</v>
      </c>
      <c r="AJ30" s="4">
        <v>0.64</v>
      </c>
      <c r="AK30" s="4">
        <v>988</v>
      </c>
      <c r="AL30" s="4">
        <v>5</v>
      </c>
      <c r="AM30" s="4">
        <v>0</v>
      </c>
      <c r="AN30" s="4">
        <v>35</v>
      </c>
      <c r="AO30" s="4">
        <v>192</v>
      </c>
      <c r="AP30" s="4">
        <v>189</v>
      </c>
      <c r="AQ30" s="4">
        <v>1</v>
      </c>
      <c r="AR30" s="4">
        <v>195</v>
      </c>
      <c r="AS30" s="4" t="s">
        <v>155</v>
      </c>
      <c r="AT30" s="4">
        <v>2</v>
      </c>
      <c r="AU30" s="5">
        <v>0.72894675925925922</v>
      </c>
      <c r="AV30" s="4">
        <v>47.158625000000001</v>
      </c>
      <c r="AW30" s="4">
        <v>-88.485543000000007</v>
      </c>
      <c r="AX30" s="4">
        <v>309.89999999999998</v>
      </c>
      <c r="AY30" s="4">
        <v>29.6</v>
      </c>
      <c r="AZ30" s="4">
        <v>12</v>
      </c>
      <c r="BA30" s="4">
        <v>11</v>
      </c>
      <c r="BB30" s="4" t="s">
        <v>421</v>
      </c>
      <c r="BC30" s="4">
        <v>1.427173</v>
      </c>
      <c r="BD30" s="4">
        <v>1.675724</v>
      </c>
      <c r="BE30" s="4">
        <v>2.3786209999999999</v>
      </c>
      <c r="BF30" s="4">
        <v>14.063000000000001</v>
      </c>
      <c r="BG30" s="4">
        <v>19.28</v>
      </c>
      <c r="BH30" s="4">
        <v>1.37</v>
      </c>
      <c r="BI30" s="4">
        <v>10.752000000000001</v>
      </c>
      <c r="BJ30" s="4">
        <v>2951.7950000000001</v>
      </c>
      <c r="BK30" s="4">
        <v>5.5709999999999997</v>
      </c>
      <c r="BL30" s="4">
        <v>3.8650000000000002</v>
      </c>
      <c r="BM30" s="4">
        <v>0.58099999999999996</v>
      </c>
      <c r="BN30" s="4">
        <v>4.4459999999999997</v>
      </c>
      <c r="BO30" s="4">
        <v>3.1629999999999998</v>
      </c>
      <c r="BP30" s="4">
        <v>0.47599999999999998</v>
      </c>
      <c r="BQ30" s="4">
        <v>3.6389999999999998</v>
      </c>
      <c r="BR30" s="4">
        <v>24.925799999999999</v>
      </c>
      <c r="BU30" s="4">
        <v>17.256</v>
      </c>
      <c r="BW30" s="4">
        <v>1220.9390000000001</v>
      </c>
      <c r="BX30" s="4">
        <v>0.206121</v>
      </c>
      <c r="BY30" s="4">
        <v>-5</v>
      </c>
      <c r="BZ30" s="4">
        <v>1.3062929999999999</v>
      </c>
      <c r="CA30" s="4">
        <v>5.0370819999999998</v>
      </c>
      <c r="CB30" s="4">
        <v>26.387118999999998</v>
      </c>
      <c r="CC30" s="4">
        <f t="shared" si="8"/>
        <v>1.3307970644</v>
      </c>
      <c r="CE30" s="4">
        <f t="shared" si="9"/>
        <v>11106.719796255929</v>
      </c>
      <c r="CF30" s="4">
        <f t="shared" si="9"/>
        <v>20.962003115034001</v>
      </c>
      <c r="CG30" s="4">
        <f t="shared" si="10"/>
        <v>13.692466224305999</v>
      </c>
      <c r="CH30" s="4">
        <f t="shared" si="10"/>
        <v>93.788313991153188</v>
      </c>
    </row>
    <row r="31" spans="1:86">
      <c r="A31" s="2">
        <v>42440</v>
      </c>
      <c r="B31" s="29">
        <v>0.52080365740740742</v>
      </c>
      <c r="C31" s="4">
        <v>10.641999999999999</v>
      </c>
      <c r="D31" s="4">
        <v>3.1E-2</v>
      </c>
      <c r="E31" s="4" t="s">
        <v>155</v>
      </c>
      <c r="F31" s="4">
        <v>310</v>
      </c>
      <c r="G31" s="4">
        <v>131.9</v>
      </c>
      <c r="H31" s="4">
        <v>16.2</v>
      </c>
      <c r="I31" s="4">
        <v>2361.6</v>
      </c>
      <c r="K31" s="4">
        <v>5.84</v>
      </c>
      <c r="L31" s="4">
        <v>298</v>
      </c>
      <c r="M31" s="4">
        <v>0.9022</v>
      </c>
      <c r="N31" s="4">
        <v>9.6011000000000006</v>
      </c>
      <c r="O31" s="4">
        <v>2.8000000000000001E-2</v>
      </c>
      <c r="P31" s="4">
        <v>119.0214</v>
      </c>
      <c r="Q31" s="4">
        <v>14.63</v>
      </c>
      <c r="R31" s="4">
        <v>133.69999999999999</v>
      </c>
      <c r="S31" s="4">
        <v>97.421700000000001</v>
      </c>
      <c r="T31" s="4">
        <v>11.975</v>
      </c>
      <c r="U31" s="4">
        <v>109.4</v>
      </c>
      <c r="V31" s="4">
        <v>2361.5902999999998</v>
      </c>
      <c r="Y31" s="4">
        <v>269.18099999999998</v>
      </c>
      <c r="Z31" s="4">
        <v>0</v>
      </c>
      <c r="AA31" s="4">
        <v>5.2687999999999997</v>
      </c>
      <c r="AB31" s="4" t="s">
        <v>384</v>
      </c>
      <c r="AC31" s="4">
        <v>0</v>
      </c>
      <c r="AD31" s="4">
        <v>12</v>
      </c>
      <c r="AE31" s="4">
        <v>857</v>
      </c>
      <c r="AF31" s="4">
        <v>885</v>
      </c>
      <c r="AG31" s="4">
        <v>875</v>
      </c>
      <c r="AH31" s="4">
        <v>72</v>
      </c>
      <c r="AI31" s="4">
        <v>27.83</v>
      </c>
      <c r="AJ31" s="4">
        <v>0.64</v>
      </c>
      <c r="AK31" s="4">
        <v>988</v>
      </c>
      <c r="AL31" s="4">
        <v>5</v>
      </c>
      <c r="AM31" s="4">
        <v>0</v>
      </c>
      <c r="AN31" s="4">
        <v>35</v>
      </c>
      <c r="AO31" s="4">
        <v>191.6</v>
      </c>
      <c r="AP31" s="4">
        <v>189</v>
      </c>
      <c r="AQ31" s="4">
        <v>1</v>
      </c>
      <c r="AR31" s="4">
        <v>195</v>
      </c>
      <c r="AS31" s="4" t="s">
        <v>155</v>
      </c>
      <c r="AT31" s="4">
        <v>2</v>
      </c>
      <c r="AU31" s="5">
        <v>0.72895833333333337</v>
      </c>
      <c r="AV31" s="4">
        <v>47.158580000000001</v>
      </c>
      <c r="AW31" s="4">
        <v>-88.485399000000001</v>
      </c>
      <c r="AX31" s="4">
        <v>309.60000000000002</v>
      </c>
      <c r="AY31" s="4">
        <v>28.3</v>
      </c>
      <c r="AZ31" s="4">
        <v>12</v>
      </c>
      <c r="BA31" s="4">
        <v>11</v>
      </c>
      <c r="BB31" s="4" t="s">
        <v>421</v>
      </c>
      <c r="BC31" s="4">
        <v>1.2967029999999999</v>
      </c>
      <c r="BD31" s="4">
        <v>1.720879</v>
      </c>
      <c r="BE31" s="4">
        <v>2.1692309999999999</v>
      </c>
      <c r="BF31" s="4">
        <v>14.063000000000001</v>
      </c>
      <c r="BG31" s="4">
        <v>19.14</v>
      </c>
      <c r="BH31" s="4">
        <v>1.36</v>
      </c>
      <c r="BI31" s="4">
        <v>10.840999999999999</v>
      </c>
      <c r="BJ31" s="4">
        <v>2954.5590000000002</v>
      </c>
      <c r="BK31" s="4">
        <v>5.4779999999999998</v>
      </c>
      <c r="BL31" s="4">
        <v>3.8359999999999999</v>
      </c>
      <c r="BM31" s="4">
        <v>0.47099999999999997</v>
      </c>
      <c r="BN31" s="4">
        <v>4.3070000000000004</v>
      </c>
      <c r="BO31" s="4">
        <v>3.14</v>
      </c>
      <c r="BP31" s="4">
        <v>0.38600000000000001</v>
      </c>
      <c r="BQ31" s="4">
        <v>3.5249999999999999</v>
      </c>
      <c r="BR31" s="4">
        <v>24.031099999999999</v>
      </c>
      <c r="BU31" s="4">
        <v>16.434999999999999</v>
      </c>
      <c r="BW31" s="4">
        <v>1178.921</v>
      </c>
      <c r="BX31" s="4">
        <v>0.19194900000000001</v>
      </c>
      <c r="BY31" s="4">
        <v>-5</v>
      </c>
      <c r="BZ31" s="4">
        <v>1.307569</v>
      </c>
      <c r="CA31" s="4">
        <v>4.6907540000000001</v>
      </c>
      <c r="CB31" s="4">
        <v>26.412894000000001</v>
      </c>
      <c r="CC31" s="4">
        <f t="shared" si="8"/>
        <v>1.2392972067999999</v>
      </c>
      <c r="CE31" s="4">
        <f t="shared" si="9"/>
        <v>10352.754757272043</v>
      </c>
      <c r="CF31" s="4">
        <f t="shared" si="9"/>
        <v>19.194874957764</v>
      </c>
      <c r="CG31" s="4">
        <f t="shared" si="10"/>
        <v>12.35157616395</v>
      </c>
      <c r="CH31" s="4">
        <f t="shared" si="10"/>
        <v>84.204811901701788</v>
      </c>
    </row>
    <row r="32" spans="1:86">
      <c r="A32" s="2">
        <v>42440</v>
      </c>
      <c r="B32" s="29">
        <v>0.52081523148148146</v>
      </c>
      <c r="C32" s="4">
        <v>10.983000000000001</v>
      </c>
      <c r="D32" s="4">
        <v>4.0099999999999997E-2</v>
      </c>
      <c r="E32" s="4" t="s">
        <v>155</v>
      </c>
      <c r="F32" s="4">
        <v>401.13924100000003</v>
      </c>
      <c r="G32" s="4">
        <v>120.2</v>
      </c>
      <c r="H32" s="4">
        <v>23.2</v>
      </c>
      <c r="I32" s="4">
        <v>2207.1999999999998</v>
      </c>
      <c r="K32" s="4">
        <v>5.69</v>
      </c>
      <c r="L32" s="4">
        <v>281</v>
      </c>
      <c r="M32" s="4">
        <v>0.89959999999999996</v>
      </c>
      <c r="N32" s="4">
        <v>9.8805999999999994</v>
      </c>
      <c r="O32" s="4">
        <v>3.61E-2</v>
      </c>
      <c r="P32" s="4">
        <v>108.1018</v>
      </c>
      <c r="Q32" s="4">
        <v>20.8705</v>
      </c>
      <c r="R32" s="4">
        <v>129</v>
      </c>
      <c r="S32" s="4">
        <v>88.201700000000002</v>
      </c>
      <c r="T32" s="4">
        <v>17.028500000000001</v>
      </c>
      <c r="U32" s="4">
        <v>105.2</v>
      </c>
      <c r="V32" s="4">
        <v>2207.2015999999999</v>
      </c>
      <c r="Y32" s="4">
        <v>252.90700000000001</v>
      </c>
      <c r="Z32" s="4">
        <v>0</v>
      </c>
      <c r="AA32" s="4">
        <v>5.1193</v>
      </c>
      <c r="AB32" s="4" t="s">
        <v>384</v>
      </c>
      <c r="AC32" s="4">
        <v>0</v>
      </c>
      <c r="AD32" s="4">
        <v>11.9</v>
      </c>
      <c r="AE32" s="4">
        <v>857</v>
      </c>
      <c r="AF32" s="4">
        <v>886</v>
      </c>
      <c r="AG32" s="4">
        <v>876</v>
      </c>
      <c r="AH32" s="4">
        <v>72</v>
      </c>
      <c r="AI32" s="4">
        <v>27</v>
      </c>
      <c r="AJ32" s="4">
        <v>0.62</v>
      </c>
      <c r="AK32" s="4">
        <v>988</v>
      </c>
      <c r="AL32" s="4">
        <v>4.5999999999999996</v>
      </c>
      <c r="AM32" s="4">
        <v>0</v>
      </c>
      <c r="AN32" s="4">
        <v>35</v>
      </c>
      <c r="AO32" s="4">
        <v>191</v>
      </c>
      <c r="AP32" s="4">
        <v>189</v>
      </c>
      <c r="AQ32" s="4">
        <v>0.9</v>
      </c>
      <c r="AR32" s="4">
        <v>195</v>
      </c>
      <c r="AS32" s="4" t="s">
        <v>155</v>
      </c>
      <c r="AT32" s="4">
        <v>2</v>
      </c>
      <c r="AU32" s="5">
        <v>0.7289699074074073</v>
      </c>
      <c r="AV32" s="4">
        <v>47.158549000000001</v>
      </c>
      <c r="AW32" s="4">
        <v>-88.485248999999996</v>
      </c>
      <c r="AX32" s="4">
        <v>309.39999999999998</v>
      </c>
      <c r="AY32" s="4">
        <v>27.3</v>
      </c>
      <c r="AZ32" s="4">
        <v>12</v>
      </c>
      <c r="BA32" s="4">
        <v>11</v>
      </c>
      <c r="BB32" s="4" t="s">
        <v>421</v>
      </c>
      <c r="BC32" s="4">
        <v>1.6481520000000001</v>
      </c>
      <c r="BD32" s="4">
        <v>1.8351649999999999</v>
      </c>
      <c r="BE32" s="4">
        <v>2.7</v>
      </c>
      <c r="BF32" s="4">
        <v>14.063000000000001</v>
      </c>
      <c r="BG32" s="4">
        <v>18.600000000000001</v>
      </c>
      <c r="BH32" s="4">
        <v>1.32</v>
      </c>
      <c r="BI32" s="4">
        <v>11.162000000000001</v>
      </c>
      <c r="BJ32" s="4">
        <v>2958.614</v>
      </c>
      <c r="BK32" s="4">
        <v>6.8769999999999998</v>
      </c>
      <c r="BL32" s="4">
        <v>3.39</v>
      </c>
      <c r="BM32" s="4">
        <v>0.65400000000000003</v>
      </c>
      <c r="BN32" s="4">
        <v>4.0439999999999996</v>
      </c>
      <c r="BO32" s="4">
        <v>2.766</v>
      </c>
      <c r="BP32" s="4">
        <v>0.53400000000000003</v>
      </c>
      <c r="BQ32" s="4">
        <v>3.3</v>
      </c>
      <c r="BR32" s="4">
        <v>21.854600000000001</v>
      </c>
      <c r="BU32" s="4">
        <v>15.025</v>
      </c>
      <c r="BW32" s="4">
        <v>1114.5809999999999</v>
      </c>
      <c r="BX32" s="4">
        <v>0.16707</v>
      </c>
      <c r="BY32" s="4">
        <v>-5</v>
      </c>
      <c r="BZ32" s="4">
        <v>1.3069999999999999</v>
      </c>
      <c r="CA32" s="4">
        <v>4.0827730000000004</v>
      </c>
      <c r="CB32" s="4">
        <v>26.401399999999999</v>
      </c>
      <c r="CC32" s="4">
        <f t="shared" si="8"/>
        <v>1.0786686266000001</v>
      </c>
      <c r="CE32" s="4">
        <f t="shared" si="9"/>
        <v>9023.2739693966359</v>
      </c>
      <c r="CF32" s="4">
        <f t="shared" si="9"/>
        <v>20.973690750987</v>
      </c>
      <c r="CG32" s="4">
        <f t="shared" si="10"/>
        <v>10.0644437223</v>
      </c>
      <c r="CH32" s="4">
        <f t="shared" si="10"/>
        <v>66.652845991932622</v>
      </c>
    </row>
    <row r="33" spans="1:86">
      <c r="A33" s="2">
        <v>42440</v>
      </c>
      <c r="B33" s="29">
        <v>0.52082680555555549</v>
      </c>
      <c r="C33" s="4">
        <v>11.695</v>
      </c>
      <c r="D33" s="4">
        <v>6.8900000000000003E-2</v>
      </c>
      <c r="E33" s="4" t="s">
        <v>155</v>
      </c>
      <c r="F33" s="4">
        <v>688.689076</v>
      </c>
      <c r="G33" s="4">
        <v>106.8</v>
      </c>
      <c r="H33" s="4">
        <v>23.2</v>
      </c>
      <c r="I33" s="4">
        <v>2035.3</v>
      </c>
      <c r="K33" s="4">
        <v>5.43</v>
      </c>
      <c r="L33" s="4">
        <v>266</v>
      </c>
      <c r="M33" s="4">
        <v>0.89390000000000003</v>
      </c>
      <c r="N33" s="4">
        <v>10.4541</v>
      </c>
      <c r="O33" s="4">
        <v>6.1600000000000002E-2</v>
      </c>
      <c r="P33" s="4">
        <v>95.510400000000004</v>
      </c>
      <c r="Q33" s="4">
        <v>20.738900000000001</v>
      </c>
      <c r="R33" s="4">
        <v>116.2</v>
      </c>
      <c r="S33" s="4">
        <v>77.611599999999996</v>
      </c>
      <c r="T33" s="4">
        <v>16.852399999999999</v>
      </c>
      <c r="U33" s="4">
        <v>94.5</v>
      </c>
      <c r="V33" s="4">
        <v>2035.3146999999999</v>
      </c>
      <c r="Y33" s="4">
        <v>237.56399999999999</v>
      </c>
      <c r="Z33" s="4">
        <v>0</v>
      </c>
      <c r="AA33" s="4">
        <v>4.8563999999999998</v>
      </c>
      <c r="AB33" s="4" t="s">
        <v>384</v>
      </c>
      <c r="AC33" s="4">
        <v>0</v>
      </c>
      <c r="AD33" s="4">
        <v>12</v>
      </c>
      <c r="AE33" s="4">
        <v>857</v>
      </c>
      <c r="AF33" s="4">
        <v>887</v>
      </c>
      <c r="AG33" s="4">
        <v>875</v>
      </c>
      <c r="AH33" s="4">
        <v>72</v>
      </c>
      <c r="AI33" s="4">
        <v>25.93</v>
      </c>
      <c r="AJ33" s="4">
        <v>0.6</v>
      </c>
      <c r="AK33" s="4">
        <v>988</v>
      </c>
      <c r="AL33" s="4">
        <v>4</v>
      </c>
      <c r="AM33" s="4">
        <v>0</v>
      </c>
      <c r="AN33" s="4">
        <v>35</v>
      </c>
      <c r="AO33" s="4">
        <v>191</v>
      </c>
      <c r="AP33" s="4">
        <v>189</v>
      </c>
      <c r="AQ33" s="4">
        <v>1</v>
      </c>
      <c r="AR33" s="4">
        <v>195</v>
      </c>
      <c r="AS33" s="4" t="s">
        <v>155</v>
      </c>
      <c r="AT33" s="4">
        <v>2</v>
      </c>
      <c r="AU33" s="5">
        <v>0.72898148148148145</v>
      </c>
      <c r="AV33" s="4">
        <v>47.158526000000002</v>
      </c>
      <c r="AW33" s="4">
        <v>-88.485100000000003</v>
      </c>
      <c r="AX33" s="4">
        <v>309.2</v>
      </c>
      <c r="AY33" s="4">
        <v>26.6</v>
      </c>
      <c r="AZ33" s="4">
        <v>12</v>
      </c>
      <c r="BA33" s="4">
        <v>10</v>
      </c>
      <c r="BB33" s="4" t="s">
        <v>423</v>
      </c>
      <c r="BC33" s="4">
        <v>1.8</v>
      </c>
      <c r="BD33" s="4">
        <v>1</v>
      </c>
      <c r="BE33" s="4">
        <v>2.5561440000000002</v>
      </c>
      <c r="BF33" s="4">
        <v>14.063000000000001</v>
      </c>
      <c r="BG33" s="4">
        <v>17.53</v>
      </c>
      <c r="BH33" s="4">
        <v>1.25</v>
      </c>
      <c r="BI33" s="4">
        <v>11.867000000000001</v>
      </c>
      <c r="BJ33" s="4">
        <v>2959.81</v>
      </c>
      <c r="BK33" s="4">
        <v>11.093999999999999</v>
      </c>
      <c r="BL33" s="4">
        <v>2.8319999999999999</v>
      </c>
      <c r="BM33" s="4">
        <v>0.61499999999999999</v>
      </c>
      <c r="BN33" s="4">
        <v>3.4470000000000001</v>
      </c>
      <c r="BO33" s="4">
        <v>2.3010000000000002</v>
      </c>
      <c r="BP33" s="4">
        <v>0.5</v>
      </c>
      <c r="BQ33" s="4">
        <v>2.8010000000000002</v>
      </c>
      <c r="BR33" s="4">
        <v>19.0549</v>
      </c>
      <c r="BU33" s="4">
        <v>13.345000000000001</v>
      </c>
      <c r="BW33" s="4">
        <v>999.74800000000005</v>
      </c>
      <c r="BX33" s="4">
        <v>0.161637</v>
      </c>
      <c r="BY33" s="4">
        <v>-5</v>
      </c>
      <c r="BZ33" s="4">
        <v>1.3069999999999999</v>
      </c>
      <c r="CA33" s="4">
        <v>3.9500039999999998</v>
      </c>
      <c r="CB33" s="4">
        <v>26.401399999999999</v>
      </c>
      <c r="CC33" s="4">
        <f t="shared" si="8"/>
        <v>1.0435910568</v>
      </c>
      <c r="CE33" s="4">
        <f t="shared" si="9"/>
        <v>8733.3722204122805</v>
      </c>
      <c r="CF33" s="4">
        <f t="shared" si="9"/>
        <v>32.734544248871998</v>
      </c>
      <c r="CG33" s="4">
        <f t="shared" si="10"/>
        <v>8.2647790193879995</v>
      </c>
      <c r="CH33" s="4">
        <f t="shared" si="10"/>
        <v>56.224397621041199</v>
      </c>
    </row>
    <row r="34" spans="1:86">
      <c r="A34" s="2">
        <v>42440</v>
      </c>
      <c r="B34" s="29">
        <v>0.52083837962962964</v>
      </c>
      <c r="C34" s="4">
        <v>12.057</v>
      </c>
      <c r="D34" s="4">
        <v>0.1187</v>
      </c>
      <c r="E34" s="4" t="s">
        <v>155</v>
      </c>
      <c r="F34" s="4">
        <v>1186.9682150000001</v>
      </c>
      <c r="G34" s="4">
        <v>94.9</v>
      </c>
      <c r="H34" s="4">
        <v>23.1</v>
      </c>
      <c r="I34" s="4">
        <v>1955.5</v>
      </c>
      <c r="K34" s="4">
        <v>4.84</v>
      </c>
      <c r="L34" s="4">
        <v>257</v>
      </c>
      <c r="M34" s="4">
        <v>0.89049999999999996</v>
      </c>
      <c r="N34" s="4">
        <v>10.736499999999999</v>
      </c>
      <c r="O34" s="4">
        <v>0.1057</v>
      </c>
      <c r="P34" s="4">
        <v>84.509200000000007</v>
      </c>
      <c r="Q34" s="4">
        <v>20.570699999999999</v>
      </c>
      <c r="R34" s="4">
        <v>105.1</v>
      </c>
      <c r="S34" s="4">
        <v>68.925600000000003</v>
      </c>
      <c r="T34" s="4">
        <v>16.7775</v>
      </c>
      <c r="U34" s="4">
        <v>85.7</v>
      </c>
      <c r="V34" s="4">
        <v>1955.4799</v>
      </c>
      <c r="Y34" s="4">
        <v>228.72800000000001</v>
      </c>
      <c r="Z34" s="4">
        <v>0</v>
      </c>
      <c r="AA34" s="4">
        <v>4.3109000000000002</v>
      </c>
      <c r="AB34" s="4" t="s">
        <v>384</v>
      </c>
      <c r="AC34" s="4">
        <v>0</v>
      </c>
      <c r="AD34" s="4">
        <v>12</v>
      </c>
      <c r="AE34" s="4">
        <v>857</v>
      </c>
      <c r="AF34" s="4">
        <v>887</v>
      </c>
      <c r="AG34" s="4">
        <v>875</v>
      </c>
      <c r="AH34" s="4">
        <v>72.400000000000006</v>
      </c>
      <c r="AI34" s="4">
        <v>26.9</v>
      </c>
      <c r="AJ34" s="4">
        <v>0.62</v>
      </c>
      <c r="AK34" s="4">
        <v>988</v>
      </c>
      <c r="AL34" s="4">
        <v>4.4000000000000004</v>
      </c>
      <c r="AM34" s="4">
        <v>0</v>
      </c>
      <c r="AN34" s="4">
        <v>35</v>
      </c>
      <c r="AO34" s="4">
        <v>191</v>
      </c>
      <c r="AP34" s="4">
        <v>189</v>
      </c>
      <c r="AQ34" s="4">
        <v>1</v>
      </c>
      <c r="AR34" s="4">
        <v>195</v>
      </c>
      <c r="AS34" s="4" t="s">
        <v>155</v>
      </c>
      <c r="AT34" s="4">
        <v>2</v>
      </c>
      <c r="AU34" s="5">
        <v>0.7289930555555556</v>
      </c>
      <c r="AV34" s="4">
        <v>47.15851</v>
      </c>
      <c r="AW34" s="4">
        <v>-88.484953000000004</v>
      </c>
      <c r="AX34" s="4">
        <v>309.10000000000002</v>
      </c>
      <c r="AY34" s="4">
        <v>25.8</v>
      </c>
      <c r="AZ34" s="4">
        <v>12</v>
      </c>
      <c r="BA34" s="4">
        <v>10</v>
      </c>
      <c r="BB34" s="4" t="s">
        <v>423</v>
      </c>
      <c r="BC34" s="4">
        <v>1.8238760000000001</v>
      </c>
      <c r="BD34" s="4">
        <v>1</v>
      </c>
      <c r="BE34" s="4">
        <v>2.1</v>
      </c>
      <c r="BF34" s="4">
        <v>14.063000000000001</v>
      </c>
      <c r="BG34" s="4">
        <v>16.989999999999998</v>
      </c>
      <c r="BH34" s="4">
        <v>1.21</v>
      </c>
      <c r="BI34" s="4">
        <v>12.295</v>
      </c>
      <c r="BJ34" s="4">
        <v>2951.7130000000002</v>
      </c>
      <c r="BK34" s="4">
        <v>18.495000000000001</v>
      </c>
      <c r="BL34" s="4">
        <v>2.4329999999999998</v>
      </c>
      <c r="BM34" s="4">
        <v>0.59199999999999997</v>
      </c>
      <c r="BN34" s="4">
        <v>3.0249999999999999</v>
      </c>
      <c r="BO34" s="4">
        <v>1.984</v>
      </c>
      <c r="BP34" s="4">
        <v>0.48299999999999998</v>
      </c>
      <c r="BQ34" s="4">
        <v>2.4670000000000001</v>
      </c>
      <c r="BR34" s="4">
        <v>17.777100000000001</v>
      </c>
      <c r="BU34" s="4">
        <v>12.476000000000001</v>
      </c>
      <c r="BW34" s="4">
        <v>861.74199999999996</v>
      </c>
      <c r="BX34" s="4">
        <v>0.16967299999999999</v>
      </c>
      <c r="BY34" s="4">
        <v>-5</v>
      </c>
      <c r="BZ34" s="4">
        <v>1.3069999999999999</v>
      </c>
      <c r="CA34" s="4">
        <v>4.1463840000000003</v>
      </c>
      <c r="CB34" s="4">
        <v>26.401399999999999</v>
      </c>
      <c r="CC34" s="4">
        <f t="shared" si="8"/>
        <v>1.0954746528000001</v>
      </c>
      <c r="CE34" s="4">
        <f t="shared" si="9"/>
        <v>9142.4848601766262</v>
      </c>
      <c r="CF34" s="4">
        <f t="shared" si="9"/>
        <v>57.285466943759999</v>
      </c>
      <c r="CG34" s="4">
        <f t="shared" si="10"/>
        <v>7.6411596080160002</v>
      </c>
      <c r="CH34" s="4">
        <f t="shared" si="10"/>
        <v>55.061880205780803</v>
      </c>
    </row>
    <row r="35" spans="1:86">
      <c r="A35" s="2">
        <v>42440</v>
      </c>
      <c r="B35" s="29">
        <v>0.52084995370370368</v>
      </c>
      <c r="C35" s="4">
        <v>11.852</v>
      </c>
      <c r="D35" s="4">
        <v>0.13089999999999999</v>
      </c>
      <c r="E35" s="4" t="s">
        <v>155</v>
      </c>
      <c r="F35" s="4">
        <v>1309.2176039999999</v>
      </c>
      <c r="G35" s="4">
        <v>67.900000000000006</v>
      </c>
      <c r="H35" s="4">
        <v>11.8</v>
      </c>
      <c r="I35" s="4">
        <v>1930.9</v>
      </c>
      <c r="K35" s="4">
        <v>4.0199999999999996</v>
      </c>
      <c r="L35" s="4">
        <v>255</v>
      </c>
      <c r="M35" s="4">
        <v>0.89200000000000002</v>
      </c>
      <c r="N35" s="4">
        <v>10.572100000000001</v>
      </c>
      <c r="O35" s="4">
        <v>0.1168</v>
      </c>
      <c r="P35" s="4">
        <v>60.58</v>
      </c>
      <c r="Q35" s="4">
        <v>10.525399999999999</v>
      </c>
      <c r="R35" s="4">
        <v>71.099999999999994</v>
      </c>
      <c r="S35" s="4">
        <v>49.499699999999997</v>
      </c>
      <c r="T35" s="4">
        <v>8.6003000000000007</v>
      </c>
      <c r="U35" s="4">
        <v>58.1</v>
      </c>
      <c r="V35" s="4">
        <v>1930.8959</v>
      </c>
      <c r="Y35" s="4">
        <v>227.63499999999999</v>
      </c>
      <c r="Z35" s="4">
        <v>0</v>
      </c>
      <c r="AA35" s="4">
        <v>3.5884</v>
      </c>
      <c r="AB35" s="4" t="s">
        <v>384</v>
      </c>
      <c r="AC35" s="4">
        <v>0</v>
      </c>
      <c r="AD35" s="4">
        <v>11.9</v>
      </c>
      <c r="AE35" s="4">
        <v>857</v>
      </c>
      <c r="AF35" s="4">
        <v>886</v>
      </c>
      <c r="AG35" s="4">
        <v>876</v>
      </c>
      <c r="AH35" s="4">
        <v>73</v>
      </c>
      <c r="AI35" s="4">
        <v>27.37</v>
      </c>
      <c r="AJ35" s="4">
        <v>0.63</v>
      </c>
      <c r="AK35" s="4">
        <v>988</v>
      </c>
      <c r="AL35" s="4">
        <v>4.5999999999999996</v>
      </c>
      <c r="AM35" s="4">
        <v>0</v>
      </c>
      <c r="AN35" s="4">
        <v>35</v>
      </c>
      <c r="AO35" s="4">
        <v>191</v>
      </c>
      <c r="AP35" s="4">
        <v>189</v>
      </c>
      <c r="AQ35" s="4">
        <v>1</v>
      </c>
      <c r="AR35" s="4">
        <v>195</v>
      </c>
      <c r="AS35" s="4" t="s">
        <v>155</v>
      </c>
      <c r="AT35" s="4">
        <v>2</v>
      </c>
      <c r="AU35" s="5">
        <v>0.72900462962962964</v>
      </c>
      <c r="AV35" s="4">
        <v>47.158504000000001</v>
      </c>
      <c r="AW35" s="4">
        <v>-88.484808999999998</v>
      </c>
      <c r="AX35" s="4">
        <v>309</v>
      </c>
      <c r="AY35" s="4">
        <v>25</v>
      </c>
      <c r="AZ35" s="4">
        <v>12</v>
      </c>
      <c r="BA35" s="4">
        <v>10</v>
      </c>
      <c r="BB35" s="4" t="s">
        <v>423</v>
      </c>
      <c r="BC35" s="4">
        <v>1.9</v>
      </c>
      <c r="BD35" s="4">
        <v>1</v>
      </c>
      <c r="BE35" s="4">
        <v>2.1</v>
      </c>
      <c r="BF35" s="4">
        <v>14.063000000000001</v>
      </c>
      <c r="BG35" s="4">
        <v>17.239999999999998</v>
      </c>
      <c r="BH35" s="4">
        <v>1.23</v>
      </c>
      <c r="BI35" s="4">
        <v>12.11</v>
      </c>
      <c r="BJ35" s="4">
        <v>2948.2739999999999</v>
      </c>
      <c r="BK35" s="4">
        <v>20.728000000000002</v>
      </c>
      <c r="BL35" s="4">
        <v>1.7689999999999999</v>
      </c>
      <c r="BM35" s="4">
        <v>0.307</v>
      </c>
      <c r="BN35" s="4">
        <v>2.077</v>
      </c>
      <c r="BO35" s="4">
        <v>1.446</v>
      </c>
      <c r="BP35" s="4">
        <v>0.251</v>
      </c>
      <c r="BQ35" s="4">
        <v>1.6970000000000001</v>
      </c>
      <c r="BR35" s="4">
        <v>17.805900000000001</v>
      </c>
      <c r="BU35" s="4">
        <v>12.595000000000001</v>
      </c>
      <c r="BW35" s="4">
        <v>727.61599999999999</v>
      </c>
      <c r="BX35" s="4">
        <v>0.151811</v>
      </c>
      <c r="BY35" s="4">
        <v>-5</v>
      </c>
      <c r="BZ35" s="4">
        <v>1.3078620000000001</v>
      </c>
      <c r="CA35" s="4">
        <v>3.7098810000000002</v>
      </c>
      <c r="CB35" s="4">
        <v>26.418811999999999</v>
      </c>
      <c r="CC35" s="4">
        <f t="shared" si="8"/>
        <v>0.98015056020000002</v>
      </c>
      <c r="CE35" s="4">
        <f t="shared" si="9"/>
        <v>8170.4960344593183</v>
      </c>
      <c r="CF35" s="4">
        <f t="shared" si="9"/>
        <v>57.443114785896007</v>
      </c>
      <c r="CG35" s="4">
        <f t="shared" si="10"/>
        <v>4.7028640385790004</v>
      </c>
      <c r="CH35" s="4">
        <f t="shared" si="10"/>
        <v>49.345154263131306</v>
      </c>
    </row>
    <row r="36" spans="1:86">
      <c r="A36" s="2">
        <v>42440</v>
      </c>
      <c r="B36" s="29">
        <v>0.52086152777777783</v>
      </c>
      <c r="C36" s="4">
        <v>11.835000000000001</v>
      </c>
      <c r="D36" s="4">
        <v>0.1416</v>
      </c>
      <c r="E36" s="4" t="s">
        <v>155</v>
      </c>
      <c r="F36" s="4">
        <v>1415.936152</v>
      </c>
      <c r="G36" s="4">
        <v>52.6</v>
      </c>
      <c r="H36" s="4">
        <v>16.100000000000001</v>
      </c>
      <c r="I36" s="4">
        <v>1944.7</v>
      </c>
      <c r="K36" s="4">
        <v>3.6</v>
      </c>
      <c r="L36" s="4">
        <v>255</v>
      </c>
      <c r="M36" s="4">
        <v>0.89219999999999999</v>
      </c>
      <c r="N36" s="4">
        <v>10.559100000000001</v>
      </c>
      <c r="O36" s="4">
        <v>0.1263</v>
      </c>
      <c r="P36" s="4">
        <v>46.927900000000001</v>
      </c>
      <c r="Q36" s="4">
        <v>14.3649</v>
      </c>
      <c r="R36" s="4">
        <v>61.3</v>
      </c>
      <c r="S36" s="4">
        <v>38.186300000000003</v>
      </c>
      <c r="T36" s="4">
        <v>11.6891</v>
      </c>
      <c r="U36" s="4">
        <v>49.9</v>
      </c>
      <c r="V36" s="4">
        <v>1944.7126000000001</v>
      </c>
      <c r="Y36" s="4">
        <v>227.68</v>
      </c>
      <c r="Z36" s="4">
        <v>0</v>
      </c>
      <c r="AA36" s="4">
        <v>3.2118000000000002</v>
      </c>
      <c r="AB36" s="4" t="s">
        <v>384</v>
      </c>
      <c r="AC36" s="4">
        <v>0</v>
      </c>
      <c r="AD36" s="4">
        <v>12</v>
      </c>
      <c r="AE36" s="4">
        <v>857</v>
      </c>
      <c r="AF36" s="4">
        <v>886</v>
      </c>
      <c r="AG36" s="4">
        <v>875</v>
      </c>
      <c r="AH36" s="4">
        <v>73</v>
      </c>
      <c r="AI36" s="4">
        <v>26.29</v>
      </c>
      <c r="AJ36" s="4">
        <v>0.6</v>
      </c>
      <c r="AK36" s="4">
        <v>988</v>
      </c>
      <c r="AL36" s="4">
        <v>4</v>
      </c>
      <c r="AM36" s="4">
        <v>0</v>
      </c>
      <c r="AN36" s="4">
        <v>35</v>
      </c>
      <c r="AO36" s="4">
        <v>191</v>
      </c>
      <c r="AP36" s="4">
        <v>189</v>
      </c>
      <c r="AQ36" s="4">
        <v>1</v>
      </c>
      <c r="AR36" s="4">
        <v>195</v>
      </c>
      <c r="AS36" s="4" t="s">
        <v>155</v>
      </c>
      <c r="AT36" s="4">
        <v>2</v>
      </c>
      <c r="AU36" s="5">
        <v>0.72901620370370368</v>
      </c>
      <c r="AV36" s="4">
        <v>47.158501999999999</v>
      </c>
      <c r="AW36" s="4">
        <v>-88.484672000000003</v>
      </c>
      <c r="AX36" s="4">
        <v>309</v>
      </c>
      <c r="AY36" s="4">
        <v>23.9</v>
      </c>
      <c r="AZ36" s="4">
        <v>12</v>
      </c>
      <c r="BA36" s="4">
        <v>10</v>
      </c>
      <c r="BB36" s="4" t="s">
        <v>423</v>
      </c>
      <c r="BC36" s="4">
        <v>1.9</v>
      </c>
      <c r="BD36" s="4">
        <v>1</v>
      </c>
      <c r="BE36" s="4">
        <v>2.1</v>
      </c>
      <c r="BF36" s="4">
        <v>14.063000000000001</v>
      </c>
      <c r="BG36" s="4">
        <v>17.25</v>
      </c>
      <c r="BH36" s="4">
        <v>1.23</v>
      </c>
      <c r="BI36" s="4">
        <v>12.087</v>
      </c>
      <c r="BJ36" s="4">
        <v>2945.2150000000001</v>
      </c>
      <c r="BK36" s="4">
        <v>22.425999999999998</v>
      </c>
      <c r="BL36" s="4">
        <v>1.371</v>
      </c>
      <c r="BM36" s="4">
        <v>0.42</v>
      </c>
      <c r="BN36" s="4">
        <v>1.79</v>
      </c>
      <c r="BO36" s="4">
        <v>1.115</v>
      </c>
      <c r="BP36" s="4">
        <v>0.34100000000000003</v>
      </c>
      <c r="BQ36" s="4">
        <v>1.4570000000000001</v>
      </c>
      <c r="BR36" s="4">
        <v>17.936599999999999</v>
      </c>
      <c r="BU36" s="4">
        <v>12.6</v>
      </c>
      <c r="BW36" s="4">
        <v>651.38099999999997</v>
      </c>
      <c r="BX36" s="4">
        <v>0.13583300000000001</v>
      </c>
      <c r="BY36" s="4">
        <v>-5</v>
      </c>
      <c r="BZ36" s="4">
        <v>1.3089999999999999</v>
      </c>
      <c r="CA36" s="4">
        <v>3.319423</v>
      </c>
      <c r="CB36" s="4">
        <v>26.441800000000001</v>
      </c>
      <c r="CC36" s="4">
        <f t="shared" si="8"/>
        <v>0.87699155659999994</v>
      </c>
      <c r="CE36" s="4">
        <f t="shared" si="9"/>
        <v>7302.9815649759157</v>
      </c>
      <c r="CF36" s="4">
        <f t="shared" si="9"/>
        <v>55.607711007905991</v>
      </c>
      <c r="CG36" s="4">
        <f t="shared" si="10"/>
        <v>3.6127902853170002</v>
      </c>
      <c r="CH36" s="4">
        <f t="shared" si="10"/>
        <v>44.475754448604597</v>
      </c>
    </row>
    <row r="37" spans="1:86">
      <c r="A37" s="2">
        <v>42440</v>
      </c>
      <c r="B37" s="29">
        <v>0.52087310185185187</v>
      </c>
      <c r="C37" s="4">
        <v>12.226000000000001</v>
      </c>
      <c r="D37" s="4">
        <v>0.12609999999999999</v>
      </c>
      <c r="E37" s="4" t="s">
        <v>155</v>
      </c>
      <c r="F37" s="4">
        <v>1260.7574540000001</v>
      </c>
      <c r="G37" s="4">
        <v>52.1</v>
      </c>
      <c r="H37" s="4">
        <v>17</v>
      </c>
      <c r="I37" s="4">
        <v>1887.6</v>
      </c>
      <c r="K37" s="4">
        <v>3.8</v>
      </c>
      <c r="L37" s="4">
        <v>255</v>
      </c>
      <c r="M37" s="4">
        <v>0.88919999999999999</v>
      </c>
      <c r="N37" s="4">
        <v>10.8712</v>
      </c>
      <c r="O37" s="4">
        <v>0.11210000000000001</v>
      </c>
      <c r="P37" s="4">
        <v>46.361699999999999</v>
      </c>
      <c r="Q37" s="4">
        <v>15.1302</v>
      </c>
      <c r="R37" s="4">
        <v>61.5</v>
      </c>
      <c r="S37" s="4">
        <v>37.725700000000003</v>
      </c>
      <c r="T37" s="4">
        <v>12.3119</v>
      </c>
      <c r="U37" s="4">
        <v>50</v>
      </c>
      <c r="V37" s="4">
        <v>1887.5696</v>
      </c>
      <c r="Y37" s="4">
        <v>226.91800000000001</v>
      </c>
      <c r="Z37" s="4">
        <v>0</v>
      </c>
      <c r="AA37" s="4">
        <v>3.3788999999999998</v>
      </c>
      <c r="AB37" s="4" t="s">
        <v>384</v>
      </c>
      <c r="AC37" s="4">
        <v>0</v>
      </c>
      <c r="AD37" s="4">
        <v>11.9</v>
      </c>
      <c r="AE37" s="4">
        <v>858</v>
      </c>
      <c r="AF37" s="4">
        <v>886</v>
      </c>
      <c r="AG37" s="4">
        <v>876</v>
      </c>
      <c r="AH37" s="4">
        <v>73</v>
      </c>
      <c r="AI37" s="4">
        <v>26.29</v>
      </c>
      <c r="AJ37" s="4">
        <v>0.6</v>
      </c>
      <c r="AK37" s="4">
        <v>988</v>
      </c>
      <c r="AL37" s="4">
        <v>4</v>
      </c>
      <c r="AM37" s="4">
        <v>0</v>
      </c>
      <c r="AN37" s="4">
        <v>35</v>
      </c>
      <c r="AO37" s="4">
        <v>191</v>
      </c>
      <c r="AP37" s="4">
        <v>189</v>
      </c>
      <c r="AQ37" s="4">
        <v>0.8</v>
      </c>
      <c r="AR37" s="4">
        <v>195</v>
      </c>
      <c r="AS37" s="4" t="s">
        <v>155</v>
      </c>
      <c r="AT37" s="4">
        <v>2</v>
      </c>
      <c r="AU37" s="5">
        <v>0.72902777777777772</v>
      </c>
      <c r="AV37" s="4">
        <v>47.158509000000002</v>
      </c>
      <c r="AW37" s="4">
        <v>-88.484549000000001</v>
      </c>
      <c r="AX37" s="4">
        <v>309</v>
      </c>
      <c r="AY37" s="4">
        <v>22.4</v>
      </c>
      <c r="AZ37" s="4">
        <v>12</v>
      </c>
      <c r="BA37" s="4">
        <v>10</v>
      </c>
      <c r="BB37" s="4" t="s">
        <v>423</v>
      </c>
      <c r="BC37" s="4">
        <v>1.9</v>
      </c>
      <c r="BD37" s="4">
        <v>1.0740259999999999</v>
      </c>
      <c r="BE37" s="4">
        <v>2.174026</v>
      </c>
      <c r="BF37" s="4">
        <v>14.063000000000001</v>
      </c>
      <c r="BG37" s="4">
        <v>16.77</v>
      </c>
      <c r="BH37" s="4">
        <v>1.19</v>
      </c>
      <c r="BI37" s="4">
        <v>12.462999999999999</v>
      </c>
      <c r="BJ37" s="4">
        <v>2952.6869999999999</v>
      </c>
      <c r="BK37" s="4">
        <v>19.379000000000001</v>
      </c>
      <c r="BL37" s="4">
        <v>1.319</v>
      </c>
      <c r="BM37" s="4">
        <v>0.43</v>
      </c>
      <c r="BN37" s="4">
        <v>1.7490000000000001</v>
      </c>
      <c r="BO37" s="4">
        <v>1.073</v>
      </c>
      <c r="BP37" s="4">
        <v>0.35</v>
      </c>
      <c r="BQ37" s="4">
        <v>1.423</v>
      </c>
      <c r="BR37" s="4">
        <v>16.9528</v>
      </c>
      <c r="BU37" s="4">
        <v>12.228</v>
      </c>
      <c r="BW37" s="4">
        <v>667.28700000000003</v>
      </c>
      <c r="BX37" s="4">
        <v>0.123835</v>
      </c>
      <c r="BY37" s="4">
        <v>-5</v>
      </c>
      <c r="BZ37" s="4">
        <v>1.3081389999999999</v>
      </c>
      <c r="CA37" s="4">
        <v>3.026214</v>
      </c>
      <c r="CB37" s="4">
        <v>26.424410999999999</v>
      </c>
      <c r="CC37" s="4">
        <f t="shared" si="8"/>
        <v>0.7995257388</v>
      </c>
      <c r="CE37" s="4">
        <f t="shared" si="9"/>
        <v>6674.7906645524454</v>
      </c>
      <c r="CF37" s="4">
        <f t="shared" si="9"/>
        <v>43.807815826182001</v>
      </c>
      <c r="CG37" s="4">
        <f t="shared" si="10"/>
        <v>3.2168079839340002</v>
      </c>
      <c r="CH37" s="4">
        <f t="shared" si="10"/>
        <v>38.323192122302402</v>
      </c>
    </row>
    <row r="38" spans="1:86">
      <c r="A38" s="2">
        <v>42440</v>
      </c>
      <c r="B38" s="29">
        <v>0.52088467592592591</v>
      </c>
      <c r="C38" s="4">
        <v>12.035</v>
      </c>
      <c r="D38" s="4">
        <v>8.8900000000000007E-2</v>
      </c>
      <c r="E38" s="4" t="s">
        <v>155</v>
      </c>
      <c r="F38" s="4">
        <v>889.07056799999998</v>
      </c>
      <c r="G38" s="4">
        <v>51.4</v>
      </c>
      <c r="H38" s="4">
        <v>11.4</v>
      </c>
      <c r="I38" s="4">
        <v>1869.4</v>
      </c>
      <c r="K38" s="4">
        <v>3.58</v>
      </c>
      <c r="L38" s="4">
        <v>260</v>
      </c>
      <c r="M38" s="4">
        <v>0.89100000000000001</v>
      </c>
      <c r="N38" s="4">
        <v>10.7235</v>
      </c>
      <c r="O38" s="4">
        <v>7.9200000000000007E-2</v>
      </c>
      <c r="P38" s="4">
        <v>45.799300000000002</v>
      </c>
      <c r="Q38" s="4">
        <v>10.1257</v>
      </c>
      <c r="R38" s="4">
        <v>55.9</v>
      </c>
      <c r="S38" s="4">
        <v>37.268000000000001</v>
      </c>
      <c r="T38" s="4">
        <v>8.2395999999999994</v>
      </c>
      <c r="U38" s="4">
        <v>45.5</v>
      </c>
      <c r="V38" s="4">
        <v>1869.4057</v>
      </c>
      <c r="Y38" s="4">
        <v>231.38300000000001</v>
      </c>
      <c r="Z38" s="4">
        <v>0</v>
      </c>
      <c r="AA38" s="4">
        <v>3.1924999999999999</v>
      </c>
      <c r="AB38" s="4" t="s">
        <v>384</v>
      </c>
      <c r="AC38" s="4">
        <v>0</v>
      </c>
      <c r="AD38" s="4">
        <v>11.9</v>
      </c>
      <c r="AE38" s="4">
        <v>859</v>
      </c>
      <c r="AF38" s="4">
        <v>886</v>
      </c>
      <c r="AG38" s="4">
        <v>875</v>
      </c>
      <c r="AH38" s="4">
        <v>73</v>
      </c>
      <c r="AI38" s="4">
        <v>26.29</v>
      </c>
      <c r="AJ38" s="4">
        <v>0.6</v>
      </c>
      <c r="AK38" s="4">
        <v>988</v>
      </c>
      <c r="AL38" s="4">
        <v>4</v>
      </c>
      <c r="AM38" s="4">
        <v>0</v>
      </c>
      <c r="AN38" s="4">
        <v>35</v>
      </c>
      <c r="AO38" s="4">
        <v>191</v>
      </c>
      <c r="AP38" s="4">
        <v>189.4</v>
      </c>
      <c r="AQ38" s="4">
        <v>0.8</v>
      </c>
      <c r="AR38" s="4">
        <v>195</v>
      </c>
      <c r="AS38" s="4" t="s">
        <v>155</v>
      </c>
      <c r="AT38" s="4">
        <v>2</v>
      </c>
      <c r="AU38" s="5">
        <v>0.72903935185185187</v>
      </c>
      <c r="AV38" s="4">
        <v>47.158532999999998</v>
      </c>
      <c r="AW38" s="4">
        <v>-88.484435000000005</v>
      </c>
      <c r="AX38" s="4">
        <v>308.8</v>
      </c>
      <c r="AY38" s="4">
        <v>21</v>
      </c>
      <c r="AZ38" s="4">
        <v>12</v>
      </c>
      <c r="BA38" s="4">
        <v>10</v>
      </c>
      <c r="BB38" s="4" t="s">
        <v>423</v>
      </c>
      <c r="BC38" s="4">
        <v>1.9</v>
      </c>
      <c r="BD38" s="4">
        <v>1.3245750000000001</v>
      </c>
      <c r="BE38" s="4">
        <v>2.4245749999999999</v>
      </c>
      <c r="BF38" s="4">
        <v>14.063000000000001</v>
      </c>
      <c r="BG38" s="4">
        <v>17.07</v>
      </c>
      <c r="BH38" s="4">
        <v>1.21</v>
      </c>
      <c r="BI38" s="4">
        <v>12.228999999999999</v>
      </c>
      <c r="BJ38" s="4">
        <v>2961.0889999999999</v>
      </c>
      <c r="BK38" s="4">
        <v>13.923</v>
      </c>
      <c r="BL38" s="4">
        <v>1.3240000000000001</v>
      </c>
      <c r="BM38" s="4">
        <v>0.29299999999999998</v>
      </c>
      <c r="BN38" s="4">
        <v>1.617</v>
      </c>
      <c r="BO38" s="4">
        <v>1.0780000000000001</v>
      </c>
      <c r="BP38" s="4">
        <v>0.23799999999999999</v>
      </c>
      <c r="BQ38" s="4">
        <v>1.3160000000000001</v>
      </c>
      <c r="BR38" s="4">
        <v>17.069299999999998</v>
      </c>
      <c r="BU38" s="4">
        <v>12.676</v>
      </c>
      <c r="BW38" s="4">
        <v>640.98099999999999</v>
      </c>
      <c r="BX38" s="4">
        <v>0.118293</v>
      </c>
      <c r="BY38" s="4">
        <v>-5</v>
      </c>
      <c r="BZ38" s="4">
        <v>1.307431</v>
      </c>
      <c r="CA38" s="4">
        <v>2.8907850000000002</v>
      </c>
      <c r="CB38" s="4">
        <v>26.410105999999999</v>
      </c>
      <c r="CC38" s="4">
        <f t="shared" si="8"/>
        <v>0.76374539699999999</v>
      </c>
      <c r="CE38" s="4">
        <f t="shared" si="9"/>
        <v>6394.2241336541556</v>
      </c>
      <c r="CF38" s="4">
        <f t="shared" si="9"/>
        <v>30.065554467584999</v>
      </c>
      <c r="CG38" s="4">
        <f t="shared" si="10"/>
        <v>2.8417919758200001</v>
      </c>
      <c r="CH38" s="4">
        <f t="shared" si="10"/>
        <v>36.8597262711735</v>
      </c>
    </row>
    <row r="39" spans="1:86">
      <c r="A39" s="2">
        <v>42440</v>
      </c>
      <c r="B39" s="29">
        <v>0.52089624999999995</v>
      </c>
      <c r="C39" s="4">
        <v>11.529</v>
      </c>
      <c r="D39" s="4">
        <v>4.87E-2</v>
      </c>
      <c r="E39" s="4" t="s">
        <v>155</v>
      </c>
      <c r="F39" s="4">
        <v>486.704362</v>
      </c>
      <c r="G39" s="4">
        <v>55.4</v>
      </c>
      <c r="H39" s="4">
        <v>11.1</v>
      </c>
      <c r="I39" s="4">
        <v>1958.1</v>
      </c>
      <c r="K39" s="4">
        <v>3.4</v>
      </c>
      <c r="L39" s="4">
        <v>269</v>
      </c>
      <c r="M39" s="4">
        <v>0.89539999999999997</v>
      </c>
      <c r="N39" s="4">
        <v>10.3231</v>
      </c>
      <c r="O39" s="4">
        <v>4.36E-2</v>
      </c>
      <c r="P39" s="4">
        <v>49.586500000000001</v>
      </c>
      <c r="Q39" s="4">
        <v>9.9067000000000007</v>
      </c>
      <c r="R39" s="4">
        <v>59.5</v>
      </c>
      <c r="S39" s="4">
        <v>40.349699999999999</v>
      </c>
      <c r="T39" s="4">
        <v>8.0612999999999992</v>
      </c>
      <c r="U39" s="4">
        <v>48.4</v>
      </c>
      <c r="V39" s="4">
        <v>1958.0934</v>
      </c>
      <c r="Y39" s="4">
        <v>240.71899999999999</v>
      </c>
      <c r="Z39" s="4">
        <v>0</v>
      </c>
      <c r="AA39" s="4">
        <v>3.0442999999999998</v>
      </c>
      <c r="AB39" s="4" t="s">
        <v>384</v>
      </c>
      <c r="AC39" s="4">
        <v>0</v>
      </c>
      <c r="AD39" s="4">
        <v>11.9</v>
      </c>
      <c r="AE39" s="4">
        <v>858</v>
      </c>
      <c r="AF39" s="4">
        <v>885</v>
      </c>
      <c r="AG39" s="4">
        <v>876</v>
      </c>
      <c r="AH39" s="4">
        <v>73</v>
      </c>
      <c r="AI39" s="4">
        <v>26.29</v>
      </c>
      <c r="AJ39" s="4">
        <v>0.6</v>
      </c>
      <c r="AK39" s="4">
        <v>988</v>
      </c>
      <c r="AL39" s="4">
        <v>4</v>
      </c>
      <c r="AM39" s="4">
        <v>0</v>
      </c>
      <c r="AN39" s="4">
        <v>35</v>
      </c>
      <c r="AO39" s="4">
        <v>191</v>
      </c>
      <c r="AP39" s="4">
        <v>189.6</v>
      </c>
      <c r="AQ39" s="4">
        <v>0.9</v>
      </c>
      <c r="AR39" s="4">
        <v>195</v>
      </c>
      <c r="AS39" s="4" t="s">
        <v>155</v>
      </c>
      <c r="AT39" s="4">
        <v>1</v>
      </c>
      <c r="AU39" s="5">
        <v>0.72905092592592602</v>
      </c>
      <c r="AV39" s="4">
        <v>47.158568000000002</v>
      </c>
      <c r="AW39" s="4">
        <v>-88.484325999999996</v>
      </c>
      <c r="AX39" s="4">
        <v>308.7</v>
      </c>
      <c r="AY39" s="4">
        <v>20.399999999999999</v>
      </c>
      <c r="AZ39" s="4">
        <v>12</v>
      </c>
      <c r="BA39" s="4">
        <v>10</v>
      </c>
      <c r="BB39" s="4" t="s">
        <v>423</v>
      </c>
      <c r="BC39" s="4">
        <v>1.9</v>
      </c>
      <c r="BD39" s="4">
        <v>1.3021959999999999</v>
      </c>
      <c r="BE39" s="4">
        <v>2.426647</v>
      </c>
      <c r="BF39" s="4">
        <v>14.063000000000001</v>
      </c>
      <c r="BG39" s="4">
        <v>17.809999999999999</v>
      </c>
      <c r="BH39" s="4">
        <v>1.27</v>
      </c>
      <c r="BI39" s="4">
        <v>11.683999999999999</v>
      </c>
      <c r="BJ39" s="4">
        <v>2966.2460000000001</v>
      </c>
      <c r="BK39" s="4">
        <v>7.97</v>
      </c>
      <c r="BL39" s="4">
        <v>1.492</v>
      </c>
      <c r="BM39" s="4">
        <v>0.29799999999999999</v>
      </c>
      <c r="BN39" s="4">
        <v>1.79</v>
      </c>
      <c r="BO39" s="4">
        <v>1.214</v>
      </c>
      <c r="BP39" s="4">
        <v>0.24299999999999999</v>
      </c>
      <c r="BQ39" s="4">
        <v>1.4570000000000001</v>
      </c>
      <c r="BR39" s="4">
        <v>18.604900000000001</v>
      </c>
      <c r="BU39" s="4">
        <v>13.723000000000001</v>
      </c>
      <c r="BW39" s="4">
        <v>636.03800000000001</v>
      </c>
      <c r="BX39" s="4">
        <v>0.14025699999999999</v>
      </c>
      <c r="BY39" s="4">
        <v>-5</v>
      </c>
      <c r="BZ39" s="4">
        <v>1.3080000000000001</v>
      </c>
      <c r="CA39" s="4">
        <v>3.42753</v>
      </c>
      <c r="CB39" s="4">
        <v>26.421600000000002</v>
      </c>
      <c r="CC39" s="4">
        <f t="shared" si="8"/>
        <v>0.90555342599999999</v>
      </c>
      <c r="CE39" s="4">
        <f t="shared" si="9"/>
        <v>7594.6721728278608</v>
      </c>
      <c r="CF39" s="4">
        <f t="shared" si="9"/>
        <v>20.406108332700001</v>
      </c>
      <c r="CG39" s="4">
        <f t="shared" si="10"/>
        <v>3.7304516738700002</v>
      </c>
      <c r="CH39" s="4">
        <f t="shared" si="10"/>
        <v>47.635333114059002</v>
      </c>
    </row>
    <row r="40" spans="1:86">
      <c r="A40" s="2">
        <v>42440</v>
      </c>
      <c r="B40" s="29">
        <v>0.5209078240740741</v>
      </c>
      <c r="C40" s="4">
        <v>10.984999999999999</v>
      </c>
      <c r="D40" s="4">
        <v>3.3099999999999997E-2</v>
      </c>
      <c r="E40" s="4" t="s">
        <v>155</v>
      </c>
      <c r="F40" s="4">
        <v>330.77922100000001</v>
      </c>
      <c r="G40" s="4">
        <v>64.099999999999994</v>
      </c>
      <c r="H40" s="4">
        <v>10.9</v>
      </c>
      <c r="I40" s="4">
        <v>2075.8000000000002</v>
      </c>
      <c r="K40" s="4">
        <v>3.71</v>
      </c>
      <c r="L40" s="4">
        <v>288</v>
      </c>
      <c r="M40" s="4">
        <v>0.89980000000000004</v>
      </c>
      <c r="N40" s="4">
        <v>9.8842999999999996</v>
      </c>
      <c r="O40" s="4">
        <v>2.98E-2</v>
      </c>
      <c r="P40" s="4">
        <v>57.676200000000001</v>
      </c>
      <c r="Q40" s="4">
        <v>9.8077000000000005</v>
      </c>
      <c r="R40" s="4">
        <v>67.5</v>
      </c>
      <c r="S40" s="4">
        <v>46.932600000000001</v>
      </c>
      <c r="T40" s="4">
        <v>7.9806999999999997</v>
      </c>
      <c r="U40" s="4">
        <v>54.9</v>
      </c>
      <c r="V40" s="4">
        <v>2075.7970999999998</v>
      </c>
      <c r="Y40" s="4">
        <v>258.88499999999999</v>
      </c>
      <c r="Z40" s="4">
        <v>0</v>
      </c>
      <c r="AA40" s="4">
        <v>3.3426</v>
      </c>
      <c r="AB40" s="4" t="s">
        <v>384</v>
      </c>
      <c r="AC40" s="4">
        <v>0</v>
      </c>
      <c r="AD40" s="4">
        <v>11.9</v>
      </c>
      <c r="AE40" s="4">
        <v>859</v>
      </c>
      <c r="AF40" s="4">
        <v>884</v>
      </c>
      <c r="AG40" s="4">
        <v>876</v>
      </c>
      <c r="AH40" s="4">
        <v>73</v>
      </c>
      <c r="AI40" s="4">
        <v>26.29</v>
      </c>
      <c r="AJ40" s="4">
        <v>0.6</v>
      </c>
      <c r="AK40" s="4">
        <v>988</v>
      </c>
      <c r="AL40" s="4">
        <v>4</v>
      </c>
      <c r="AM40" s="4">
        <v>0</v>
      </c>
      <c r="AN40" s="4">
        <v>35</v>
      </c>
      <c r="AO40" s="4">
        <v>191</v>
      </c>
      <c r="AP40" s="4">
        <v>189</v>
      </c>
      <c r="AQ40" s="4">
        <v>0.8</v>
      </c>
      <c r="AR40" s="4">
        <v>195</v>
      </c>
      <c r="AS40" s="4" t="s">
        <v>155</v>
      </c>
      <c r="AT40" s="4">
        <v>1</v>
      </c>
      <c r="AU40" s="5">
        <v>0.72906249999999995</v>
      </c>
      <c r="AV40" s="4">
        <v>47.158625999999998</v>
      </c>
      <c r="AW40" s="4">
        <v>-88.484234999999998</v>
      </c>
      <c r="AX40" s="4">
        <v>308.5</v>
      </c>
      <c r="AY40" s="4">
        <v>20.2</v>
      </c>
      <c r="AZ40" s="4">
        <v>12</v>
      </c>
      <c r="BA40" s="4">
        <v>10</v>
      </c>
      <c r="BB40" s="4" t="s">
        <v>423</v>
      </c>
      <c r="BC40" s="4">
        <v>1.9242760000000001</v>
      </c>
      <c r="BD40" s="4">
        <v>1.048551</v>
      </c>
      <c r="BE40" s="4">
        <v>2.2242760000000001</v>
      </c>
      <c r="BF40" s="4">
        <v>14.063000000000001</v>
      </c>
      <c r="BG40" s="4">
        <v>18.63</v>
      </c>
      <c r="BH40" s="4">
        <v>1.32</v>
      </c>
      <c r="BI40" s="4">
        <v>11.138</v>
      </c>
      <c r="BJ40" s="4">
        <v>2964.3519999999999</v>
      </c>
      <c r="BK40" s="4">
        <v>5.681</v>
      </c>
      <c r="BL40" s="4">
        <v>1.8109999999999999</v>
      </c>
      <c r="BM40" s="4">
        <v>0.308</v>
      </c>
      <c r="BN40" s="4">
        <v>2.1190000000000002</v>
      </c>
      <c r="BO40" s="4">
        <v>1.474</v>
      </c>
      <c r="BP40" s="4">
        <v>0.251</v>
      </c>
      <c r="BQ40" s="4">
        <v>1.7250000000000001</v>
      </c>
      <c r="BR40" s="4">
        <v>20.585599999999999</v>
      </c>
      <c r="BU40" s="4">
        <v>15.404</v>
      </c>
      <c r="BW40" s="4">
        <v>728.89599999999996</v>
      </c>
      <c r="BX40" s="4">
        <v>0.170017</v>
      </c>
      <c r="BY40" s="4">
        <v>-5</v>
      </c>
      <c r="BZ40" s="4">
        <v>1.310155</v>
      </c>
      <c r="CA40" s="4">
        <v>4.1547900000000002</v>
      </c>
      <c r="CB40" s="4">
        <v>26.465131</v>
      </c>
      <c r="CC40" s="4">
        <f t="shared" si="8"/>
        <v>1.0976955180000001</v>
      </c>
      <c r="CE40" s="4">
        <f t="shared" si="9"/>
        <v>9200.2462544217597</v>
      </c>
      <c r="CF40" s="4">
        <f t="shared" si="9"/>
        <v>17.631711406529998</v>
      </c>
      <c r="CG40" s="4">
        <f t="shared" si="10"/>
        <v>5.3537585242500008</v>
      </c>
      <c r="CH40" s="4">
        <f t="shared" si="10"/>
        <v>63.890047232928005</v>
      </c>
    </row>
    <row r="41" spans="1:86">
      <c r="A41" s="2">
        <v>42440</v>
      </c>
      <c r="B41" s="29">
        <v>0.52091939814814814</v>
      </c>
      <c r="C41" s="4">
        <v>10.210000000000001</v>
      </c>
      <c r="D41" s="4">
        <v>3.5700000000000003E-2</v>
      </c>
      <c r="E41" s="4" t="s">
        <v>155</v>
      </c>
      <c r="F41" s="4">
        <v>356.75324699999999</v>
      </c>
      <c r="G41" s="4">
        <v>85.1</v>
      </c>
      <c r="H41" s="4">
        <v>7.3</v>
      </c>
      <c r="I41" s="4">
        <v>2330.3000000000002</v>
      </c>
      <c r="K41" s="4">
        <v>4.2300000000000004</v>
      </c>
      <c r="L41" s="4">
        <v>309</v>
      </c>
      <c r="M41" s="4">
        <v>0.90590000000000004</v>
      </c>
      <c r="N41" s="4">
        <v>9.2493999999999996</v>
      </c>
      <c r="O41" s="4">
        <v>3.2300000000000002E-2</v>
      </c>
      <c r="P41" s="4">
        <v>77.082300000000004</v>
      </c>
      <c r="Q41" s="4">
        <v>6.6128</v>
      </c>
      <c r="R41" s="4">
        <v>83.7</v>
      </c>
      <c r="S41" s="4">
        <v>62.723700000000001</v>
      </c>
      <c r="T41" s="4">
        <v>5.3810000000000002</v>
      </c>
      <c r="U41" s="4">
        <v>68.099999999999994</v>
      </c>
      <c r="V41" s="4">
        <v>2330.2646</v>
      </c>
      <c r="Y41" s="4">
        <v>279.73399999999998</v>
      </c>
      <c r="Z41" s="4">
        <v>0</v>
      </c>
      <c r="AA41" s="4">
        <v>3.8347000000000002</v>
      </c>
      <c r="AB41" s="4" t="s">
        <v>384</v>
      </c>
      <c r="AC41" s="4">
        <v>0</v>
      </c>
      <c r="AD41" s="4">
        <v>11.9</v>
      </c>
      <c r="AE41" s="4">
        <v>858</v>
      </c>
      <c r="AF41" s="4">
        <v>885</v>
      </c>
      <c r="AG41" s="4">
        <v>875</v>
      </c>
      <c r="AH41" s="4">
        <v>73</v>
      </c>
      <c r="AI41" s="4">
        <v>26.29</v>
      </c>
      <c r="AJ41" s="4">
        <v>0.6</v>
      </c>
      <c r="AK41" s="4">
        <v>988</v>
      </c>
      <c r="AL41" s="4">
        <v>4</v>
      </c>
      <c r="AM41" s="4">
        <v>0</v>
      </c>
      <c r="AN41" s="4">
        <v>35</v>
      </c>
      <c r="AO41" s="4">
        <v>191</v>
      </c>
      <c r="AP41" s="4">
        <v>189</v>
      </c>
      <c r="AQ41" s="4">
        <v>0.8</v>
      </c>
      <c r="AR41" s="4">
        <v>195</v>
      </c>
      <c r="AS41" s="4" t="s">
        <v>155</v>
      </c>
      <c r="AT41" s="4">
        <v>1</v>
      </c>
      <c r="AU41" s="5">
        <v>0.7290740740740741</v>
      </c>
      <c r="AV41" s="4">
        <v>47.158686000000003</v>
      </c>
      <c r="AW41" s="4">
        <v>-88.484153000000006</v>
      </c>
      <c r="AX41" s="4">
        <v>308.2</v>
      </c>
      <c r="AY41" s="4">
        <v>20.5</v>
      </c>
      <c r="AZ41" s="4">
        <v>12</v>
      </c>
      <c r="BA41" s="4">
        <v>10</v>
      </c>
      <c r="BB41" s="4" t="s">
        <v>423</v>
      </c>
      <c r="BC41" s="4">
        <v>2</v>
      </c>
      <c r="BD41" s="4">
        <v>1.2241759999999999</v>
      </c>
      <c r="BE41" s="4">
        <v>2.324176</v>
      </c>
      <c r="BF41" s="4">
        <v>14.063000000000001</v>
      </c>
      <c r="BG41" s="4">
        <v>19.88</v>
      </c>
      <c r="BH41" s="4">
        <v>1.41</v>
      </c>
      <c r="BI41" s="4">
        <v>10.391</v>
      </c>
      <c r="BJ41" s="4">
        <v>2951.62</v>
      </c>
      <c r="BK41" s="4">
        <v>6.5640000000000001</v>
      </c>
      <c r="BL41" s="4">
        <v>2.5760000000000001</v>
      </c>
      <c r="BM41" s="4">
        <v>0.221</v>
      </c>
      <c r="BN41" s="4">
        <v>2.7970000000000002</v>
      </c>
      <c r="BO41" s="4">
        <v>2.0960000000000001</v>
      </c>
      <c r="BP41" s="4">
        <v>0.18</v>
      </c>
      <c r="BQ41" s="4">
        <v>2.2759999999999998</v>
      </c>
      <c r="BR41" s="4">
        <v>24.589600000000001</v>
      </c>
      <c r="BU41" s="4">
        <v>17.710999999999999</v>
      </c>
      <c r="BW41" s="4">
        <v>889.76800000000003</v>
      </c>
      <c r="BX41" s="4">
        <v>0.19425700000000001</v>
      </c>
      <c r="BY41" s="4">
        <v>-5</v>
      </c>
      <c r="BZ41" s="4">
        <v>1.3129999999999999</v>
      </c>
      <c r="CA41" s="4">
        <v>4.7471560000000004</v>
      </c>
      <c r="CB41" s="4">
        <v>26.522600000000001</v>
      </c>
      <c r="CC41" s="4">
        <f t="shared" si="8"/>
        <v>1.2541986152</v>
      </c>
      <c r="CE41" s="4">
        <f t="shared" si="9"/>
        <v>10466.81504276184</v>
      </c>
      <c r="CF41" s="4">
        <f t="shared" si="9"/>
        <v>23.276767992048001</v>
      </c>
      <c r="CG41" s="4">
        <f t="shared" si="10"/>
        <v>8.0709817108319992</v>
      </c>
      <c r="CH41" s="4">
        <f t="shared" si="10"/>
        <v>87.197808381667215</v>
      </c>
    </row>
    <row r="42" spans="1:86">
      <c r="A42" s="2">
        <v>42440</v>
      </c>
      <c r="B42" s="29">
        <v>0.52093097222222229</v>
      </c>
      <c r="C42" s="4">
        <v>9.5879999999999992</v>
      </c>
      <c r="D42" s="4">
        <v>4.5400000000000003E-2</v>
      </c>
      <c r="E42" s="4" t="s">
        <v>155</v>
      </c>
      <c r="F42" s="4">
        <v>454.476744</v>
      </c>
      <c r="G42" s="4">
        <v>162.5</v>
      </c>
      <c r="H42" s="4">
        <v>14</v>
      </c>
      <c r="I42" s="4">
        <v>2433</v>
      </c>
      <c r="K42" s="4">
        <v>5.14</v>
      </c>
      <c r="L42" s="4">
        <v>309</v>
      </c>
      <c r="M42" s="4">
        <v>0.91080000000000005</v>
      </c>
      <c r="N42" s="4">
        <v>8.7327999999999992</v>
      </c>
      <c r="O42" s="4">
        <v>4.1399999999999999E-2</v>
      </c>
      <c r="P42" s="4">
        <v>148.04040000000001</v>
      </c>
      <c r="Q42" s="4">
        <v>12.7517</v>
      </c>
      <c r="R42" s="4">
        <v>160.80000000000001</v>
      </c>
      <c r="S42" s="4">
        <v>120.5361</v>
      </c>
      <c r="T42" s="4">
        <v>10.3826</v>
      </c>
      <c r="U42" s="4">
        <v>130.9</v>
      </c>
      <c r="V42" s="4">
        <v>2433.0272</v>
      </c>
      <c r="Y42" s="4">
        <v>281.03500000000003</v>
      </c>
      <c r="Z42" s="4">
        <v>0</v>
      </c>
      <c r="AA42" s="4">
        <v>4.6794000000000002</v>
      </c>
      <c r="AB42" s="4" t="s">
        <v>384</v>
      </c>
      <c r="AC42" s="4">
        <v>0</v>
      </c>
      <c r="AD42" s="4">
        <v>11.9</v>
      </c>
      <c r="AE42" s="4">
        <v>858</v>
      </c>
      <c r="AF42" s="4">
        <v>885</v>
      </c>
      <c r="AG42" s="4">
        <v>876</v>
      </c>
      <c r="AH42" s="4">
        <v>73.400000000000006</v>
      </c>
      <c r="AI42" s="4">
        <v>26.45</v>
      </c>
      <c r="AJ42" s="4">
        <v>0.61</v>
      </c>
      <c r="AK42" s="4">
        <v>988</v>
      </c>
      <c r="AL42" s="4">
        <v>4</v>
      </c>
      <c r="AM42" s="4">
        <v>0</v>
      </c>
      <c r="AN42" s="4">
        <v>35</v>
      </c>
      <c r="AO42" s="4">
        <v>191</v>
      </c>
      <c r="AP42" s="4">
        <v>189</v>
      </c>
      <c r="AQ42" s="4">
        <v>0.9</v>
      </c>
      <c r="AR42" s="4">
        <v>195</v>
      </c>
      <c r="AS42" s="4" t="s">
        <v>155</v>
      </c>
      <c r="AT42" s="4">
        <v>1</v>
      </c>
      <c r="AU42" s="5">
        <v>0.72908564814814814</v>
      </c>
      <c r="AV42" s="4">
        <v>47.158771999999999</v>
      </c>
      <c r="AW42" s="4">
        <v>-88.484097000000006</v>
      </c>
      <c r="AX42" s="4">
        <v>308</v>
      </c>
      <c r="AY42" s="4">
        <v>23.6</v>
      </c>
      <c r="AZ42" s="4">
        <v>12</v>
      </c>
      <c r="BA42" s="4">
        <v>10</v>
      </c>
      <c r="BB42" s="4" t="s">
        <v>423</v>
      </c>
      <c r="BC42" s="4">
        <v>2</v>
      </c>
      <c r="BD42" s="4">
        <v>1.324076</v>
      </c>
      <c r="BE42" s="4">
        <v>2.4240759999999999</v>
      </c>
      <c r="BF42" s="4">
        <v>14.063000000000001</v>
      </c>
      <c r="BG42" s="4">
        <v>21.03</v>
      </c>
      <c r="BH42" s="4">
        <v>1.5</v>
      </c>
      <c r="BI42" s="4">
        <v>9.7889999999999997</v>
      </c>
      <c r="BJ42" s="4">
        <v>2941.114</v>
      </c>
      <c r="BK42" s="4">
        <v>8.8729999999999993</v>
      </c>
      <c r="BL42" s="4">
        <v>5.2210000000000001</v>
      </c>
      <c r="BM42" s="4">
        <v>0.45</v>
      </c>
      <c r="BN42" s="4">
        <v>5.6710000000000003</v>
      </c>
      <c r="BO42" s="4">
        <v>4.2510000000000003</v>
      </c>
      <c r="BP42" s="4">
        <v>0.36599999999999999</v>
      </c>
      <c r="BQ42" s="4">
        <v>4.617</v>
      </c>
      <c r="BR42" s="4">
        <v>27.0959</v>
      </c>
      <c r="BU42" s="4">
        <v>18.779</v>
      </c>
      <c r="BW42" s="4">
        <v>1145.905</v>
      </c>
      <c r="BX42" s="4">
        <v>0.22272400000000001</v>
      </c>
      <c r="BY42" s="4">
        <v>-5</v>
      </c>
      <c r="BZ42" s="4">
        <v>1.3125690000000001</v>
      </c>
      <c r="CA42" s="4">
        <v>5.4428179999999999</v>
      </c>
      <c r="CB42" s="4">
        <v>26.513894000000001</v>
      </c>
      <c r="CC42" s="4">
        <f t="shared" si="8"/>
        <v>1.4379925156</v>
      </c>
      <c r="CE42" s="4">
        <f t="shared" si="9"/>
        <v>11957.937319781244</v>
      </c>
      <c r="CF42" s="4">
        <f t="shared" si="9"/>
        <v>36.075710713157996</v>
      </c>
      <c r="CG42" s="4">
        <f t="shared" si="10"/>
        <v>18.771729557381999</v>
      </c>
      <c r="CH42" s="4">
        <f t="shared" si="10"/>
        <v>110.1661050279114</v>
      </c>
    </row>
    <row r="43" spans="1:86">
      <c r="A43" s="2">
        <v>42440</v>
      </c>
      <c r="B43" s="29">
        <v>0.52094254629629633</v>
      </c>
      <c r="C43" s="4">
        <v>9.343</v>
      </c>
      <c r="D43" s="4">
        <v>5.3900000000000003E-2</v>
      </c>
      <c r="E43" s="4" t="s">
        <v>155</v>
      </c>
      <c r="F43" s="4">
        <v>538.58407099999999</v>
      </c>
      <c r="G43" s="4">
        <v>226.3</v>
      </c>
      <c r="H43" s="4">
        <v>13.9</v>
      </c>
      <c r="I43" s="4">
        <v>2288.6999999999998</v>
      </c>
      <c r="K43" s="4">
        <v>6.2</v>
      </c>
      <c r="L43" s="4">
        <v>289</v>
      </c>
      <c r="M43" s="4">
        <v>0.91290000000000004</v>
      </c>
      <c r="N43" s="4">
        <v>8.5295000000000005</v>
      </c>
      <c r="O43" s="4">
        <v>4.9200000000000001E-2</v>
      </c>
      <c r="P43" s="4">
        <v>206.58940000000001</v>
      </c>
      <c r="Q43" s="4">
        <v>12.689500000000001</v>
      </c>
      <c r="R43" s="4">
        <v>219.3</v>
      </c>
      <c r="S43" s="4">
        <v>168.33260000000001</v>
      </c>
      <c r="T43" s="4">
        <v>10.339700000000001</v>
      </c>
      <c r="U43" s="4">
        <v>178.7</v>
      </c>
      <c r="V43" s="4">
        <v>2288.7240999999999</v>
      </c>
      <c r="Y43" s="4">
        <v>264.10300000000001</v>
      </c>
      <c r="Z43" s="4">
        <v>0</v>
      </c>
      <c r="AA43" s="4">
        <v>5.6592000000000002</v>
      </c>
      <c r="AB43" s="4" t="s">
        <v>384</v>
      </c>
      <c r="AC43" s="4">
        <v>0</v>
      </c>
      <c r="AD43" s="4">
        <v>11.9</v>
      </c>
      <c r="AE43" s="4">
        <v>858</v>
      </c>
      <c r="AF43" s="4">
        <v>886</v>
      </c>
      <c r="AG43" s="4">
        <v>876</v>
      </c>
      <c r="AH43" s="4">
        <v>74</v>
      </c>
      <c r="AI43" s="4">
        <v>26.64</v>
      </c>
      <c r="AJ43" s="4">
        <v>0.61</v>
      </c>
      <c r="AK43" s="4">
        <v>988</v>
      </c>
      <c r="AL43" s="4">
        <v>4</v>
      </c>
      <c r="AM43" s="4">
        <v>0</v>
      </c>
      <c r="AN43" s="4">
        <v>35</v>
      </c>
      <c r="AO43" s="4">
        <v>191</v>
      </c>
      <c r="AP43" s="4">
        <v>189</v>
      </c>
      <c r="AQ43" s="4">
        <v>1</v>
      </c>
      <c r="AR43" s="4">
        <v>195</v>
      </c>
      <c r="AS43" s="4" t="s">
        <v>155</v>
      </c>
      <c r="AT43" s="4">
        <v>1</v>
      </c>
      <c r="AU43" s="5">
        <v>0.72909722222222229</v>
      </c>
      <c r="AV43" s="4">
        <v>47.158866000000003</v>
      </c>
      <c r="AW43" s="4">
        <v>-88.484060999999997</v>
      </c>
      <c r="AX43" s="4">
        <v>307.89999999999998</v>
      </c>
      <c r="AY43" s="4">
        <v>24</v>
      </c>
      <c r="AZ43" s="4">
        <v>12</v>
      </c>
      <c r="BA43" s="4">
        <v>10</v>
      </c>
      <c r="BB43" s="4" t="s">
        <v>423</v>
      </c>
      <c r="BC43" s="4">
        <v>2</v>
      </c>
      <c r="BD43" s="4">
        <v>1.4479519999999999</v>
      </c>
      <c r="BE43" s="4">
        <v>2.547952</v>
      </c>
      <c r="BF43" s="4">
        <v>14.063000000000001</v>
      </c>
      <c r="BG43" s="4">
        <v>21.56</v>
      </c>
      <c r="BH43" s="4">
        <v>1.53</v>
      </c>
      <c r="BI43" s="4">
        <v>9.5389999999999997</v>
      </c>
      <c r="BJ43" s="4">
        <v>2941.433</v>
      </c>
      <c r="BK43" s="4">
        <v>10.792</v>
      </c>
      <c r="BL43" s="4">
        <v>7.4610000000000003</v>
      </c>
      <c r="BM43" s="4">
        <v>0.45800000000000002</v>
      </c>
      <c r="BN43" s="4">
        <v>7.9189999999999996</v>
      </c>
      <c r="BO43" s="4">
        <v>6.0789999999999997</v>
      </c>
      <c r="BP43" s="4">
        <v>0.373</v>
      </c>
      <c r="BQ43" s="4">
        <v>6.4530000000000003</v>
      </c>
      <c r="BR43" s="4">
        <v>26.0992</v>
      </c>
      <c r="BU43" s="4">
        <v>18.07</v>
      </c>
      <c r="BW43" s="4">
        <v>1419.0250000000001</v>
      </c>
      <c r="BX43" s="4">
        <v>0.231465</v>
      </c>
      <c r="BY43" s="4">
        <v>-5</v>
      </c>
      <c r="BZ43" s="4">
        <v>1.3124309999999999</v>
      </c>
      <c r="CA43" s="4">
        <v>5.6564259999999997</v>
      </c>
      <c r="CB43" s="4">
        <v>26.511106000000002</v>
      </c>
      <c r="CC43" s="4">
        <f t="shared" si="8"/>
        <v>1.4944277491999998</v>
      </c>
      <c r="CE43" s="4">
        <f t="shared" si="9"/>
        <v>12428.584579548125</v>
      </c>
      <c r="CF43" s="4">
        <f t="shared" si="9"/>
        <v>45.599979595823996</v>
      </c>
      <c r="CG43" s="4">
        <f t="shared" si="10"/>
        <v>27.266184982565999</v>
      </c>
      <c r="CH43" s="4">
        <f t="shared" si="10"/>
        <v>110.27826051402239</v>
      </c>
    </row>
    <row r="44" spans="1:86">
      <c r="A44" s="2">
        <v>42440</v>
      </c>
      <c r="B44" s="29">
        <v>0.52095412037037037</v>
      </c>
      <c r="C44" s="4">
        <v>9.2829999999999995</v>
      </c>
      <c r="D44" s="4">
        <v>5.8000000000000003E-2</v>
      </c>
      <c r="E44" s="4" t="s">
        <v>155</v>
      </c>
      <c r="F44" s="4">
        <v>580</v>
      </c>
      <c r="G44" s="4">
        <v>286.89999999999998</v>
      </c>
      <c r="H44" s="4">
        <v>13.9</v>
      </c>
      <c r="I44" s="4">
        <v>2152.4</v>
      </c>
      <c r="K44" s="4">
        <v>6.92</v>
      </c>
      <c r="L44" s="4">
        <v>282</v>
      </c>
      <c r="M44" s="4">
        <v>0.91349999999999998</v>
      </c>
      <c r="N44" s="4">
        <v>8.4799000000000007</v>
      </c>
      <c r="O44" s="4">
        <v>5.2999999999999999E-2</v>
      </c>
      <c r="P44" s="4">
        <v>262.11590000000001</v>
      </c>
      <c r="Q44" s="4">
        <v>12.6981</v>
      </c>
      <c r="R44" s="4">
        <v>274.8</v>
      </c>
      <c r="S44" s="4">
        <v>213.5735</v>
      </c>
      <c r="T44" s="4">
        <v>10.346500000000001</v>
      </c>
      <c r="U44" s="4">
        <v>223.9</v>
      </c>
      <c r="V44" s="4">
        <v>2152.4114</v>
      </c>
      <c r="Y44" s="4">
        <v>257.27499999999998</v>
      </c>
      <c r="Z44" s="4">
        <v>0</v>
      </c>
      <c r="AA44" s="4">
        <v>6.3209999999999997</v>
      </c>
      <c r="AB44" s="4" t="s">
        <v>384</v>
      </c>
      <c r="AC44" s="4">
        <v>0</v>
      </c>
      <c r="AD44" s="4">
        <v>11.9</v>
      </c>
      <c r="AE44" s="4">
        <v>858</v>
      </c>
      <c r="AF44" s="4">
        <v>887</v>
      </c>
      <c r="AG44" s="4">
        <v>876</v>
      </c>
      <c r="AH44" s="4">
        <v>74</v>
      </c>
      <c r="AI44" s="4">
        <v>26.64</v>
      </c>
      <c r="AJ44" s="4">
        <v>0.61</v>
      </c>
      <c r="AK44" s="4">
        <v>989</v>
      </c>
      <c r="AL44" s="4">
        <v>4</v>
      </c>
      <c r="AM44" s="4">
        <v>0</v>
      </c>
      <c r="AN44" s="4">
        <v>35</v>
      </c>
      <c r="AO44" s="4">
        <v>191</v>
      </c>
      <c r="AP44" s="4">
        <v>189</v>
      </c>
      <c r="AQ44" s="4">
        <v>1</v>
      </c>
      <c r="AR44" s="4">
        <v>195</v>
      </c>
      <c r="AS44" s="4" t="s">
        <v>155</v>
      </c>
      <c r="AT44" s="4">
        <v>1</v>
      </c>
      <c r="AU44" s="5">
        <v>0.72910879629629621</v>
      </c>
      <c r="AV44" s="4">
        <v>47.158963</v>
      </c>
      <c r="AW44" s="4">
        <v>-88.484047000000004</v>
      </c>
      <c r="AX44" s="4">
        <v>307.7</v>
      </c>
      <c r="AY44" s="4">
        <v>23.9</v>
      </c>
      <c r="AZ44" s="4">
        <v>12</v>
      </c>
      <c r="BA44" s="4">
        <v>10</v>
      </c>
      <c r="BB44" s="4" t="s">
        <v>423</v>
      </c>
      <c r="BC44" s="4">
        <v>1.785115</v>
      </c>
      <c r="BD44" s="4">
        <v>1.6</v>
      </c>
      <c r="BE44" s="4">
        <v>2.508991</v>
      </c>
      <c r="BF44" s="4">
        <v>14.063000000000001</v>
      </c>
      <c r="BG44" s="4">
        <v>21.71</v>
      </c>
      <c r="BH44" s="4">
        <v>1.54</v>
      </c>
      <c r="BI44" s="4">
        <v>9.4649999999999999</v>
      </c>
      <c r="BJ44" s="4">
        <v>2944.28</v>
      </c>
      <c r="BK44" s="4">
        <v>11.709</v>
      </c>
      <c r="BL44" s="4">
        <v>9.5310000000000006</v>
      </c>
      <c r="BM44" s="4">
        <v>0.46200000000000002</v>
      </c>
      <c r="BN44" s="4">
        <v>9.9920000000000009</v>
      </c>
      <c r="BO44" s="4">
        <v>7.766</v>
      </c>
      <c r="BP44" s="4">
        <v>0.376</v>
      </c>
      <c r="BQ44" s="4">
        <v>8.1419999999999995</v>
      </c>
      <c r="BR44" s="4">
        <v>24.712199999999999</v>
      </c>
      <c r="BU44" s="4">
        <v>17.722999999999999</v>
      </c>
      <c r="BW44" s="4">
        <v>1595.7829999999999</v>
      </c>
      <c r="BX44" s="4">
        <v>0.25680900000000001</v>
      </c>
      <c r="BY44" s="4">
        <v>-5</v>
      </c>
      <c r="BZ44" s="4">
        <v>1.311707</v>
      </c>
      <c r="CA44" s="4">
        <v>6.2757699999999996</v>
      </c>
      <c r="CB44" s="4">
        <v>26.496480999999999</v>
      </c>
      <c r="CC44" s="4">
        <f t="shared" si="8"/>
        <v>1.6580584339999997</v>
      </c>
      <c r="CE44" s="4">
        <f t="shared" si="9"/>
        <v>13802.7851994132</v>
      </c>
      <c r="CF44" s="4">
        <f t="shared" si="9"/>
        <v>54.891794224709997</v>
      </c>
      <c r="CG44" s="4">
        <f t="shared" si="10"/>
        <v>38.169697546979997</v>
      </c>
      <c r="CH44" s="4">
        <f t="shared" si="10"/>
        <v>115.850798295318</v>
      </c>
    </row>
    <row r="45" spans="1:86">
      <c r="A45" s="2">
        <v>42440</v>
      </c>
      <c r="B45" s="29">
        <v>0.5209656944444444</v>
      </c>
      <c r="C45" s="4">
        <v>9.3149999999999995</v>
      </c>
      <c r="D45" s="4">
        <v>6.2199999999999998E-2</v>
      </c>
      <c r="E45" s="4" t="s">
        <v>155</v>
      </c>
      <c r="F45" s="4">
        <v>622.27608899999996</v>
      </c>
      <c r="G45" s="4">
        <v>303.39999999999998</v>
      </c>
      <c r="H45" s="4">
        <v>13.9</v>
      </c>
      <c r="I45" s="4">
        <v>2127.8000000000002</v>
      </c>
      <c r="K45" s="4">
        <v>7.16</v>
      </c>
      <c r="L45" s="4">
        <v>276</v>
      </c>
      <c r="M45" s="4">
        <v>0.91320000000000001</v>
      </c>
      <c r="N45" s="4">
        <v>8.5070999999999994</v>
      </c>
      <c r="O45" s="4">
        <v>5.6800000000000003E-2</v>
      </c>
      <c r="P45" s="4">
        <v>277.0462</v>
      </c>
      <c r="Q45" s="4">
        <v>12.694100000000001</v>
      </c>
      <c r="R45" s="4">
        <v>289.7</v>
      </c>
      <c r="S45" s="4">
        <v>225.74199999999999</v>
      </c>
      <c r="T45" s="4">
        <v>10.343400000000001</v>
      </c>
      <c r="U45" s="4">
        <v>236.1</v>
      </c>
      <c r="V45" s="4">
        <v>2127.8199</v>
      </c>
      <c r="Y45" s="4">
        <v>251.785</v>
      </c>
      <c r="Z45" s="4">
        <v>0</v>
      </c>
      <c r="AA45" s="4">
        <v>6.5412999999999997</v>
      </c>
      <c r="AB45" s="4" t="s">
        <v>384</v>
      </c>
      <c r="AC45" s="4">
        <v>0</v>
      </c>
      <c r="AD45" s="4">
        <v>11.8</v>
      </c>
      <c r="AE45" s="4">
        <v>858</v>
      </c>
      <c r="AF45" s="4">
        <v>886</v>
      </c>
      <c r="AG45" s="4">
        <v>876</v>
      </c>
      <c r="AH45" s="4">
        <v>74</v>
      </c>
      <c r="AI45" s="4">
        <v>26.64</v>
      </c>
      <c r="AJ45" s="4">
        <v>0.61</v>
      </c>
      <c r="AK45" s="4">
        <v>988</v>
      </c>
      <c r="AL45" s="4">
        <v>4</v>
      </c>
      <c r="AM45" s="4">
        <v>0</v>
      </c>
      <c r="AN45" s="4">
        <v>35</v>
      </c>
      <c r="AO45" s="4">
        <v>191</v>
      </c>
      <c r="AP45" s="4">
        <v>189</v>
      </c>
      <c r="AQ45" s="4">
        <v>1.1000000000000001</v>
      </c>
      <c r="AR45" s="4">
        <v>195</v>
      </c>
      <c r="AS45" s="4" t="s">
        <v>155</v>
      </c>
      <c r="AT45" s="4">
        <v>1</v>
      </c>
      <c r="AU45" s="5">
        <v>0.72912037037037036</v>
      </c>
      <c r="AV45" s="4">
        <v>47.15907</v>
      </c>
      <c r="AW45" s="4">
        <v>-88.484050999999994</v>
      </c>
      <c r="AX45" s="4">
        <v>307.39999999999998</v>
      </c>
      <c r="AY45" s="4">
        <v>25.5</v>
      </c>
      <c r="AZ45" s="4">
        <v>12</v>
      </c>
      <c r="BA45" s="4">
        <v>10</v>
      </c>
      <c r="BB45" s="4" t="s">
        <v>423</v>
      </c>
      <c r="BC45" s="4">
        <v>1.1000000000000001</v>
      </c>
      <c r="BD45" s="4">
        <v>1.4557580000000001</v>
      </c>
      <c r="BE45" s="4">
        <v>1.8519190000000001</v>
      </c>
      <c r="BF45" s="4">
        <v>14.063000000000001</v>
      </c>
      <c r="BG45" s="4">
        <v>21.64</v>
      </c>
      <c r="BH45" s="4">
        <v>1.54</v>
      </c>
      <c r="BI45" s="4">
        <v>9.4990000000000006</v>
      </c>
      <c r="BJ45" s="4">
        <v>2944.06</v>
      </c>
      <c r="BK45" s="4">
        <v>12.516999999999999</v>
      </c>
      <c r="BL45" s="4">
        <v>10.039999999999999</v>
      </c>
      <c r="BM45" s="4">
        <v>0.46</v>
      </c>
      <c r="BN45" s="4">
        <v>10.500999999999999</v>
      </c>
      <c r="BO45" s="4">
        <v>8.1809999999999992</v>
      </c>
      <c r="BP45" s="4">
        <v>0.375</v>
      </c>
      <c r="BQ45" s="4">
        <v>8.5559999999999992</v>
      </c>
      <c r="BR45" s="4">
        <v>24.349900000000002</v>
      </c>
      <c r="BU45" s="4">
        <v>17.288</v>
      </c>
      <c r="BW45" s="4">
        <v>1645.9870000000001</v>
      </c>
      <c r="BX45" s="4">
        <v>0.28374100000000002</v>
      </c>
      <c r="BY45" s="4">
        <v>-5</v>
      </c>
      <c r="BZ45" s="4">
        <v>1.310862</v>
      </c>
      <c r="CA45" s="4">
        <v>6.9339209999999998</v>
      </c>
      <c r="CB45" s="4">
        <v>26.479412</v>
      </c>
      <c r="CC45" s="4">
        <f t="shared" si="8"/>
        <v>1.8319419281999998</v>
      </c>
      <c r="CE45" s="4">
        <f t="shared" si="9"/>
        <v>15249.167956067218</v>
      </c>
      <c r="CF45" s="4">
        <f t="shared" si="9"/>
        <v>64.833541200279001</v>
      </c>
      <c r="CG45" s="4">
        <f t="shared" si="10"/>
        <v>44.316991172771992</v>
      </c>
      <c r="CH45" s="4">
        <f t="shared" si="10"/>
        <v>126.1236913695513</v>
      </c>
    </row>
    <row r="46" spans="1:86">
      <c r="A46" s="2">
        <v>42440</v>
      </c>
      <c r="B46" s="29">
        <v>0.52097726851851844</v>
      </c>
      <c r="C46" s="4">
        <v>9.5939999999999994</v>
      </c>
      <c r="D46" s="4">
        <v>7.9600000000000004E-2</v>
      </c>
      <c r="E46" s="4" t="s">
        <v>155</v>
      </c>
      <c r="F46" s="4">
        <v>795.60467100000005</v>
      </c>
      <c r="G46" s="4">
        <v>311.7</v>
      </c>
      <c r="H46" s="4">
        <v>16.100000000000001</v>
      </c>
      <c r="I46" s="4">
        <v>2121.4</v>
      </c>
      <c r="K46" s="4">
        <v>7.3</v>
      </c>
      <c r="L46" s="4">
        <v>267</v>
      </c>
      <c r="M46" s="4">
        <v>0.91080000000000005</v>
      </c>
      <c r="N46" s="4">
        <v>8.7382000000000009</v>
      </c>
      <c r="O46" s="4">
        <v>7.2499999999999995E-2</v>
      </c>
      <c r="P46" s="4">
        <v>283.88479999999998</v>
      </c>
      <c r="Q46" s="4">
        <v>14.6633</v>
      </c>
      <c r="R46" s="4">
        <v>298.5</v>
      </c>
      <c r="S46" s="4">
        <v>231.3109</v>
      </c>
      <c r="T46" s="4">
        <v>11.947699999999999</v>
      </c>
      <c r="U46" s="4">
        <v>243.3</v>
      </c>
      <c r="V46" s="4">
        <v>2121.4304000000002</v>
      </c>
      <c r="Y46" s="4">
        <v>243.589</v>
      </c>
      <c r="Z46" s="4">
        <v>0</v>
      </c>
      <c r="AA46" s="4">
        <v>6.6486000000000001</v>
      </c>
      <c r="AB46" s="4" t="s">
        <v>384</v>
      </c>
      <c r="AC46" s="4">
        <v>0</v>
      </c>
      <c r="AD46" s="4">
        <v>11.9</v>
      </c>
      <c r="AE46" s="4">
        <v>857</v>
      </c>
      <c r="AF46" s="4">
        <v>884</v>
      </c>
      <c r="AG46" s="4">
        <v>875</v>
      </c>
      <c r="AH46" s="4">
        <v>74</v>
      </c>
      <c r="AI46" s="4">
        <v>26.64</v>
      </c>
      <c r="AJ46" s="4">
        <v>0.61</v>
      </c>
      <c r="AK46" s="4">
        <v>989</v>
      </c>
      <c r="AL46" s="4">
        <v>4</v>
      </c>
      <c r="AM46" s="4">
        <v>0</v>
      </c>
      <c r="AN46" s="4">
        <v>35</v>
      </c>
      <c r="AO46" s="4">
        <v>191</v>
      </c>
      <c r="AP46" s="4">
        <v>189</v>
      </c>
      <c r="AQ46" s="4">
        <v>1</v>
      </c>
      <c r="AR46" s="4">
        <v>195</v>
      </c>
      <c r="AS46" s="4" t="s">
        <v>155</v>
      </c>
      <c r="AT46" s="4">
        <v>1</v>
      </c>
      <c r="AU46" s="5">
        <v>0.72913194444444451</v>
      </c>
      <c r="AV46" s="4">
        <v>47.159185999999998</v>
      </c>
      <c r="AW46" s="4">
        <v>-88.484066999999996</v>
      </c>
      <c r="AX46" s="4">
        <v>307.10000000000002</v>
      </c>
      <c r="AY46" s="4">
        <v>26.9</v>
      </c>
      <c r="AZ46" s="4">
        <v>12</v>
      </c>
      <c r="BA46" s="4">
        <v>10</v>
      </c>
      <c r="BB46" s="4" t="s">
        <v>423</v>
      </c>
      <c r="BC46" s="4">
        <v>1.1000000000000001</v>
      </c>
      <c r="BD46" s="4">
        <v>1.024775</v>
      </c>
      <c r="BE46" s="4">
        <v>1.7247749999999999</v>
      </c>
      <c r="BF46" s="4">
        <v>14.063000000000001</v>
      </c>
      <c r="BG46" s="4">
        <v>21.02</v>
      </c>
      <c r="BH46" s="4">
        <v>1.49</v>
      </c>
      <c r="BI46" s="4">
        <v>9.798</v>
      </c>
      <c r="BJ46" s="4">
        <v>2941.192</v>
      </c>
      <c r="BK46" s="4">
        <v>15.523</v>
      </c>
      <c r="BL46" s="4">
        <v>10.007</v>
      </c>
      <c r="BM46" s="4">
        <v>0.51700000000000002</v>
      </c>
      <c r="BN46" s="4">
        <v>10.523</v>
      </c>
      <c r="BO46" s="4">
        <v>8.1530000000000005</v>
      </c>
      <c r="BP46" s="4">
        <v>0.42099999999999999</v>
      </c>
      <c r="BQ46" s="4">
        <v>8.5739999999999998</v>
      </c>
      <c r="BR46" s="4">
        <v>23.611799999999999</v>
      </c>
      <c r="BU46" s="4">
        <v>16.266999999999999</v>
      </c>
      <c r="BW46" s="4">
        <v>1627.1610000000001</v>
      </c>
      <c r="BX46" s="4">
        <v>0.31284299999999998</v>
      </c>
      <c r="BY46" s="4">
        <v>-5</v>
      </c>
      <c r="BZ46" s="4">
        <v>1.311569</v>
      </c>
      <c r="CA46" s="4">
        <v>7.6451010000000004</v>
      </c>
      <c r="CB46" s="4">
        <v>26.493694000000001</v>
      </c>
      <c r="CC46" s="4">
        <f t="shared" si="8"/>
        <v>2.0198356841999998</v>
      </c>
      <c r="CE46" s="4">
        <f t="shared" si="9"/>
        <v>16796.825295592826</v>
      </c>
      <c r="CF46" s="4">
        <f t="shared" si="9"/>
        <v>88.650152408780997</v>
      </c>
      <c r="CG46" s="4">
        <f t="shared" si="10"/>
        <v>48.965174692577996</v>
      </c>
      <c r="CH46" s="4">
        <f t="shared" si="10"/>
        <v>134.84440305647459</v>
      </c>
    </row>
    <row r="47" spans="1:86">
      <c r="A47" s="2">
        <v>42440</v>
      </c>
      <c r="B47" s="29">
        <v>0.52098884259259259</v>
      </c>
      <c r="C47" s="4">
        <v>9.8960000000000008</v>
      </c>
      <c r="D47" s="4">
        <v>9.9599999999999994E-2</v>
      </c>
      <c r="E47" s="4" t="s">
        <v>155</v>
      </c>
      <c r="F47" s="4">
        <v>995.77147600000001</v>
      </c>
      <c r="G47" s="4">
        <v>348.6</v>
      </c>
      <c r="H47" s="4">
        <v>31.2</v>
      </c>
      <c r="I47" s="4">
        <v>2052.4</v>
      </c>
      <c r="K47" s="4">
        <v>7.24</v>
      </c>
      <c r="L47" s="4">
        <v>259</v>
      </c>
      <c r="M47" s="4">
        <v>0.90810000000000002</v>
      </c>
      <c r="N47" s="4">
        <v>8.9871999999999996</v>
      </c>
      <c r="O47" s="4">
        <v>9.0399999999999994E-2</v>
      </c>
      <c r="P47" s="4">
        <v>316.5521</v>
      </c>
      <c r="Q47" s="4">
        <v>28.334199999999999</v>
      </c>
      <c r="R47" s="4">
        <v>344.9</v>
      </c>
      <c r="S47" s="4">
        <v>257.94369999999998</v>
      </c>
      <c r="T47" s="4">
        <v>23.0883</v>
      </c>
      <c r="U47" s="4">
        <v>281</v>
      </c>
      <c r="V47" s="4">
        <v>2052.4385000000002</v>
      </c>
      <c r="Y47" s="4">
        <v>235.483</v>
      </c>
      <c r="Z47" s="4">
        <v>0</v>
      </c>
      <c r="AA47" s="4">
        <v>6.5751999999999997</v>
      </c>
      <c r="AB47" s="4" t="s">
        <v>384</v>
      </c>
      <c r="AC47" s="4">
        <v>0</v>
      </c>
      <c r="AD47" s="4">
        <v>11.9</v>
      </c>
      <c r="AE47" s="4">
        <v>856</v>
      </c>
      <c r="AF47" s="4">
        <v>883</v>
      </c>
      <c r="AG47" s="4">
        <v>874</v>
      </c>
      <c r="AH47" s="4">
        <v>74</v>
      </c>
      <c r="AI47" s="4">
        <v>26.66</v>
      </c>
      <c r="AJ47" s="4">
        <v>0.61</v>
      </c>
      <c r="AK47" s="4">
        <v>988</v>
      </c>
      <c r="AL47" s="4">
        <v>4</v>
      </c>
      <c r="AM47" s="4">
        <v>0</v>
      </c>
      <c r="AN47" s="4">
        <v>35</v>
      </c>
      <c r="AO47" s="4">
        <v>191</v>
      </c>
      <c r="AP47" s="4">
        <v>189</v>
      </c>
      <c r="AQ47" s="4">
        <v>1.1000000000000001</v>
      </c>
      <c r="AR47" s="4">
        <v>195</v>
      </c>
      <c r="AS47" s="4" t="s">
        <v>155</v>
      </c>
      <c r="AT47" s="4">
        <v>2</v>
      </c>
      <c r="AU47" s="5">
        <v>0.72914351851851855</v>
      </c>
      <c r="AV47" s="4">
        <v>47.159301999999997</v>
      </c>
      <c r="AW47" s="4">
        <v>-88.484083999999996</v>
      </c>
      <c r="AX47" s="4">
        <v>307.60000000000002</v>
      </c>
      <c r="AY47" s="4">
        <v>27.8</v>
      </c>
      <c r="AZ47" s="4">
        <v>12</v>
      </c>
      <c r="BA47" s="4">
        <v>9</v>
      </c>
      <c r="BB47" s="4" t="s">
        <v>430</v>
      </c>
      <c r="BC47" s="4">
        <v>1.1000000000000001</v>
      </c>
      <c r="BD47" s="4">
        <v>1.1246750000000001</v>
      </c>
      <c r="BE47" s="4">
        <v>1.8</v>
      </c>
      <c r="BF47" s="4">
        <v>14.063000000000001</v>
      </c>
      <c r="BG47" s="4">
        <v>20.399999999999999</v>
      </c>
      <c r="BH47" s="4">
        <v>1.45</v>
      </c>
      <c r="BI47" s="4">
        <v>10.114000000000001</v>
      </c>
      <c r="BJ47" s="4">
        <v>2939.8890000000001</v>
      </c>
      <c r="BK47" s="4">
        <v>18.827999999999999</v>
      </c>
      <c r="BL47" s="4">
        <v>10.843999999999999</v>
      </c>
      <c r="BM47" s="4">
        <v>0.97099999999999997</v>
      </c>
      <c r="BN47" s="4">
        <v>11.815</v>
      </c>
      <c r="BO47" s="4">
        <v>8.8360000000000003</v>
      </c>
      <c r="BP47" s="4">
        <v>0.79100000000000004</v>
      </c>
      <c r="BQ47" s="4">
        <v>9.6270000000000007</v>
      </c>
      <c r="BR47" s="4">
        <v>22.200900000000001</v>
      </c>
      <c r="BU47" s="4">
        <v>15.282999999999999</v>
      </c>
      <c r="BW47" s="4">
        <v>1563.912</v>
      </c>
      <c r="BX47" s="4">
        <v>0.39385799999999999</v>
      </c>
      <c r="BY47" s="4">
        <v>-5</v>
      </c>
      <c r="BZ47" s="4">
        <v>1.3105690000000001</v>
      </c>
      <c r="CA47" s="4">
        <v>9.624905</v>
      </c>
      <c r="CB47" s="4">
        <v>26.473493999999999</v>
      </c>
      <c r="CC47" s="4">
        <f t="shared" si="8"/>
        <v>2.5428999009999997</v>
      </c>
      <c r="CE47" s="4">
        <f t="shared" si="9"/>
        <v>21137.225794652117</v>
      </c>
      <c r="CF47" s="4">
        <f t="shared" si="9"/>
        <v>135.36963037097999</v>
      </c>
      <c r="CG47" s="4">
        <f t="shared" si="10"/>
        <v>69.216243444945007</v>
      </c>
      <c r="CH47" s="4">
        <f t="shared" si="10"/>
        <v>159.62012040063149</v>
      </c>
    </row>
    <row r="48" spans="1:86">
      <c r="A48" s="2">
        <v>42440</v>
      </c>
      <c r="B48" s="29">
        <v>0.52100041666666663</v>
      </c>
      <c r="C48" s="4">
        <v>10.214</v>
      </c>
      <c r="D48" s="4">
        <v>0.113</v>
      </c>
      <c r="E48" s="4" t="s">
        <v>155</v>
      </c>
      <c r="F48" s="4">
        <v>1130.2245250000001</v>
      </c>
      <c r="G48" s="4">
        <v>510.5</v>
      </c>
      <c r="H48" s="4">
        <v>23.7</v>
      </c>
      <c r="I48" s="4">
        <v>2076.6</v>
      </c>
      <c r="K48" s="4">
        <v>6.89</v>
      </c>
      <c r="L48" s="4">
        <v>259</v>
      </c>
      <c r="M48" s="4">
        <v>0.90539999999999998</v>
      </c>
      <c r="N48" s="4">
        <v>9.2475000000000005</v>
      </c>
      <c r="O48" s="4">
        <v>0.1023</v>
      </c>
      <c r="P48" s="4">
        <v>462.1875</v>
      </c>
      <c r="Q48" s="4">
        <v>21.446200000000001</v>
      </c>
      <c r="R48" s="4">
        <v>483.6</v>
      </c>
      <c r="S48" s="4">
        <v>376.61520000000002</v>
      </c>
      <c r="T48" s="4">
        <v>17.4755</v>
      </c>
      <c r="U48" s="4">
        <v>394.1</v>
      </c>
      <c r="V48" s="4">
        <v>2076.6381999999999</v>
      </c>
      <c r="Y48" s="4">
        <v>234.76</v>
      </c>
      <c r="Z48" s="4">
        <v>0</v>
      </c>
      <c r="AA48" s="4">
        <v>6.2386999999999997</v>
      </c>
      <c r="AB48" s="4" t="s">
        <v>384</v>
      </c>
      <c r="AC48" s="4">
        <v>0</v>
      </c>
      <c r="AD48" s="4">
        <v>11.8</v>
      </c>
      <c r="AE48" s="4">
        <v>857</v>
      </c>
      <c r="AF48" s="4">
        <v>883</v>
      </c>
      <c r="AG48" s="4">
        <v>875</v>
      </c>
      <c r="AH48" s="4">
        <v>74</v>
      </c>
      <c r="AI48" s="4">
        <v>26.66</v>
      </c>
      <c r="AJ48" s="4">
        <v>0.61</v>
      </c>
      <c r="AK48" s="4">
        <v>988</v>
      </c>
      <c r="AL48" s="4">
        <v>4</v>
      </c>
      <c r="AM48" s="4">
        <v>0</v>
      </c>
      <c r="AN48" s="4">
        <v>35</v>
      </c>
      <c r="AO48" s="4">
        <v>191</v>
      </c>
      <c r="AP48" s="4">
        <v>189</v>
      </c>
      <c r="AQ48" s="4">
        <v>1</v>
      </c>
      <c r="AR48" s="4">
        <v>195</v>
      </c>
      <c r="AS48" s="4" t="s">
        <v>155</v>
      </c>
      <c r="AT48" s="4">
        <v>2</v>
      </c>
      <c r="AU48" s="5">
        <v>0.72915509259259259</v>
      </c>
      <c r="AV48" s="4">
        <v>47.159419</v>
      </c>
      <c r="AW48" s="4">
        <v>-88.484093000000001</v>
      </c>
      <c r="AX48" s="4">
        <v>307.89999999999998</v>
      </c>
      <c r="AY48" s="4">
        <v>28.3</v>
      </c>
      <c r="AZ48" s="4">
        <v>12</v>
      </c>
      <c r="BA48" s="4">
        <v>10</v>
      </c>
      <c r="BB48" s="4" t="s">
        <v>423</v>
      </c>
      <c r="BC48" s="4">
        <v>1.0754250000000001</v>
      </c>
      <c r="BD48" s="4">
        <v>1.224575</v>
      </c>
      <c r="BE48" s="4">
        <v>1.8</v>
      </c>
      <c r="BF48" s="4">
        <v>14.063000000000001</v>
      </c>
      <c r="BG48" s="4">
        <v>19.78</v>
      </c>
      <c r="BH48" s="4">
        <v>1.41</v>
      </c>
      <c r="BI48" s="4">
        <v>10.452999999999999</v>
      </c>
      <c r="BJ48" s="4">
        <v>2937.7550000000001</v>
      </c>
      <c r="BK48" s="4">
        <v>20.69</v>
      </c>
      <c r="BL48" s="4">
        <v>15.375999999999999</v>
      </c>
      <c r="BM48" s="4">
        <v>0.71299999999999997</v>
      </c>
      <c r="BN48" s="4">
        <v>16.09</v>
      </c>
      <c r="BO48" s="4">
        <v>12.529</v>
      </c>
      <c r="BP48" s="4">
        <v>0.58099999999999996</v>
      </c>
      <c r="BQ48" s="4">
        <v>13.111000000000001</v>
      </c>
      <c r="BR48" s="4">
        <v>21.814699999999998</v>
      </c>
      <c r="BU48" s="4">
        <v>14.797000000000001</v>
      </c>
      <c r="BW48" s="4">
        <v>1441.079</v>
      </c>
      <c r="BX48" s="4">
        <v>0.448932</v>
      </c>
      <c r="BY48" s="4">
        <v>-5</v>
      </c>
      <c r="BZ48" s="4">
        <v>1.310862</v>
      </c>
      <c r="CA48" s="4">
        <v>10.970776000000001</v>
      </c>
      <c r="CB48" s="4">
        <v>26.479412</v>
      </c>
      <c r="CC48" s="4">
        <f t="shared" si="8"/>
        <v>2.8984790192000003</v>
      </c>
      <c r="CE48" s="4">
        <f t="shared" si="9"/>
        <v>24075.400679766364</v>
      </c>
      <c r="CF48" s="4">
        <f t="shared" si="9"/>
        <v>169.55806051368003</v>
      </c>
      <c r="CG48" s="4">
        <f t="shared" si="10"/>
        <v>107.44686956959202</v>
      </c>
      <c r="CH48" s="4">
        <f t="shared" si="10"/>
        <v>178.77516784377841</v>
      </c>
    </row>
    <row r="49" spans="1:86">
      <c r="A49" s="2">
        <v>42440</v>
      </c>
      <c r="B49" s="29">
        <v>0.52101199074074078</v>
      </c>
      <c r="C49" s="4">
        <v>10.397</v>
      </c>
      <c r="D49" s="4">
        <v>0.1094</v>
      </c>
      <c r="E49" s="4" t="s">
        <v>155</v>
      </c>
      <c r="F49" s="4">
        <v>1093.811841</v>
      </c>
      <c r="G49" s="4">
        <v>604.1</v>
      </c>
      <c r="H49" s="4">
        <v>14.6</v>
      </c>
      <c r="I49" s="4">
        <v>2211.3000000000002</v>
      </c>
      <c r="K49" s="4">
        <v>6.48</v>
      </c>
      <c r="L49" s="4">
        <v>259</v>
      </c>
      <c r="M49" s="4">
        <v>0.90380000000000005</v>
      </c>
      <c r="N49" s="4">
        <v>9.3969000000000005</v>
      </c>
      <c r="O49" s="4">
        <v>9.8900000000000002E-2</v>
      </c>
      <c r="P49" s="4">
        <v>545.9615</v>
      </c>
      <c r="Q49" s="4">
        <v>13.1952</v>
      </c>
      <c r="R49" s="4">
        <v>559.20000000000005</v>
      </c>
      <c r="S49" s="4">
        <v>444.87869999999998</v>
      </c>
      <c r="T49" s="4">
        <v>10.7521</v>
      </c>
      <c r="U49" s="4">
        <v>455.6</v>
      </c>
      <c r="V49" s="4">
        <v>2211.3209000000002</v>
      </c>
      <c r="Y49" s="4">
        <v>234.35</v>
      </c>
      <c r="Z49" s="4">
        <v>0</v>
      </c>
      <c r="AA49" s="4">
        <v>5.8578999999999999</v>
      </c>
      <c r="AB49" s="4" t="s">
        <v>384</v>
      </c>
      <c r="AC49" s="4">
        <v>0</v>
      </c>
      <c r="AD49" s="4">
        <v>11.9</v>
      </c>
      <c r="AE49" s="4">
        <v>857</v>
      </c>
      <c r="AF49" s="4">
        <v>884</v>
      </c>
      <c r="AG49" s="4">
        <v>874</v>
      </c>
      <c r="AH49" s="4">
        <v>74</v>
      </c>
      <c r="AI49" s="4">
        <v>26.66</v>
      </c>
      <c r="AJ49" s="4">
        <v>0.61</v>
      </c>
      <c r="AK49" s="4">
        <v>988</v>
      </c>
      <c r="AL49" s="4">
        <v>4</v>
      </c>
      <c r="AM49" s="4">
        <v>0</v>
      </c>
      <c r="AN49" s="4">
        <v>35</v>
      </c>
      <c r="AO49" s="4">
        <v>191</v>
      </c>
      <c r="AP49" s="4">
        <v>189</v>
      </c>
      <c r="AQ49" s="4">
        <v>1</v>
      </c>
      <c r="AR49" s="4">
        <v>195</v>
      </c>
      <c r="AS49" s="4" t="s">
        <v>155</v>
      </c>
      <c r="AT49" s="4">
        <v>2</v>
      </c>
      <c r="AU49" s="5">
        <v>0.72916666666666663</v>
      </c>
      <c r="AV49" s="4">
        <v>47.159537999999998</v>
      </c>
      <c r="AW49" s="4">
        <v>-88.484104000000002</v>
      </c>
      <c r="AX49" s="4">
        <v>308.10000000000002</v>
      </c>
      <c r="AY49" s="4">
        <v>29</v>
      </c>
      <c r="AZ49" s="4">
        <v>12</v>
      </c>
      <c r="BA49" s="4">
        <v>11</v>
      </c>
      <c r="BB49" s="4" t="s">
        <v>421</v>
      </c>
      <c r="BC49" s="4">
        <v>1</v>
      </c>
      <c r="BD49" s="4">
        <v>1.3</v>
      </c>
      <c r="BE49" s="4">
        <v>1.8</v>
      </c>
      <c r="BF49" s="4">
        <v>14.063000000000001</v>
      </c>
      <c r="BG49" s="4">
        <v>19.440000000000001</v>
      </c>
      <c r="BH49" s="4">
        <v>1.38</v>
      </c>
      <c r="BI49" s="4">
        <v>10.647</v>
      </c>
      <c r="BJ49" s="4">
        <v>2936.0459999999998</v>
      </c>
      <c r="BK49" s="4">
        <v>19.658999999999999</v>
      </c>
      <c r="BL49" s="4">
        <v>17.864000000000001</v>
      </c>
      <c r="BM49" s="4">
        <v>0.432</v>
      </c>
      <c r="BN49" s="4">
        <v>18.295999999999999</v>
      </c>
      <c r="BO49" s="4">
        <v>14.557</v>
      </c>
      <c r="BP49" s="4">
        <v>0.35199999999999998</v>
      </c>
      <c r="BQ49" s="4">
        <v>14.907999999999999</v>
      </c>
      <c r="BR49" s="4">
        <v>22.846900000000002</v>
      </c>
      <c r="BU49" s="4">
        <v>14.528</v>
      </c>
      <c r="BW49" s="4">
        <v>1330.8230000000001</v>
      </c>
      <c r="BX49" s="4">
        <v>0.426535</v>
      </c>
      <c r="BY49" s="4">
        <v>-5</v>
      </c>
      <c r="BZ49" s="4">
        <v>1.310276</v>
      </c>
      <c r="CA49" s="4">
        <v>10.423449</v>
      </c>
      <c r="CB49" s="4">
        <v>26.467575</v>
      </c>
      <c r="CC49" s="4">
        <f t="shared" si="8"/>
        <v>2.7538752257999999</v>
      </c>
      <c r="CE49" s="4">
        <f t="shared" si="9"/>
        <v>22860.983129762535</v>
      </c>
      <c r="CF49" s="4">
        <f t="shared" si="9"/>
        <v>153.07119416657699</v>
      </c>
      <c r="CG49" s="4">
        <f t="shared" si="10"/>
        <v>116.07840493592398</v>
      </c>
      <c r="CH49" s="4">
        <f t="shared" si="10"/>
        <v>177.89319222770069</v>
      </c>
    </row>
    <row r="50" spans="1:86">
      <c r="A50" s="2">
        <v>42440</v>
      </c>
      <c r="B50" s="29">
        <v>0.52102356481481482</v>
      </c>
      <c r="C50" s="4">
        <v>10.058</v>
      </c>
      <c r="D50" s="4">
        <v>0.10009999999999999</v>
      </c>
      <c r="E50" s="4" t="s">
        <v>155</v>
      </c>
      <c r="F50" s="4">
        <v>1000.7756460000001</v>
      </c>
      <c r="G50" s="4">
        <v>646.5</v>
      </c>
      <c r="H50" s="4">
        <v>14.7</v>
      </c>
      <c r="I50" s="4">
        <v>2248.3000000000002</v>
      </c>
      <c r="K50" s="4">
        <v>6.08</v>
      </c>
      <c r="L50" s="4">
        <v>253</v>
      </c>
      <c r="M50" s="4">
        <v>0.90669999999999995</v>
      </c>
      <c r="N50" s="4">
        <v>9.1189999999999998</v>
      </c>
      <c r="O50" s="4">
        <v>9.0700000000000003E-2</v>
      </c>
      <c r="P50" s="4">
        <v>586.13170000000002</v>
      </c>
      <c r="Q50" s="4">
        <v>13.327999999999999</v>
      </c>
      <c r="R50" s="4">
        <v>599.5</v>
      </c>
      <c r="S50" s="4">
        <v>477.61160000000001</v>
      </c>
      <c r="T50" s="4">
        <v>10.8604</v>
      </c>
      <c r="U50" s="4">
        <v>488.5</v>
      </c>
      <c r="V50" s="4">
        <v>2248.2701000000002</v>
      </c>
      <c r="Y50" s="4">
        <v>229.07599999999999</v>
      </c>
      <c r="Z50" s="4">
        <v>0</v>
      </c>
      <c r="AA50" s="4">
        <v>5.5134999999999996</v>
      </c>
      <c r="AB50" s="4" t="s">
        <v>384</v>
      </c>
      <c r="AC50" s="4">
        <v>0</v>
      </c>
      <c r="AD50" s="4">
        <v>11.8</v>
      </c>
      <c r="AE50" s="4">
        <v>856</v>
      </c>
      <c r="AF50" s="4">
        <v>883</v>
      </c>
      <c r="AG50" s="4">
        <v>873</v>
      </c>
      <c r="AH50" s="4">
        <v>74</v>
      </c>
      <c r="AI50" s="4">
        <v>26.66</v>
      </c>
      <c r="AJ50" s="4">
        <v>0.61</v>
      </c>
      <c r="AK50" s="4">
        <v>988</v>
      </c>
      <c r="AL50" s="4">
        <v>4</v>
      </c>
      <c r="AM50" s="4">
        <v>0</v>
      </c>
      <c r="AN50" s="4">
        <v>35</v>
      </c>
      <c r="AO50" s="4">
        <v>191</v>
      </c>
      <c r="AP50" s="4">
        <v>189</v>
      </c>
      <c r="AQ50" s="4">
        <v>1.2</v>
      </c>
      <c r="AR50" s="4">
        <v>195</v>
      </c>
      <c r="AS50" s="4" t="s">
        <v>155</v>
      </c>
      <c r="AT50" s="4">
        <v>2</v>
      </c>
      <c r="AU50" s="5">
        <v>0.72917824074074078</v>
      </c>
      <c r="AV50" s="4">
        <v>47.159663999999999</v>
      </c>
      <c r="AW50" s="4">
        <v>-88.484110999999999</v>
      </c>
      <c r="AX50" s="4">
        <v>308.39999999999998</v>
      </c>
      <c r="AY50" s="4">
        <v>30.3</v>
      </c>
      <c r="AZ50" s="4">
        <v>12</v>
      </c>
      <c r="BA50" s="4">
        <v>11</v>
      </c>
      <c r="BB50" s="4" t="s">
        <v>421</v>
      </c>
      <c r="BC50" s="4">
        <v>1</v>
      </c>
      <c r="BD50" s="4">
        <v>1.324376</v>
      </c>
      <c r="BE50" s="4">
        <v>1.824376</v>
      </c>
      <c r="BF50" s="4">
        <v>14.063000000000001</v>
      </c>
      <c r="BG50" s="4">
        <v>20.05</v>
      </c>
      <c r="BH50" s="4">
        <v>1.43</v>
      </c>
      <c r="BI50" s="4">
        <v>10.294</v>
      </c>
      <c r="BJ50" s="4">
        <v>2934.8389999999999</v>
      </c>
      <c r="BK50" s="4">
        <v>18.587</v>
      </c>
      <c r="BL50" s="4">
        <v>19.754999999999999</v>
      </c>
      <c r="BM50" s="4">
        <v>0.44900000000000001</v>
      </c>
      <c r="BN50" s="4">
        <v>20.204000000000001</v>
      </c>
      <c r="BO50" s="4">
        <v>16.097000000000001</v>
      </c>
      <c r="BP50" s="4">
        <v>0.36599999999999999</v>
      </c>
      <c r="BQ50" s="4">
        <v>16.463000000000001</v>
      </c>
      <c r="BR50" s="4">
        <v>23.9267</v>
      </c>
      <c r="BU50" s="4">
        <v>14.627000000000001</v>
      </c>
      <c r="BW50" s="4">
        <v>1290.2249999999999</v>
      </c>
      <c r="BX50" s="4">
        <v>0.43868800000000002</v>
      </c>
      <c r="BY50" s="4">
        <v>-5</v>
      </c>
      <c r="BZ50" s="4">
        <v>1.307569</v>
      </c>
      <c r="CA50" s="4">
        <v>10.720438</v>
      </c>
      <c r="CB50" s="4">
        <v>26.412894000000001</v>
      </c>
      <c r="CC50" s="4">
        <f t="shared" si="8"/>
        <v>2.8323397195999997</v>
      </c>
      <c r="CE50" s="4">
        <f t="shared" si="9"/>
        <v>23502.681375993052</v>
      </c>
      <c r="CF50" s="4">
        <f t="shared" si="9"/>
        <v>148.84780348618199</v>
      </c>
      <c r="CG50" s="4">
        <f t="shared" si="10"/>
        <v>131.838456383118</v>
      </c>
      <c r="CH50" s="4">
        <f t="shared" si="10"/>
        <v>191.60901380926617</v>
      </c>
    </row>
    <row r="51" spans="1:86">
      <c r="A51" s="2">
        <v>42440</v>
      </c>
      <c r="B51" s="29">
        <v>0.52103513888888886</v>
      </c>
      <c r="C51" s="4">
        <v>9.76</v>
      </c>
      <c r="D51" s="4">
        <v>9.5399999999999999E-2</v>
      </c>
      <c r="E51" s="4" t="s">
        <v>155</v>
      </c>
      <c r="F51" s="4">
        <v>953.98333300000002</v>
      </c>
      <c r="G51" s="4">
        <v>591.6</v>
      </c>
      <c r="H51" s="4">
        <v>14.9</v>
      </c>
      <c r="I51" s="4">
        <v>2253.6</v>
      </c>
      <c r="K51" s="4">
        <v>5.96</v>
      </c>
      <c r="L51" s="4">
        <v>246</v>
      </c>
      <c r="M51" s="4">
        <v>0.90920000000000001</v>
      </c>
      <c r="N51" s="4">
        <v>8.8732000000000006</v>
      </c>
      <c r="O51" s="4">
        <v>8.6699999999999999E-2</v>
      </c>
      <c r="P51" s="4">
        <v>537.87199999999996</v>
      </c>
      <c r="Q51" s="4">
        <v>13.5465</v>
      </c>
      <c r="R51" s="4">
        <v>551.4</v>
      </c>
      <c r="S51" s="4">
        <v>438.54939999999999</v>
      </c>
      <c r="T51" s="4">
        <v>11.0451</v>
      </c>
      <c r="U51" s="4">
        <v>449.6</v>
      </c>
      <c r="V51" s="4">
        <v>2253.5907999999999</v>
      </c>
      <c r="Y51" s="4">
        <v>223.52699999999999</v>
      </c>
      <c r="Z51" s="4">
        <v>0</v>
      </c>
      <c r="AA51" s="4">
        <v>5.4176000000000002</v>
      </c>
      <c r="AB51" s="4" t="s">
        <v>384</v>
      </c>
      <c r="AC51" s="4">
        <v>0</v>
      </c>
      <c r="AD51" s="4">
        <v>11.8</v>
      </c>
      <c r="AE51" s="4">
        <v>856</v>
      </c>
      <c r="AF51" s="4">
        <v>883</v>
      </c>
      <c r="AG51" s="4">
        <v>874</v>
      </c>
      <c r="AH51" s="4">
        <v>74.400000000000006</v>
      </c>
      <c r="AI51" s="4">
        <v>26.81</v>
      </c>
      <c r="AJ51" s="4">
        <v>0.62</v>
      </c>
      <c r="AK51" s="4">
        <v>988</v>
      </c>
      <c r="AL51" s="4">
        <v>4</v>
      </c>
      <c r="AM51" s="4">
        <v>0</v>
      </c>
      <c r="AN51" s="4">
        <v>35</v>
      </c>
      <c r="AO51" s="4">
        <v>191</v>
      </c>
      <c r="AP51" s="4">
        <v>189</v>
      </c>
      <c r="AQ51" s="4">
        <v>1.3</v>
      </c>
      <c r="AR51" s="4">
        <v>195</v>
      </c>
      <c r="AS51" s="4" t="s">
        <v>155</v>
      </c>
      <c r="AT51" s="4">
        <v>2</v>
      </c>
      <c r="AU51" s="5">
        <v>0.72918981481481471</v>
      </c>
      <c r="AV51" s="4">
        <v>47.159802999999997</v>
      </c>
      <c r="AW51" s="4">
        <v>-88.484108000000006</v>
      </c>
      <c r="AX51" s="4">
        <v>309.3</v>
      </c>
      <c r="AY51" s="4">
        <v>32.4</v>
      </c>
      <c r="AZ51" s="4">
        <v>12</v>
      </c>
      <c r="BA51" s="4">
        <v>10</v>
      </c>
      <c r="BB51" s="4" t="s">
        <v>426</v>
      </c>
      <c r="BC51" s="4">
        <v>1</v>
      </c>
      <c r="BD51" s="4">
        <v>1.4</v>
      </c>
      <c r="BE51" s="4">
        <v>1.9</v>
      </c>
      <c r="BF51" s="4">
        <v>14.063000000000001</v>
      </c>
      <c r="BG51" s="4">
        <v>20.62</v>
      </c>
      <c r="BH51" s="4">
        <v>1.47</v>
      </c>
      <c r="BI51" s="4">
        <v>9.9909999999999997</v>
      </c>
      <c r="BJ51" s="4">
        <v>2933.567</v>
      </c>
      <c r="BK51" s="4">
        <v>18.251000000000001</v>
      </c>
      <c r="BL51" s="4">
        <v>18.622</v>
      </c>
      <c r="BM51" s="4">
        <v>0.46899999999999997</v>
      </c>
      <c r="BN51" s="4">
        <v>19.091000000000001</v>
      </c>
      <c r="BO51" s="4">
        <v>15.183</v>
      </c>
      <c r="BP51" s="4">
        <v>0.38200000000000001</v>
      </c>
      <c r="BQ51" s="4">
        <v>15.566000000000001</v>
      </c>
      <c r="BR51" s="4">
        <v>24.636900000000001</v>
      </c>
      <c r="BU51" s="4">
        <v>14.662000000000001</v>
      </c>
      <c r="BW51" s="4">
        <v>1302.326</v>
      </c>
      <c r="BX51" s="4">
        <v>0.431089</v>
      </c>
      <c r="BY51" s="4">
        <v>-5</v>
      </c>
      <c r="BZ51" s="4">
        <v>1.3078620000000001</v>
      </c>
      <c r="CA51" s="4">
        <v>10.534737</v>
      </c>
      <c r="CB51" s="4">
        <v>26.418811999999999</v>
      </c>
      <c r="CC51" s="4">
        <f t="shared" si="8"/>
        <v>2.7832775154</v>
      </c>
      <c r="CE51" s="4">
        <f t="shared" si="9"/>
        <v>23085.554542208614</v>
      </c>
      <c r="CF51" s="4">
        <f t="shared" si="9"/>
        <v>143.62530528528899</v>
      </c>
      <c r="CG51" s="4">
        <f t="shared" si="10"/>
        <v>122.495835958074</v>
      </c>
      <c r="CH51" s="4">
        <f t="shared" si="10"/>
        <v>193.87881671048908</v>
      </c>
    </row>
    <row r="52" spans="1:86">
      <c r="A52" s="2">
        <v>42440</v>
      </c>
      <c r="B52" s="29">
        <v>0.5210467129629629</v>
      </c>
      <c r="C52" s="4">
        <v>9.6739999999999995</v>
      </c>
      <c r="D52" s="4">
        <v>9.7000000000000003E-2</v>
      </c>
      <c r="E52" s="4" t="s">
        <v>155</v>
      </c>
      <c r="F52" s="4">
        <v>970</v>
      </c>
      <c r="G52" s="4">
        <v>506.8</v>
      </c>
      <c r="H52" s="4">
        <v>15</v>
      </c>
      <c r="I52" s="4">
        <v>2197.1999999999998</v>
      </c>
      <c r="K52" s="4">
        <v>6.31</v>
      </c>
      <c r="L52" s="4">
        <v>238</v>
      </c>
      <c r="M52" s="4">
        <v>0.90980000000000005</v>
      </c>
      <c r="N52" s="4">
        <v>8.8018999999999998</v>
      </c>
      <c r="O52" s="4">
        <v>8.8300000000000003E-2</v>
      </c>
      <c r="P52" s="4">
        <v>461.09710000000001</v>
      </c>
      <c r="Q52" s="4">
        <v>13.6473</v>
      </c>
      <c r="R52" s="4">
        <v>474.7</v>
      </c>
      <c r="S52" s="4">
        <v>376.24900000000002</v>
      </c>
      <c r="T52" s="4">
        <v>11.135999999999999</v>
      </c>
      <c r="U52" s="4">
        <v>387.4</v>
      </c>
      <c r="V52" s="4">
        <v>2197.2224999999999</v>
      </c>
      <c r="Y52" s="4">
        <v>216.87799999999999</v>
      </c>
      <c r="Z52" s="4">
        <v>0</v>
      </c>
      <c r="AA52" s="4">
        <v>5.7413999999999996</v>
      </c>
      <c r="AB52" s="4" t="s">
        <v>384</v>
      </c>
      <c r="AC52" s="4">
        <v>0</v>
      </c>
      <c r="AD52" s="4">
        <v>11.8</v>
      </c>
      <c r="AE52" s="4">
        <v>855</v>
      </c>
      <c r="AF52" s="4">
        <v>883</v>
      </c>
      <c r="AG52" s="4">
        <v>873</v>
      </c>
      <c r="AH52" s="4">
        <v>75</v>
      </c>
      <c r="AI52" s="4">
        <v>27.02</v>
      </c>
      <c r="AJ52" s="4">
        <v>0.62</v>
      </c>
      <c r="AK52" s="4">
        <v>988</v>
      </c>
      <c r="AL52" s="4">
        <v>4</v>
      </c>
      <c r="AM52" s="4">
        <v>0</v>
      </c>
      <c r="AN52" s="4">
        <v>35</v>
      </c>
      <c r="AO52" s="4">
        <v>191</v>
      </c>
      <c r="AP52" s="4">
        <v>189</v>
      </c>
      <c r="AQ52" s="4">
        <v>1.1000000000000001</v>
      </c>
      <c r="AR52" s="4">
        <v>195</v>
      </c>
      <c r="AS52" s="4" t="s">
        <v>155</v>
      </c>
      <c r="AT52" s="4">
        <v>2</v>
      </c>
      <c r="AU52" s="5">
        <v>0.72920138888888886</v>
      </c>
      <c r="AV52" s="4">
        <v>47.159939999999999</v>
      </c>
      <c r="AW52" s="4">
        <v>-88.484114000000005</v>
      </c>
      <c r="AX52" s="4">
        <v>309.8</v>
      </c>
      <c r="AY52" s="4">
        <v>33.6</v>
      </c>
      <c r="AZ52" s="4">
        <v>12</v>
      </c>
      <c r="BA52" s="4">
        <v>10</v>
      </c>
      <c r="BB52" s="4" t="s">
        <v>426</v>
      </c>
      <c r="BC52" s="4">
        <v>1</v>
      </c>
      <c r="BD52" s="4">
        <v>1.4</v>
      </c>
      <c r="BE52" s="4">
        <v>1.9</v>
      </c>
      <c r="BF52" s="4">
        <v>14.063000000000001</v>
      </c>
      <c r="BG52" s="4">
        <v>20.8</v>
      </c>
      <c r="BH52" s="4">
        <v>1.48</v>
      </c>
      <c r="BI52" s="4">
        <v>9.9120000000000008</v>
      </c>
      <c r="BJ52" s="4">
        <v>2934.19</v>
      </c>
      <c r="BK52" s="4">
        <v>18.725000000000001</v>
      </c>
      <c r="BL52" s="4">
        <v>16.097000000000001</v>
      </c>
      <c r="BM52" s="4">
        <v>0.47599999999999998</v>
      </c>
      <c r="BN52" s="4">
        <v>16.573</v>
      </c>
      <c r="BO52" s="4">
        <v>13.135</v>
      </c>
      <c r="BP52" s="4">
        <v>0.38900000000000001</v>
      </c>
      <c r="BQ52" s="4">
        <v>13.523999999999999</v>
      </c>
      <c r="BR52" s="4">
        <v>24.220400000000001</v>
      </c>
      <c r="BU52" s="4">
        <v>14.343999999999999</v>
      </c>
      <c r="BW52" s="4">
        <v>1391.6320000000001</v>
      </c>
      <c r="BX52" s="4">
        <v>0.361319</v>
      </c>
      <c r="BY52" s="4">
        <v>-5</v>
      </c>
      <c r="BZ52" s="4">
        <v>1.3081389999999999</v>
      </c>
      <c r="CA52" s="4">
        <v>8.8297249999999998</v>
      </c>
      <c r="CB52" s="4">
        <v>26.424405</v>
      </c>
      <c r="CC52" s="4">
        <f t="shared" si="8"/>
        <v>2.3328133449999999</v>
      </c>
      <c r="CE52" s="4">
        <f t="shared" si="9"/>
        <v>19353.343825919248</v>
      </c>
      <c r="CF52" s="4">
        <f t="shared" si="9"/>
        <v>123.50644066687501</v>
      </c>
      <c r="CG52" s="4">
        <f t="shared" si="10"/>
        <v>89.201661072299999</v>
      </c>
      <c r="CH52" s="4">
        <f t="shared" si="10"/>
        <v>159.75302512832999</v>
      </c>
    </row>
    <row r="53" spans="1:86">
      <c r="A53" s="2">
        <v>42440</v>
      </c>
      <c r="B53" s="29">
        <v>0.52105828703703705</v>
      </c>
      <c r="C53" s="4">
        <v>9.6649999999999991</v>
      </c>
      <c r="D53" s="4">
        <v>9.7000000000000003E-2</v>
      </c>
      <c r="E53" s="4" t="s">
        <v>155</v>
      </c>
      <c r="F53" s="4">
        <v>970</v>
      </c>
      <c r="G53" s="4">
        <v>466.7</v>
      </c>
      <c r="H53" s="4">
        <v>15.8</v>
      </c>
      <c r="I53" s="4">
        <v>2109.9</v>
      </c>
      <c r="K53" s="4">
        <v>6.6</v>
      </c>
      <c r="L53" s="4">
        <v>231</v>
      </c>
      <c r="M53" s="4">
        <v>0.91</v>
      </c>
      <c r="N53" s="4">
        <v>8.7951999999999995</v>
      </c>
      <c r="O53" s="4">
        <v>8.8300000000000003E-2</v>
      </c>
      <c r="P53" s="4">
        <v>424.70429999999999</v>
      </c>
      <c r="Q53" s="4">
        <v>14.403</v>
      </c>
      <c r="R53" s="4">
        <v>439.1</v>
      </c>
      <c r="S53" s="4">
        <v>346.55290000000002</v>
      </c>
      <c r="T53" s="4">
        <v>11.752599999999999</v>
      </c>
      <c r="U53" s="4">
        <v>358.3</v>
      </c>
      <c r="V53" s="4">
        <v>2109.8762000000002</v>
      </c>
      <c r="Y53" s="4">
        <v>210.381</v>
      </c>
      <c r="Z53" s="4">
        <v>0</v>
      </c>
      <c r="AA53" s="4">
        <v>6.0057999999999998</v>
      </c>
      <c r="AB53" s="4" t="s">
        <v>384</v>
      </c>
      <c r="AC53" s="4">
        <v>0</v>
      </c>
      <c r="AD53" s="4">
        <v>11.8</v>
      </c>
      <c r="AE53" s="4">
        <v>854</v>
      </c>
      <c r="AF53" s="4">
        <v>883</v>
      </c>
      <c r="AG53" s="4">
        <v>872</v>
      </c>
      <c r="AH53" s="4">
        <v>75</v>
      </c>
      <c r="AI53" s="4">
        <v>27.02</v>
      </c>
      <c r="AJ53" s="4">
        <v>0.62</v>
      </c>
      <c r="AK53" s="4">
        <v>988</v>
      </c>
      <c r="AL53" s="4">
        <v>4</v>
      </c>
      <c r="AM53" s="4">
        <v>0</v>
      </c>
      <c r="AN53" s="4">
        <v>35</v>
      </c>
      <c r="AO53" s="4">
        <v>191</v>
      </c>
      <c r="AP53" s="4">
        <v>189.4</v>
      </c>
      <c r="AQ53" s="4">
        <v>1.1000000000000001</v>
      </c>
      <c r="AR53" s="4">
        <v>195</v>
      </c>
      <c r="AS53" s="4" t="s">
        <v>155</v>
      </c>
      <c r="AT53" s="4">
        <v>2</v>
      </c>
      <c r="AU53" s="5">
        <v>0.72921296296296301</v>
      </c>
      <c r="AV53" s="4">
        <v>47.160077000000001</v>
      </c>
      <c r="AW53" s="4">
        <v>-88.484120000000004</v>
      </c>
      <c r="AX53" s="4">
        <v>310.2</v>
      </c>
      <c r="AY53" s="4">
        <v>33.799999999999997</v>
      </c>
      <c r="AZ53" s="4">
        <v>12</v>
      </c>
      <c r="BA53" s="4">
        <v>10</v>
      </c>
      <c r="BB53" s="4" t="s">
        <v>426</v>
      </c>
      <c r="BC53" s="4">
        <v>1</v>
      </c>
      <c r="BD53" s="4">
        <v>1.4</v>
      </c>
      <c r="BE53" s="4">
        <v>1.9</v>
      </c>
      <c r="BF53" s="4">
        <v>14.063000000000001</v>
      </c>
      <c r="BG53" s="4">
        <v>20.84</v>
      </c>
      <c r="BH53" s="4">
        <v>1.48</v>
      </c>
      <c r="BI53" s="4">
        <v>9.8940000000000001</v>
      </c>
      <c r="BJ53" s="4">
        <v>2936.95</v>
      </c>
      <c r="BK53" s="4">
        <v>18.760000000000002</v>
      </c>
      <c r="BL53" s="4">
        <v>14.852</v>
      </c>
      <c r="BM53" s="4">
        <v>0.504</v>
      </c>
      <c r="BN53" s="4">
        <v>15.355</v>
      </c>
      <c r="BO53" s="4">
        <v>12.119</v>
      </c>
      <c r="BP53" s="4">
        <v>0.41099999999999998</v>
      </c>
      <c r="BQ53" s="4">
        <v>12.53</v>
      </c>
      <c r="BR53" s="4">
        <v>23.2973</v>
      </c>
      <c r="BU53" s="4">
        <v>13.938000000000001</v>
      </c>
      <c r="BW53" s="4">
        <v>1458.212</v>
      </c>
      <c r="BX53" s="4">
        <v>0.37132100000000001</v>
      </c>
      <c r="BY53" s="4">
        <v>-5</v>
      </c>
      <c r="BZ53" s="4">
        <v>1.3074300000000001</v>
      </c>
      <c r="CA53" s="4">
        <v>9.0741650000000007</v>
      </c>
      <c r="CB53" s="4">
        <v>26.410094999999998</v>
      </c>
      <c r="CC53" s="4">
        <f t="shared" si="8"/>
        <v>2.3973943929999999</v>
      </c>
      <c r="CE53" s="4">
        <f t="shared" si="9"/>
        <v>19907.825565872252</v>
      </c>
      <c r="CF53" s="4">
        <f t="shared" si="9"/>
        <v>127.16280754380003</v>
      </c>
      <c r="CG53" s="4">
        <f t="shared" si="10"/>
        <v>84.933367725150006</v>
      </c>
      <c r="CH53" s="4">
        <f t="shared" si="10"/>
        <v>157.91844755811152</v>
      </c>
    </row>
    <row r="54" spans="1:86">
      <c r="A54" s="2">
        <v>42440</v>
      </c>
      <c r="B54" s="29">
        <v>0.52106986111111109</v>
      </c>
      <c r="C54" s="4">
        <v>9.7059999999999995</v>
      </c>
      <c r="D54" s="4">
        <v>9.9900000000000003E-2</v>
      </c>
      <c r="E54" s="4" t="s">
        <v>155</v>
      </c>
      <c r="F54" s="4">
        <v>998.60606099999995</v>
      </c>
      <c r="G54" s="4">
        <v>443.3</v>
      </c>
      <c r="H54" s="4">
        <v>20.8</v>
      </c>
      <c r="I54" s="4">
        <v>2031.5</v>
      </c>
      <c r="K54" s="4">
        <v>6.8</v>
      </c>
      <c r="L54" s="4">
        <v>230</v>
      </c>
      <c r="M54" s="4">
        <v>0.90969999999999995</v>
      </c>
      <c r="N54" s="4">
        <v>8.8297000000000008</v>
      </c>
      <c r="O54" s="4">
        <v>9.0800000000000006E-2</v>
      </c>
      <c r="P54" s="4">
        <v>403.27190000000002</v>
      </c>
      <c r="Q54" s="4">
        <v>18.921800000000001</v>
      </c>
      <c r="R54" s="4">
        <v>422.2</v>
      </c>
      <c r="S54" s="4">
        <v>329.06439999999998</v>
      </c>
      <c r="T54" s="4">
        <v>15.44</v>
      </c>
      <c r="U54" s="4">
        <v>344.5</v>
      </c>
      <c r="V54" s="4">
        <v>2031.5284999999999</v>
      </c>
      <c r="Y54" s="4">
        <v>209.232</v>
      </c>
      <c r="Z54" s="4">
        <v>0</v>
      </c>
      <c r="AA54" s="4">
        <v>6.1859999999999999</v>
      </c>
      <c r="AB54" s="4" t="s">
        <v>384</v>
      </c>
      <c r="AC54" s="4">
        <v>0</v>
      </c>
      <c r="AD54" s="4">
        <v>11.9</v>
      </c>
      <c r="AE54" s="4">
        <v>852</v>
      </c>
      <c r="AF54" s="4">
        <v>882</v>
      </c>
      <c r="AG54" s="4">
        <v>870</v>
      </c>
      <c r="AH54" s="4">
        <v>75</v>
      </c>
      <c r="AI54" s="4">
        <v>27.02</v>
      </c>
      <c r="AJ54" s="4">
        <v>0.62</v>
      </c>
      <c r="AK54" s="4">
        <v>988</v>
      </c>
      <c r="AL54" s="4">
        <v>4</v>
      </c>
      <c r="AM54" s="4">
        <v>0</v>
      </c>
      <c r="AN54" s="4">
        <v>35</v>
      </c>
      <c r="AO54" s="4">
        <v>190.6</v>
      </c>
      <c r="AP54" s="4">
        <v>189.6</v>
      </c>
      <c r="AQ54" s="4">
        <v>1.2</v>
      </c>
      <c r="AR54" s="4">
        <v>195</v>
      </c>
      <c r="AS54" s="4" t="s">
        <v>155</v>
      </c>
      <c r="AT54" s="4">
        <v>2</v>
      </c>
      <c r="AU54" s="5">
        <v>0.72922453703703705</v>
      </c>
      <c r="AV54" s="4">
        <v>47.160221</v>
      </c>
      <c r="AW54" s="4">
        <v>-88.484126000000003</v>
      </c>
      <c r="AX54" s="4">
        <v>310.7</v>
      </c>
      <c r="AY54" s="4">
        <v>34.5</v>
      </c>
      <c r="AZ54" s="4">
        <v>12</v>
      </c>
      <c r="BA54" s="4">
        <v>10</v>
      </c>
      <c r="BB54" s="4" t="s">
        <v>426</v>
      </c>
      <c r="BC54" s="4">
        <v>1</v>
      </c>
      <c r="BD54" s="4">
        <v>1.4</v>
      </c>
      <c r="BE54" s="4">
        <v>1.9</v>
      </c>
      <c r="BF54" s="4">
        <v>14.063000000000001</v>
      </c>
      <c r="BG54" s="4">
        <v>20.77</v>
      </c>
      <c r="BH54" s="4">
        <v>1.48</v>
      </c>
      <c r="BI54" s="4">
        <v>9.9260000000000002</v>
      </c>
      <c r="BJ54" s="4">
        <v>2938.9780000000001</v>
      </c>
      <c r="BK54" s="4">
        <v>19.245000000000001</v>
      </c>
      <c r="BL54" s="4">
        <v>14.057</v>
      </c>
      <c r="BM54" s="4">
        <v>0.66</v>
      </c>
      <c r="BN54" s="4">
        <v>14.715999999999999</v>
      </c>
      <c r="BO54" s="4">
        <v>11.47</v>
      </c>
      <c r="BP54" s="4">
        <v>0.53800000000000003</v>
      </c>
      <c r="BQ54" s="4">
        <v>12.007999999999999</v>
      </c>
      <c r="BR54" s="4">
        <v>22.36</v>
      </c>
      <c r="BU54" s="4">
        <v>13.817</v>
      </c>
      <c r="BW54" s="4">
        <v>1497.133</v>
      </c>
      <c r="BX54" s="4">
        <v>0.40876000000000001</v>
      </c>
      <c r="BY54" s="4">
        <v>-5</v>
      </c>
      <c r="BZ54" s="4">
        <v>1.3071379999999999</v>
      </c>
      <c r="CA54" s="4">
        <v>9.9890729999999994</v>
      </c>
      <c r="CB54" s="4">
        <v>26.404188000000001</v>
      </c>
      <c r="CC54" s="4">
        <f t="shared" si="8"/>
        <v>2.6391130865999997</v>
      </c>
      <c r="CE54" s="4">
        <f t="shared" si="9"/>
        <v>21930.176343183317</v>
      </c>
      <c r="CF54" s="4">
        <f t="shared" si="9"/>
        <v>143.60306328409499</v>
      </c>
      <c r="CG54" s="4">
        <f t="shared" si="10"/>
        <v>89.601745072247994</v>
      </c>
      <c r="CH54" s="4">
        <f t="shared" si="10"/>
        <v>166.84668719315999</v>
      </c>
    </row>
    <row r="55" spans="1:86">
      <c r="A55" s="2">
        <v>42440</v>
      </c>
      <c r="B55" s="29">
        <v>0.52108143518518524</v>
      </c>
      <c r="C55" s="4">
        <v>9.77</v>
      </c>
      <c r="D55" s="4">
        <v>0.1026</v>
      </c>
      <c r="E55" s="4" t="s">
        <v>155</v>
      </c>
      <c r="F55" s="4">
        <v>1026.155698</v>
      </c>
      <c r="G55" s="4">
        <v>460.1</v>
      </c>
      <c r="H55" s="4">
        <v>21.9</v>
      </c>
      <c r="I55" s="4">
        <v>1944.2</v>
      </c>
      <c r="K55" s="4">
        <v>6.8</v>
      </c>
      <c r="L55" s="4">
        <v>230</v>
      </c>
      <c r="M55" s="4">
        <v>0.90920000000000001</v>
      </c>
      <c r="N55" s="4">
        <v>8.8826999999999998</v>
      </c>
      <c r="O55" s="4">
        <v>9.3299999999999994E-2</v>
      </c>
      <c r="P55" s="4">
        <v>418.27850000000001</v>
      </c>
      <c r="Q55" s="4">
        <v>19.9438</v>
      </c>
      <c r="R55" s="4">
        <v>438.2</v>
      </c>
      <c r="S55" s="4">
        <v>341.30959999999999</v>
      </c>
      <c r="T55" s="4">
        <v>16.273900000000001</v>
      </c>
      <c r="U55" s="4">
        <v>357.6</v>
      </c>
      <c r="V55" s="4">
        <v>1944.2</v>
      </c>
      <c r="Y55" s="4">
        <v>209.11199999999999</v>
      </c>
      <c r="Z55" s="4">
        <v>0</v>
      </c>
      <c r="AA55" s="4">
        <v>6.1824000000000003</v>
      </c>
      <c r="AB55" s="4" t="s">
        <v>384</v>
      </c>
      <c r="AC55" s="4">
        <v>0</v>
      </c>
      <c r="AD55" s="4">
        <v>11.8</v>
      </c>
      <c r="AE55" s="4">
        <v>851</v>
      </c>
      <c r="AF55" s="4">
        <v>881</v>
      </c>
      <c r="AG55" s="4">
        <v>869</v>
      </c>
      <c r="AH55" s="4">
        <v>75</v>
      </c>
      <c r="AI55" s="4">
        <v>27.02</v>
      </c>
      <c r="AJ55" s="4">
        <v>0.62</v>
      </c>
      <c r="AK55" s="4">
        <v>988</v>
      </c>
      <c r="AL55" s="4">
        <v>4</v>
      </c>
      <c r="AM55" s="4">
        <v>0</v>
      </c>
      <c r="AN55" s="4">
        <v>35</v>
      </c>
      <c r="AO55" s="4">
        <v>190</v>
      </c>
      <c r="AP55" s="4">
        <v>189</v>
      </c>
      <c r="AQ55" s="4">
        <v>1</v>
      </c>
      <c r="AR55" s="4">
        <v>195</v>
      </c>
      <c r="AS55" s="4" t="s">
        <v>155</v>
      </c>
      <c r="AT55" s="4">
        <v>2</v>
      </c>
      <c r="AU55" s="5">
        <v>0.72923611111111108</v>
      </c>
      <c r="AV55" s="4">
        <v>47.160361999999999</v>
      </c>
      <c r="AW55" s="4">
        <v>-88.484117999999995</v>
      </c>
      <c r="AX55" s="4">
        <v>310.5</v>
      </c>
      <c r="AY55" s="4">
        <v>34.799999999999997</v>
      </c>
      <c r="AZ55" s="4">
        <v>12</v>
      </c>
      <c r="BA55" s="4">
        <v>10</v>
      </c>
      <c r="BB55" s="4" t="s">
        <v>426</v>
      </c>
      <c r="BC55" s="4">
        <v>1.0241169999999999</v>
      </c>
      <c r="BD55" s="4">
        <v>1.3035319999999999</v>
      </c>
      <c r="BE55" s="4">
        <v>1.9</v>
      </c>
      <c r="BF55" s="4">
        <v>14.063000000000001</v>
      </c>
      <c r="BG55" s="4">
        <v>20.66</v>
      </c>
      <c r="BH55" s="4">
        <v>1.47</v>
      </c>
      <c r="BI55" s="4">
        <v>9.9890000000000008</v>
      </c>
      <c r="BJ55" s="4">
        <v>2941.4920000000002</v>
      </c>
      <c r="BK55" s="4">
        <v>19.664000000000001</v>
      </c>
      <c r="BL55" s="4">
        <v>14.505000000000001</v>
      </c>
      <c r="BM55" s="4">
        <v>0.69199999999999995</v>
      </c>
      <c r="BN55" s="4">
        <v>15.196999999999999</v>
      </c>
      <c r="BO55" s="4">
        <v>11.836</v>
      </c>
      <c r="BP55" s="4">
        <v>0.56399999999999995</v>
      </c>
      <c r="BQ55" s="4">
        <v>12.4</v>
      </c>
      <c r="BR55" s="4">
        <v>21.289200000000001</v>
      </c>
      <c r="BU55" s="4">
        <v>13.739000000000001</v>
      </c>
      <c r="BW55" s="4">
        <v>1488.6089999999999</v>
      </c>
      <c r="BX55" s="4">
        <v>0.39763700000000002</v>
      </c>
      <c r="BY55" s="4">
        <v>-5</v>
      </c>
      <c r="BZ55" s="4">
        <v>1.3051379999999999</v>
      </c>
      <c r="CA55" s="4">
        <v>9.7172540000000005</v>
      </c>
      <c r="CB55" s="4">
        <v>26.363788</v>
      </c>
      <c r="CC55" s="4">
        <f t="shared" si="8"/>
        <v>2.5672985067999998</v>
      </c>
      <c r="CE55" s="4">
        <f t="shared" si="9"/>
        <v>21351.669002517097</v>
      </c>
      <c r="CF55" s="4">
        <f t="shared" si="9"/>
        <v>142.73682174403203</v>
      </c>
      <c r="CG55" s="4">
        <f t="shared" si="10"/>
        <v>90.008980351200009</v>
      </c>
      <c r="CH55" s="4">
        <f t="shared" si="10"/>
        <v>154.53380520102962</v>
      </c>
    </row>
    <row r="56" spans="1:86">
      <c r="A56" s="2">
        <v>42440</v>
      </c>
      <c r="B56" s="29">
        <v>0.52109300925925928</v>
      </c>
      <c r="C56" s="4">
        <v>9.77</v>
      </c>
      <c r="D56" s="4">
        <v>0.1036</v>
      </c>
      <c r="E56" s="4" t="s">
        <v>155</v>
      </c>
      <c r="F56" s="4">
        <v>1036.404399</v>
      </c>
      <c r="G56" s="4">
        <v>474.4</v>
      </c>
      <c r="H56" s="4">
        <v>22.2</v>
      </c>
      <c r="I56" s="4">
        <v>1878.3</v>
      </c>
      <c r="K56" s="4">
        <v>6.8</v>
      </c>
      <c r="L56" s="4">
        <v>228</v>
      </c>
      <c r="M56" s="4">
        <v>0.90920000000000001</v>
      </c>
      <c r="N56" s="4">
        <v>8.8828999999999994</v>
      </c>
      <c r="O56" s="4">
        <v>9.4200000000000006E-2</v>
      </c>
      <c r="P56" s="4">
        <v>431.2912</v>
      </c>
      <c r="Q56" s="4">
        <v>20.184200000000001</v>
      </c>
      <c r="R56" s="4">
        <v>451.5</v>
      </c>
      <c r="S56" s="4">
        <v>351.92779999999999</v>
      </c>
      <c r="T56" s="4">
        <v>16.47</v>
      </c>
      <c r="U56" s="4">
        <v>368.4</v>
      </c>
      <c r="V56" s="4">
        <v>1878.3226999999999</v>
      </c>
      <c r="Y56" s="4">
        <v>207.05699999999999</v>
      </c>
      <c r="Z56" s="4">
        <v>0</v>
      </c>
      <c r="AA56" s="4">
        <v>6.1825000000000001</v>
      </c>
      <c r="AB56" s="4" t="s">
        <v>384</v>
      </c>
      <c r="AC56" s="4">
        <v>0</v>
      </c>
      <c r="AD56" s="4">
        <v>11.8</v>
      </c>
      <c r="AE56" s="4">
        <v>851</v>
      </c>
      <c r="AF56" s="4">
        <v>880</v>
      </c>
      <c r="AG56" s="4">
        <v>868</v>
      </c>
      <c r="AH56" s="4">
        <v>75</v>
      </c>
      <c r="AI56" s="4">
        <v>27.02</v>
      </c>
      <c r="AJ56" s="4">
        <v>0.62</v>
      </c>
      <c r="AK56" s="4">
        <v>988</v>
      </c>
      <c r="AL56" s="4">
        <v>4</v>
      </c>
      <c r="AM56" s="4">
        <v>0</v>
      </c>
      <c r="AN56" s="4">
        <v>35</v>
      </c>
      <c r="AO56" s="4">
        <v>190</v>
      </c>
      <c r="AP56" s="4">
        <v>189.4</v>
      </c>
      <c r="AQ56" s="4">
        <v>0.9</v>
      </c>
      <c r="AR56" s="4">
        <v>195</v>
      </c>
      <c r="AS56" s="4" t="s">
        <v>155</v>
      </c>
      <c r="AT56" s="4">
        <v>2</v>
      </c>
      <c r="AU56" s="5">
        <v>0.72924768518518512</v>
      </c>
      <c r="AV56" s="4">
        <v>47.160500999999996</v>
      </c>
      <c r="AW56" s="4">
        <v>-88.484069000000005</v>
      </c>
      <c r="AX56" s="4">
        <v>310.5</v>
      </c>
      <c r="AY56" s="4">
        <v>34.6</v>
      </c>
      <c r="AZ56" s="4">
        <v>12</v>
      </c>
      <c r="BA56" s="4">
        <v>10</v>
      </c>
      <c r="BB56" s="4" t="s">
        <v>426</v>
      </c>
      <c r="BC56" s="4">
        <v>1.1247750000000001</v>
      </c>
      <c r="BD56" s="4">
        <v>1</v>
      </c>
      <c r="BE56" s="4">
        <v>1.9247749999999999</v>
      </c>
      <c r="BF56" s="4">
        <v>14.063000000000001</v>
      </c>
      <c r="BG56" s="4">
        <v>20.67</v>
      </c>
      <c r="BH56" s="4">
        <v>1.47</v>
      </c>
      <c r="BI56" s="4">
        <v>9.9870000000000001</v>
      </c>
      <c r="BJ56" s="4">
        <v>2943.3150000000001</v>
      </c>
      <c r="BK56" s="4">
        <v>19.872</v>
      </c>
      <c r="BL56" s="4">
        <v>14.965999999999999</v>
      </c>
      <c r="BM56" s="4">
        <v>0.7</v>
      </c>
      <c r="BN56" s="4">
        <v>15.666</v>
      </c>
      <c r="BO56" s="4">
        <v>12.212</v>
      </c>
      <c r="BP56" s="4">
        <v>0.57099999999999995</v>
      </c>
      <c r="BQ56" s="4">
        <v>12.782999999999999</v>
      </c>
      <c r="BR56" s="4">
        <v>20.580300000000001</v>
      </c>
      <c r="BU56" s="4">
        <v>13.612</v>
      </c>
      <c r="BW56" s="4">
        <v>1489.5319999999999</v>
      </c>
      <c r="BX56" s="4">
        <v>0.39446700000000001</v>
      </c>
      <c r="BY56" s="4">
        <v>-5</v>
      </c>
      <c r="BZ56" s="4">
        <v>1.3044309999999999</v>
      </c>
      <c r="CA56" s="4">
        <v>9.6397879999999994</v>
      </c>
      <c r="CB56" s="4">
        <v>26.349506000000002</v>
      </c>
      <c r="CC56" s="4">
        <f t="shared" si="8"/>
        <v>2.5468319895999998</v>
      </c>
      <c r="CE56" s="4">
        <f t="shared" si="9"/>
        <v>21194.580665063339</v>
      </c>
      <c r="CF56" s="4">
        <f t="shared" si="9"/>
        <v>143.09671475059199</v>
      </c>
      <c r="CG56" s="4">
        <f t="shared" si="10"/>
        <v>92.049381272987986</v>
      </c>
      <c r="CH56" s="4">
        <f t="shared" si="10"/>
        <v>148.19712754537079</v>
      </c>
    </row>
    <row r="57" spans="1:86">
      <c r="A57" s="2">
        <v>42440</v>
      </c>
      <c r="B57" s="29">
        <v>0.52110458333333332</v>
      </c>
      <c r="C57" s="4">
        <v>9.77</v>
      </c>
      <c r="D57" s="4">
        <v>0.1028</v>
      </c>
      <c r="E57" s="4" t="s">
        <v>155</v>
      </c>
      <c r="F57" s="4">
        <v>1027.9283889999999</v>
      </c>
      <c r="G57" s="4">
        <v>478.4</v>
      </c>
      <c r="H57" s="4">
        <v>22.2</v>
      </c>
      <c r="I57" s="4">
        <v>1814.8</v>
      </c>
      <c r="K57" s="4">
        <v>6.7</v>
      </c>
      <c r="L57" s="4">
        <v>227</v>
      </c>
      <c r="M57" s="4">
        <v>0.90920000000000001</v>
      </c>
      <c r="N57" s="4">
        <v>8.8828999999999994</v>
      </c>
      <c r="O57" s="4">
        <v>9.35E-2</v>
      </c>
      <c r="P57" s="4">
        <v>434.99880000000002</v>
      </c>
      <c r="Q57" s="4">
        <v>20.1843</v>
      </c>
      <c r="R57" s="4">
        <v>455.2</v>
      </c>
      <c r="S57" s="4">
        <v>355.166</v>
      </c>
      <c r="T57" s="4">
        <v>16.48</v>
      </c>
      <c r="U57" s="4">
        <v>371.6</v>
      </c>
      <c r="V57" s="4">
        <v>1814.7682</v>
      </c>
      <c r="Y57" s="4">
        <v>206.29900000000001</v>
      </c>
      <c r="Z57" s="4">
        <v>0</v>
      </c>
      <c r="AA57" s="4">
        <v>6.0917000000000003</v>
      </c>
      <c r="AB57" s="4" t="s">
        <v>384</v>
      </c>
      <c r="AC57" s="4">
        <v>0</v>
      </c>
      <c r="AD57" s="4">
        <v>11.9</v>
      </c>
      <c r="AE57" s="4">
        <v>851</v>
      </c>
      <c r="AF57" s="4">
        <v>879</v>
      </c>
      <c r="AG57" s="4">
        <v>868</v>
      </c>
      <c r="AH57" s="4">
        <v>75.400000000000006</v>
      </c>
      <c r="AI57" s="4">
        <v>27.18</v>
      </c>
      <c r="AJ57" s="4">
        <v>0.62</v>
      </c>
      <c r="AK57" s="4">
        <v>988</v>
      </c>
      <c r="AL57" s="4">
        <v>4</v>
      </c>
      <c r="AM57" s="4">
        <v>0</v>
      </c>
      <c r="AN57" s="4">
        <v>35</v>
      </c>
      <c r="AO57" s="4">
        <v>190</v>
      </c>
      <c r="AP57" s="4">
        <v>190</v>
      </c>
      <c r="AQ57" s="4">
        <v>0.8</v>
      </c>
      <c r="AR57" s="4">
        <v>195</v>
      </c>
      <c r="AS57" s="4" t="s">
        <v>155</v>
      </c>
      <c r="AT57" s="4">
        <v>2</v>
      </c>
      <c r="AU57" s="5">
        <v>0.72925925925925927</v>
      </c>
      <c r="AV57" s="4">
        <v>47.160637999999999</v>
      </c>
      <c r="AW57" s="4">
        <v>-88.484004999999996</v>
      </c>
      <c r="AX57" s="4">
        <v>310.7</v>
      </c>
      <c r="AY57" s="4">
        <v>34.799999999999997</v>
      </c>
      <c r="AZ57" s="4">
        <v>12</v>
      </c>
      <c r="BA57" s="4">
        <v>10</v>
      </c>
      <c r="BB57" s="4" t="s">
        <v>426</v>
      </c>
      <c r="BC57" s="4">
        <v>1.224675</v>
      </c>
      <c r="BD57" s="4">
        <v>1.0987009999999999</v>
      </c>
      <c r="BE57" s="4">
        <v>2.0987010000000001</v>
      </c>
      <c r="BF57" s="4">
        <v>14.063000000000001</v>
      </c>
      <c r="BG57" s="4">
        <v>20.69</v>
      </c>
      <c r="BH57" s="4">
        <v>1.47</v>
      </c>
      <c r="BI57" s="4">
        <v>9.9860000000000007</v>
      </c>
      <c r="BJ57" s="4">
        <v>2945.616</v>
      </c>
      <c r="BK57" s="4">
        <v>19.725000000000001</v>
      </c>
      <c r="BL57" s="4">
        <v>15.106</v>
      </c>
      <c r="BM57" s="4">
        <v>0.70099999999999996</v>
      </c>
      <c r="BN57" s="4">
        <v>15.807</v>
      </c>
      <c r="BO57" s="4">
        <v>12.334</v>
      </c>
      <c r="BP57" s="4">
        <v>0.57199999999999995</v>
      </c>
      <c r="BQ57" s="4">
        <v>12.906000000000001</v>
      </c>
      <c r="BR57" s="4">
        <v>19.8993</v>
      </c>
      <c r="BU57" s="4">
        <v>13.573</v>
      </c>
      <c r="BW57" s="4">
        <v>1468.7739999999999</v>
      </c>
      <c r="BX57" s="4">
        <v>0.37862000000000001</v>
      </c>
      <c r="BY57" s="4">
        <v>-5</v>
      </c>
      <c r="BZ57" s="4">
        <v>1.304138</v>
      </c>
      <c r="CA57" s="4">
        <v>9.2525259999999996</v>
      </c>
      <c r="CB57" s="4">
        <v>26.343588</v>
      </c>
      <c r="CC57" s="4">
        <f t="shared" si="8"/>
        <v>2.4445173691999997</v>
      </c>
      <c r="CE57" s="4">
        <f t="shared" si="9"/>
        <v>20359.028303633953</v>
      </c>
      <c r="CF57" s="4">
        <f t="shared" si="9"/>
        <v>136.33203828645</v>
      </c>
      <c r="CG57" s="4">
        <f t="shared" si="10"/>
        <v>89.201586115332006</v>
      </c>
      <c r="CH57" s="4">
        <f t="shared" si="10"/>
        <v>137.53673660195457</v>
      </c>
    </row>
    <row r="58" spans="1:86">
      <c r="A58" s="2">
        <v>42440</v>
      </c>
      <c r="B58" s="29">
        <v>0.52111615740740735</v>
      </c>
      <c r="C58" s="4">
        <v>9.7769999999999992</v>
      </c>
      <c r="D58" s="4">
        <v>0.1018</v>
      </c>
      <c r="E58" s="4" t="s">
        <v>155</v>
      </c>
      <c r="F58" s="4">
        <v>1017.734628</v>
      </c>
      <c r="G58" s="4">
        <v>480.3</v>
      </c>
      <c r="H58" s="4">
        <v>22.2</v>
      </c>
      <c r="I58" s="4">
        <v>1795.8</v>
      </c>
      <c r="K58" s="4">
        <v>6.7</v>
      </c>
      <c r="L58" s="4">
        <v>227</v>
      </c>
      <c r="M58" s="4">
        <v>0.90910000000000002</v>
      </c>
      <c r="N58" s="4">
        <v>8.8884000000000007</v>
      </c>
      <c r="O58" s="4">
        <v>9.2499999999999999E-2</v>
      </c>
      <c r="P58" s="4">
        <v>436.63720000000001</v>
      </c>
      <c r="Q58" s="4">
        <v>20.181899999999999</v>
      </c>
      <c r="R58" s="4">
        <v>456.8</v>
      </c>
      <c r="S58" s="4">
        <v>356.78609999999998</v>
      </c>
      <c r="T58" s="4">
        <v>16.491099999999999</v>
      </c>
      <c r="U58" s="4">
        <v>373.3</v>
      </c>
      <c r="V58" s="4">
        <v>1795.8198</v>
      </c>
      <c r="Y58" s="4">
        <v>206.273</v>
      </c>
      <c r="Z58" s="4">
        <v>0</v>
      </c>
      <c r="AA58" s="4">
        <v>6.0909000000000004</v>
      </c>
      <c r="AB58" s="4" t="s">
        <v>384</v>
      </c>
      <c r="AC58" s="4">
        <v>0</v>
      </c>
      <c r="AD58" s="4">
        <v>11.8</v>
      </c>
      <c r="AE58" s="4">
        <v>852</v>
      </c>
      <c r="AF58" s="4">
        <v>880</v>
      </c>
      <c r="AG58" s="4">
        <v>869</v>
      </c>
      <c r="AH58" s="4">
        <v>76</v>
      </c>
      <c r="AI58" s="4">
        <v>27.38</v>
      </c>
      <c r="AJ58" s="4">
        <v>0.63</v>
      </c>
      <c r="AK58" s="4">
        <v>988</v>
      </c>
      <c r="AL58" s="4">
        <v>4</v>
      </c>
      <c r="AM58" s="4">
        <v>0</v>
      </c>
      <c r="AN58" s="4">
        <v>35</v>
      </c>
      <c r="AO58" s="4">
        <v>190</v>
      </c>
      <c r="AP58" s="4">
        <v>189.6</v>
      </c>
      <c r="AQ58" s="4">
        <v>0.7</v>
      </c>
      <c r="AR58" s="4">
        <v>195</v>
      </c>
      <c r="AS58" s="4" t="s">
        <v>155</v>
      </c>
      <c r="AT58" s="4">
        <v>2</v>
      </c>
      <c r="AU58" s="5">
        <v>0.72927083333333342</v>
      </c>
      <c r="AV58" s="4">
        <v>47.160772999999999</v>
      </c>
      <c r="AW58" s="4">
        <v>-88.483942999999996</v>
      </c>
      <c r="AX58" s="4">
        <v>311.39999999999998</v>
      </c>
      <c r="AY58" s="4">
        <v>34.6</v>
      </c>
      <c r="AZ58" s="4">
        <v>12</v>
      </c>
      <c r="BA58" s="4">
        <v>10</v>
      </c>
      <c r="BB58" s="4" t="s">
        <v>426</v>
      </c>
      <c r="BC58" s="4">
        <v>1.3245750000000001</v>
      </c>
      <c r="BD58" s="4">
        <v>1.301698</v>
      </c>
      <c r="BE58" s="4">
        <v>2.4</v>
      </c>
      <c r="BF58" s="4">
        <v>14.063000000000001</v>
      </c>
      <c r="BG58" s="4">
        <v>20.68</v>
      </c>
      <c r="BH58" s="4">
        <v>1.47</v>
      </c>
      <c r="BI58" s="4">
        <v>10</v>
      </c>
      <c r="BJ58" s="4">
        <v>2946.5770000000002</v>
      </c>
      <c r="BK58" s="4">
        <v>19.521999999999998</v>
      </c>
      <c r="BL58" s="4">
        <v>15.157999999999999</v>
      </c>
      <c r="BM58" s="4">
        <v>0.70099999999999996</v>
      </c>
      <c r="BN58" s="4">
        <v>15.859</v>
      </c>
      <c r="BO58" s="4">
        <v>12.385999999999999</v>
      </c>
      <c r="BP58" s="4">
        <v>0.57299999999999995</v>
      </c>
      <c r="BQ58" s="4">
        <v>12.959</v>
      </c>
      <c r="BR58" s="4">
        <v>19.6859</v>
      </c>
      <c r="BU58" s="4">
        <v>13.567</v>
      </c>
      <c r="BW58" s="4">
        <v>1468.1759999999999</v>
      </c>
      <c r="BX58" s="4">
        <v>0.378363</v>
      </c>
      <c r="BY58" s="4">
        <v>-5</v>
      </c>
      <c r="BZ58" s="4">
        <v>1.303431</v>
      </c>
      <c r="CA58" s="4">
        <v>9.2462459999999993</v>
      </c>
      <c r="CB58" s="4">
        <v>26.329305999999999</v>
      </c>
      <c r="CC58" s="4">
        <f t="shared" si="8"/>
        <v>2.4428581931999998</v>
      </c>
      <c r="CE58" s="4">
        <f t="shared" si="9"/>
        <v>20351.847522556673</v>
      </c>
      <c r="CF58" s="4">
        <f t="shared" si="9"/>
        <v>134.83739516576398</v>
      </c>
      <c r="CG58" s="4">
        <f t="shared" si="10"/>
        <v>89.50711012975799</v>
      </c>
      <c r="CH58" s="4">
        <f t="shared" si="10"/>
        <v>135.96944357615581</v>
      </c>
    </row>
    <row r="59" spans="1:86">
      <c r="A59" s="2">
        <v>42440</v>
      </c>
      <c r="B59" s="29">
        <v>0.5211277314814815</v>
      </c>
      <c r="C59" s="4">
        <v>9.6669999999999998</v>
      </c>
      <c r="D59" s="4">
        <v>9.8500000000000004E-2</v>
      </c>
      <c r="E59" s="4" t="s">
        <v>155</v>
      </c>
      <c r="F59" s="4">
        <v>985.37216799999999</v>
      </c>
      <c r="G59" s="4">
        <v>495.4</v>
      </c>
      <c r="H59" s="4">
        <v>26</v>
      </c>
      <c r="I59" s="4">
        <v>1755.9</v>
      </c>
      <c r="K59" s="4">
        <v>6.64</v>
      </c>
      <c r="L59" s="4">
        <v>226</v>
      </c>
      <c r="M59" s="4">
        <v>0.91</v>
      </c>
      <c r="N59" s="4">
        <v>8.7973999999999997</v>
      </c>
      <c r="O59" s="4">
        <v>8.9700000000000002E-2</v>
      </c>
      <c r="P59" s="4">
        <v>450.85789999999997</v>
      </c>
      <c r="Q59" s="4">
        <v>23.661200000000001</v>
      </c>
      <c r="R59" s="4">
        <v>474.5</v>
      </c>
      <c r="S59" s="4">
        <v>368.40620000000001</v>
      </c>
      <c r="T59" s="4">
        <v>19.334099999999999</v>
      </c>
      <c r="U59" s="4">
        <v>387.7</v>
      </c>
      <c r="V59" s="4">
        <v>1755.9295999999999</v>
      </c>
      <c r="Y59" s="4">
        <v>206.001</v>
      </c>
      <c r="Z59" s="4">
        <v>0</v>
      </c>
      <c r="AA59" s="4">
        <v>6.0434000000000001</v>
      </c>
      <c r="AB59" s="4" t="s">
        <v>384</v>
      </c>
      <c r="AC59" s="4">
        <v>0</v>
      </c>
      <c r="AD59" s="4">
        <v>11.9</v>
      </c>
      <c r="AE59" s="4">
        <v>852</v>
      </c>
      <c r="AF59" s="4">
        <v>881</v>
      </c>
      <c r="AG59" s="4">
        <v>869</v>
      </c>
      <c r="AH59" s="4">
        <v>76</v>
      </c>
      <c r="AI59" s="4">
        <v>27.38</v>
      </c>
      <c r="AJ59" s="4">
        <v>0.63</v>
      </c>
      <c r="AK59" s="4">
        <v>988</v>
      </c>
      <c r="AL59" s="4">
        <v>4</v>
      </c>
      <c r="AM59" s="4">
        <v>0</v>
      </c>
      <c r="AN59" s="4">
        <v>35</v>
      </c>
      <c r="AO59" s="4">
        <v>190</v>
      </c>
      <c r="AP59" s="4">
        <v>189</v>
      </c>
      <c r="AQ59" s="4">
        <v>0.6</v>
      </c>
      <c r="AR59" s="4">
        <v>195</v>
      </c>
      <c r="AS59" s="4" t="s">
        <v>155</v>
      </c>
      <c r="AT59" s="4">
        <v>2</v>
      </c>
      <c r="AU59" s="5">
        <v>0.72928240740740735</v>
      </c>
      <c r="AV59" s="4">
        <v>47.160915000000003</v>
      </c>
      <c r="AW59" s="4">
        <v>-88.483906000000005</v>
      </c>
      <c r="AX59" s="4">
        <v>311.89999999999998</v>
      </c>
      <c r="AY59" s="4">
        <v>34.9</v>
      </c>
      <c r="AZ59" s="4">
        <v>12</v>
      </c>
      <c r="BA59" s="4">
        <v>10</v>
      </c>
      <c r="BB59" s="4" t="s">
        <v>426</v>
      </c>
      <c r="BC59" s="4">
        <v>1.4244760000000001</v>
      </c>
      <c r="BD59" s="4">
        <v>1.0979019999999999</v>
      </c>
      <c r="BE59" s="4">
        <v>2.4979019999999998</v>
      </c>
      <c r="BF59" s="4">
        <v>14.063000000000001</v>
      </c>
      <c r="BG59" s="4">
        <v>20.91</v>
      </c>
      <c r="BH59" s="4">
        <v>1.49</v>
      </c>
      <c r="BI59" s="4">
        <v>9.8849999999999998</v>
      </c>
      <c r="BJ59" s="4">
        <v>2948.0329999999999</v>
      </c>
      <c r="BK59" s="4">
        <v>19.126000000000001</v>
      </c>
      <c r="BL59" s="4">
        <v>15.821999999999999</v>
      </c>
      <c r="BM59" s="4">
        <v>0.83</v>
      </c>
      <c r="BN59" s="4">
        <v>16.652000000000001</v>
      </c>
      <c r="BO59" s="4">
        <v>12.928000000000001</v>
      </c>
      <c r="BP59" s="4">
        <v>0.67800000000000005</v>
      </c>
      <c r="BQ59" s="4">
        <v>13.606999999999999</v>
      </c>
      <c r="BR59" s="4">
        <v>19.4573</v>
      </c>
      <c r="BU59" s="4">
        <v>13.696</v>
      </c>
      <c r="BW59" s="4">
        <v>1472.5119999999999</v>
      </c>
      <c r="BX59" s="4">
        <v>0.37420599999999998</v>
      </c>
      <c r="BY59" s="4">
        <v>-5</v>
      </c>
      <c r="BZ59" s="4">
        <v>1.303569</v>
      </c>
      <c r="CA59" s="4">
        <v>9.1446590000000008</v>
      </c>
      <c r="CB59" s="4">
        <v>26.332094000000001</v>
      </c>
      <c r="CC59" s="4">
        <f t="shared" si="8"/>
        <v>2.4160189078000003</v>
      </c>
      <c r="CE59" s="4">
        <f t="shared" si="9"/>
        <v>20138.19110979301</v>
      </c>
      <c r="CF59" s="4">
        <f t="shared" si="9"/>
        <v>130.65085878139803</v>
      </c>
      <c r="CG59" s="4">
        <f t="shared" si="10"/>
        <v>92.950237134711003</v>
      </c>
      <c r="CH59" s="4">
        <f t="shared" si="10"/>
        <v>132.91398904984291</v>
      </c>
    </row>
    <row r="60" spans="1:86">
      <c r="A60" s="2">
        <v>42440</v>
      </c>
      <c r="B60" s="29">
        <v>0.52113930555555554</v>
      </c>
      <c r="C60" s="4">
        <v>9.57</v>
      </c>
      <c r="D60" s="4">
        <v>8.6499999999999994E-2</v>
      </c>
      <c r="E60" s="4" t="s">
        <v>155</v>
      </c>
      <c r="F60" s="4">
        <v>865.26225299999999</v>
      </c>
      <c r="G60" s="4">
        <v>481.4</v>
      </c>
      <c r="H60" s="4">
        <v>39.1</v>
      </c>
      <c r="I60" s="4">
        <v>1635.7</v>
      </c>
      <c r="K60" s="4">
        <v>6.6</v>
      </c>
      <c r="L60" s="4">
        <v>224</v>
      </c>
      <c r="M60" s="4">
        <v>0.91100000000000003</v>
      </c>
      <c r="N60" s="4">
        <v>8.7186000000000003</v>
      </c>
      <c r="O60" s="4">
        <v>7.8799999999999995E-2</v>
      </c>
      <c r="P60" s="4">
        <v>438.55079999999998</v>
      </c>
      <c r="Q60" s="4">
        <v>35.617899999999999</v>
      </c>
      <c r="R60" s="4">
        <v>474.2</v>
      </c>
      <c r="S60" s="4">
        <v>358.34969999999998</v>
      </c>
      <c r="T60" s="4">
        <v>29.104199999999999</v>
      </c>
      <c r="U60" s="4">
        <v>387.5</v>
      </c>
      <c r="V60" s="4">
        <v>1635.6938</v>
      </c>
      <c r="Y60" s="4">
        <v>204.24</v>
      </c>
      <c r="Z60" s="4">
        <v>0</v>
      </c>
      <c r="AA60" s="4">
        <v>6.0128000000000004</v>
      </c>
      <c r="AB60" s="4" t="s">
        <v>384</v>
      </c>
      <c r="AC60" s="4">
        <v>0</v>
      </c>
      <c r="AD60" s="4">
        <v>11.8</v>
      </c>
      <c r="AE60" s="4">
        <v>852</v>
      </c>
      <c r="AF60" s="4">
        <v>882</v>
      </c>
      <c r="AG60" s="4">
        <v>870</v>
      </c>
      <c r="AH60" s="4">
        <v>76</v>
      </c>
      <c r="AI60" s="4">
        <v>27.38</v>
      </c>
      <c r="AJ60" s="4">
        <v>0.63</v>
      </c>
      <c r="AK60" s="4">
        <v>988</v>
      </c>
      <c r="AL60" s="4">
        <v>4</v>
      </c>
      <c r="AM60" s="4">
        <v>0</v>
      </c>
      <c r="AN60" s="4">
        <v>35</v>
      </c>
      <c r="AO60" s="4">
        <v>190</v>
      </c>
      <c r="AP60" s="4">
        <v>189.4</v>
      </c>
      <c r="AQ60" s="4">
        <v>0.5</v>
      </c>
      <c r="AR60" s="4">
        <v>195</v>
      </c>
      <c r="AS60" s="4" t="s">
        <v>155</v>
      </c>
      <c r="AT60" s="4">
        <v>2</v>
      </c>
      <c r="AU60" s="5">
        <v>0.7292939814814815</v>
      </c>
      <c r="AV60" s="4">
        <v>47.161057999999997</v>
      </c>
      <c r="AW60" s="4">
        <v>-88.483879999999999</v>
      </c>
      <c r="AX60" s="4">
        <v>312.2</v>
      </c>
      <c r="AY60" s="4">
        <v>35.1</v>
      </c>
      <c r="AZ60" s="4">
        <v>12</v>
      </c>
      <c r="BA60" s="4">
        <v>10</v>
      </c>
      <c r="BB60" s="4" t="s">
        <v>426</v>
      </c>
      <c r="BC60" s="4">
        <v>1.3537459999999999</v>
      </c>
      <c r="BD60" s="4">
        <v>1.375624</v>
      </c>
      <c r="BE60" s="4">
        <v>2.5074930000000002</v>
      </c>
      <c r="BF60" s="4">
        <v>14.063000000000001</v>
      </c>
      <c r="BG60" s="4">
        <v>21.17</v>
      </c>
      <c r="BH60" s="4">
        <v>1.51</v>
      </c>
      <c r="BI60" s="4">
        <v>9.7650000000000006</v>
      </c>
      <c r="BJ60" s="4">
        <v>2954.9229999999998</v>
      </c>
      <c r="BK60" s="4">
        <v>17.004000000000001</v>
      </c>
      <c r="BL60" s="4">
        <v>15.565</v>
      </c>
      <c r="BM60" s="4">
        <v>1.264</v>
      </c>
      <c r="BN60" s="4">
        <v>16.829000000000001</v>
      </c>
      <c r="BO60" s="4">
        <v>12.718999999999999</v>
      </c>
      <c r="BP60" s="4">
        <v>1.0329999999999999</v>
      </c>
      <c r="BQ60" s="4">
        <v>13.752000000000001</v>
      </c>
      <c r="BR60" s="4">
        <v>18.331499999999998</v>
      </c>
      <c r="BU60" s="4">
        <v>13.734</v>
      </c>
      <c r="BW60" s="4">
        <v>1481.7560000000001</v>
      </c>
      <c r="BX60" s="4">
        <v>0.35408899999999999</v>
      </c>
      <c r="BY60" s="4">
        <v>-5</v>
      </c>
      <c r="BZ60" s="4">
        <v>1.3012760000000001</v>
      </c>
      <c r="CA60" s="4">
        <v>8.6530500000000004</v>
      </c>
      <c r="CB60" s="4">
        <v>26.285775000000001</v>
      </c>
      <c r="CC60" s="4">
        <f t="shared" si="8"/>
        <v>2.2861358100000002</v>
      </c>
      <c r="CE60" s="4">
        <f t="shared" si="9"/>
        <v>19100.115059467051</v>
      </c>
      <c r="CF60" s="4">
        <f t="shared" si="9"/>
        <v>109.9109372634</v>
      </c>
      <c r="CG60" s="4">
        <f t="shared" si="10"/>
        <v>88.890567469200008</v>
      </c>
      <c r="CH60" s="4">
        <f t="shared" si="10"/>
        <v>118.49166939802498</v>
      </c>
    </row>
    <row r="61" spans="1:86">
      <c r="A61" s="2">
        <v>42440</v>
      </c>
      <c r="B61" s="29">
        <v>0.52115087962962969</v>
      </c>
      <c r="C61" s="4">
        <v>9.5679999999999996</v>
      </c>
      <c r="D61" s="4">
        <v>7.7499999999999999E-2</v>
      </c>
      <c r="E61" s="4" t="s">
        <v>155</v>
      </c>
      <c r="F61" s="4">
        <v>775.15455299999996</v>
      </c>
      <c r="G61" s="4">
        <v>428.3</v>
      </c>
      <c r="H61" s="4">
        <v>32.1</v>
      </c>
      <c r="I61" s="4">
        <v>1575.1</v>
      </c>
      <c r="K61" s="4">
        <v>6.76</v>
      </c>
      <c r="L61" s="4">
        <v>223</v>
      </c>
      <c r="M61" s="4">
        <v>0.91120000000000001</v>
      </c>
      <c r="N61" s="4">
        <v>8.7185000000000006</v>
      </c>
      <c r="O61" s="4">
        <v>7.0599999999999996E-2</v>
      </c>
      <c r="P61" s="4">
        <v>390.23759999999999</v>
      </c>
      <c r="Q61" s="4">
        <v>29.271100000000001</v>
      </c>
      <c r="R61" s="4">
        <v>419.5</v>
      </c>
      <c r="S61" s="4">
        <v>318.87189999999998</v>
      </c>
      <c r="T61" s="4">
        <v>23.918099999999999</v>
      </c>
      <c r="U61" s="4">
        <v>342.8</v>
      </c>
      <c r="V61" s="4">
        <v>1575.1293000000001</v>
      </c>
      <c r="Y61" s="4">
        <v>202.80799999999999</v>
      </c>
      <c r="Z61" s="4">
        <v>0</v>
      </c>
      <c r="AA61" s="4">
        <v>6.1585999999999999</v>
      </c>
      <c r="AB61" s="4" t="s">
        <v>384</v>
      </c>
      <c r="AC61" s="4">
        <v>0</v>
      </c>
      <c r="AD61" s="4">
        <v>11.8</v>
      </c>
      <c r="AE61" s="4">
        <v>853</v>
      </c>
      <c r="AF61" s="4">
        <v>881</v>
      </c>
      <c r="AG61" s="4">
        <v>871</v>
      </c>
      <c r="AH61" s="4">
        <v>76</v>
      </c>
      <c r="AI61" s="4">
        <v>27.38</v>
      </c>
      <c r="AJ61" s="4">
        <v>0.63</v>
      </c>
      <c r="AK61" s="4">
        <v>988</v>
      </c>
      <c r="AL61" s="4">
        <v>4</v>
      </c>
      <c r="AM61" s="4">
        <v>0</v>
      </c>
      <c r="AN61" s="4">
        <v>35</v>
      </c>
      <c r="AO61" s="4">
        <v>190</v>
      </c>
      <c r="AP61" s="4">
        <v>190</v>
      </c>
      <c r="AQ61" s="4">
        <v>0.5</v>
      </c>
      <c r="AR61" s="4">
        <v>195</v>
      </c>
      <c r="AS61" s="4" t="s">
        <v>155</v>
      </c>
      <c r="AT61" s="4">
        <v>2</v>
      </c>
      <c r="AU61" s="5">
        <v>0.72930555555555554</v>
      </c>
      <c r="AV61" s="4">
        <v>47.161200999999998</v>
      </c>
      <c r="AW61" s="4">
        <v>-88.483857</v>
      </c>
      <c r="AX61" s="4">
        <v>312.60000000000002</v>
      </c>
      <c r="AY61" s="4">
        <v>35.299999999999997</v>
      </c>
      <c r="AZ61" s="4">
        <v>12</v>
      </c>
      <c r="BA61" s="4">
        <v>10</v>
      </c>
      <c r="BB61" s="4" t="s">
        <v>425</v>
      </c>
      <c r="BC61" s="4">
        <v>0.92425100000000004</v>
      </c>
      <c r="BD61" s="4">
        <v>1.348503</v>
      </c>
      <c r="BE61" s="4">
        <v>1.6485030000000001</v>
      </c>
      <c r="BF61" s="4">
        <v>14.063000000000001</v>
      </c>
      <c r="BG61" s="4">
        <v>21.2</v>
      </c>
      <c r="BH61" s="4">
        <v>1.51</v>
      </c>
      <c r="BI61" s="4">
        <v>9.7449999999999992</v>
      </c>
      <c r="BJ61" s="4">
        <v>2959.6509999999998</v>
      </c>
      <c r="BK61" s="4">
        <v>15.260999999999999</v>
      </c>
      <c r="BL61" s="4">
        <v>13.872999999999999</v>
      </c>
      <c r="BM61" s="4">
        <v>1.0409999999999999</v>
      </c>
      <c r="BN61" s="4">
        <v>14.913</v>
      </c>
      <c r="BO61" s="4">
        <v>11.336</v>
      </c>
      <c r="BP61" s="4">
        <v>0.85</v>
      </c>
      <c r="BQ61" s="4">
        <v>12.186</v>
      </c>
      <c r="BR61" s="4">
        <v>17.6813</v>
      </c>
      <c r="BU61" s="4">
        <v>13.659000000000001</v>
      </c>
      <c r="BW61" s="4">
        <v>1520.1310000000001</v>
      </c>
      <c r="BX61" s="4">
        <v>0.32308500000000001</v>
      </c>
      <c r="BY61" s="4">
        <v>-5</v>
      </c>
      <c r="BZ61" s="4">
        <v>1.3002929999999999</v>
      </c>
      <c r="CA61" s="4">
        <v>7.8953899999999999</v>
      </c>
      <c r="CB61" s="4">
        <v>26.265919</v>
      </c>
      <c r="CC61" s="4">
        <f t="shared" si="8"/>
        <v>2.0859620379999999</v>
      </c>
      <c r="CE61" s="4">
        <f t="shared" si="9"/>
        <v>17455.596384940829</v>
      </c>
      <c r="CF61" s="4">
        <f t="shared" si="9"/>
        <v>90.007185452129988</v>
      </c>
      <c r="CG61" s="4">
        <f t="shared" si="10"/>
        <v>71.871277237379999</v>
      </c>
      <c r="CH61" s="4">
        <f t="shared" si="10"/>
        <v>104.28176712762901</v>
      </c>
    </row>
    <row r="62" spans="1:86">
      <c r="A62" s="2">
        <v>42440</v>
      </c>
      <c r="B62" s="29">
        <v>0.52116245370370373</v>
      </c>
      <c r="C62" s="4">
        <v>9.5660000000000007</v>
      </c>
      <c r="D62" s="4">
        <v>7.9399999999999998E-2</v>
      </c>
      <c r="E62" s="4" t="s">
        <v>155</v>
      </c>
      <c r="F62" s="4">
        <v>794.12724300000002</v>
      </c>
      <c r="G62" s="4">
        <v>403.6</v>
      </c>
      <c r="H62" s="4">
        <v>13.3</v>
      </c>
      <c r="I62" s="4">
        <v>1543.3</v>
      </c>
      <c r="K62" s="4">
        <v>6.91</v>
      </c>
      <c r="L62" s="4">
        <v>222</v>
      </c>
      <c r="M62" s="4">
        <v>0.91120000000000001</v>
      </c>
      <c r="N62" s="4">
        <v>8.7166999999999994</v>
      </c>
      <c r="O62" s="4">
        <v>7.2400000000000006E-2</v>
      </c>
      <c r="P62" s="4">
        <v>367.78969999999998</v>
      </c>
      <c r="Q62" s="4">
        <v>12.152100000000001</v>
      </c>
      <c r="R62" s="4">
        <v>379.9</v>
      </c>
      <c r="S62" s="4">
        <v>300.52929999999998</v>
      </c>
      <c r="T62" s="4">
        <v>9.9298000000000002</v>
      </c>
      <c r="U62" s="4">
        <v>310.5</v>
      </c>
      <c r="V62" s="4">
        <v>1543.2764999999999</v>
      </c>
      <c r="Y62" s="4">
        <v>202.566</v>
      </c>
      <c r="Z62" s="4">
        <v>0</v>
      </c>
      <c r="AA62" s="4">
        <v>6.2938999999999998</v>
      </c>
      <c r="AB62" s="4" t="s">
        <v>384</v>
      </c>
      <c r="AC62" s="4">
        <v>0</v>
      </c>
      <c r="AD62" s="4">
        <v>11.9</v>
      </c>
      <c r="AE62" s="4">
        <v>853</v>
      </c>
      <c r="AF62" s="4">
        <v>880</v>
      </c>
      <c r="AG62" s="4">
        <v>870</v>
      </c>
      <c r="AH62" s="4">
        <v>76</v>
      </c>
      <c r="AI62" s="4">
        <v>27.38</v>
      </c>
      <c r="AJ62" s="4">
        <v>0.63</v>
      </c>
      <c r="AK62" s="4">
        <v>988</v>
      </c>
      <c r="AL62" s="4">
        <v>4</v>
      </c>
      <c r="AM62" s="4">
        <v>0</v>
      </c>
      <c r="AN62" s="4">
        <v>35</v>
      </c>
      <c r="AO62" s="4">
        <v>189.6</v>
      </c>
      <c r="AP62" s="4">
        <v>190</v>
      </c>
      <c r="AQ62" s="4">
        <v>0.5</v>
      </c>
      <c r="AR62" s="4">
        <v>195</v>
      </c>
      <c r="AS62" s="4" t="s">
        <v>155</v>
      </c>
      <c r="AT62" s="4">
        <v>2</v>
      </c>
      <c r="AU62" s="5">
        <v>0.72931712962962969</v>
      </c>
      <c r="AV62" s="4">
        <v>47.161349000000001</v>
      </c>
      <c r="AW62" s="4">
        <v>-88.483861000000005</v>
      </c>
      <c r="AX62" s="4">
        <v>313.10000000000002</v>
      </c>
      <c r="AY62" s="4">
        <v>35.700000000000003</v>
      </c>
      <c r="AZ62" s="4">
        <v>12</v>
      </c>
      <c r="BA62" s="4">
        <v>10</v>
      </c>
      <c r="BB62" s="4" t="s">
        <v>425</v>
      </c>
      <c r="BC62" s="4">
        <v>1</v>
      </c>
      <c r="BD62" s="4">
        <v>1.5723</v>
      </c>
      <c r="BE62" s="4">
        <v>1.8723000000000001</v>
      </c>
      <c r="BF62" s="4">
        <v>14.063000000000001</v>
      </c>
      <c r="BG62" s="4">
        <v>21.21</v>
      </c>
      <c r="BH62" s="4">
        <v>1.51</v>
      </c>
      <c r="BI62" s="4">
        <v>9.7420000000000009</v>
      </c>
      <c r="BJ62" s="4">
        <v>2960.1219999999998</v>
      </c>
      <c r="BK62" s="4">
        <v>15.641</v>
      </c>
      <c r="BL62" s="4">
        <v>13.08</v>
      </c>
      <c r="BM62" s="4">
        <v>0.432</v>
      </c>
      <c r="BN62" s="4">
        <v>13.512</v>
      </c>
      <c r="BO62" s="4">
        <v>10.688000000000001</v>
      </c>
      <c r="BP62" s="4">
        <v>0.35299999999999998</v>
      </c>
      <c r="BQ62" s="4">
        <v>11.041</v>
      </c>
      <c r="BR62" s="4">
        <v>17.329999999999998</v>
      </c>
      <c r="BU62" s="4">
        <v>13.648</v>
      </c>
      <c r="BW62" s="4">
        <v>1554.0940000000001</v>
      </c>
      <c r="BX62" s="4">
        <v>0.35636099999999998</v>
      </c>
      <c r="BY62" s="4">
        <v>-5</v>
      </c>
      <c r="BZ62" s="4">
        <v>1.2998449999999999</v>
      </c>
      <c r="CA62" s="4">
        <v>8.7085720000000002</v>
      </c>
      <c r="CB62" s="4">
        <v>26.256868999999998</v>
      </c>
      <c r="CC62" s="4">
        <f t="shared" si="8"/>
        <v>2.3008047224000001</v>
      </c>
      <c r="CE62" s="4">
        <f t="shared" si="9"/>
        <v>19256.491367640647</v>
      </c>
      <c r="CF62" s="4">
        <f t="shared" si="9"/>
        <v>101.749448665044</v>
      </c>
      <c r="CG62" s="4">
        <f t="shared" si="10"/>
        <v>71.825053558644001</v>
      </c>
      <c r="CH62" s="4">
        <f t="shared" si="10"/>
        <v>112.73690591171999</v>
      </c>
    </row>
    <row r="63" spans="1:86">
      <c r="A63" s="2">
        <v>42440</v>
      </c>
      <c r="B63" s="29">
        <v>0.52117402777777777</v>
      </c>
      <c r="C63" s="4">
        <v>9.8000000000000007</v>
      </c>
      <c r="D63" s="4">
        <v>9.0200000000000002E-2</v>
      </c>
      <c r="E63" s="4" t="s">
        <v>155</v>
      </c>
      <c r="F63" s="4">
        <v>902.28758200000004</v>
      </c>
      <c r="G63" s="4">
        <v>421.8</v>
      </c>
      <c r="H63" s="4">
        <v>30.4</v>
      </c>
      <c r="I63" s="4">
        <v>1556.7</v>
      </c>
      <c r="K63" s="4">
        <v>7</v>
      </c>
      <c r="L63" s="4">
        <v>225</v>
      </c>
      <c r="M63" s="4">
        <v>0.90910000000000002</v>
      </c>
      <c r="N63" s="4">
        <v>8.9097000000000008</v>
      </c>
      <c r="O63" s="4">
        <v>8.2000000000000003E-2</v>
      </c>
      <c r="P63" s="4">
        <v>383.43270000000001</v>
      </c>
      <c r="Q63" s="4">
        <v>27.6676</v>
      </c>
      <c r="R63" s="4">
        <v>411.1</v>
      </c>
      <c r="S63" s="4">
        <v>313.31150000000002</v>
      </c>
      <c r="T63" s="4">
        <v>22.607800000000001</v>
      </c>
      <c r="U63" s="4">
        <v>335.9</v>
      </c>
      <c r="V63" s="4">
        <v>1556.6575</v>
      </c>
      <c r="Y63" s="4">
        <v>204.11</v>
      </c>
      <c r="Z63" s="4">
        <v>0</v>
      </c>
      <c r="AA63" s="4">
        <v>6.3638000000000003</v>
      </c>
      <c r="AB63" s="4" t="s">
        <v>384</v>
      </c>
      <c r="AC63" s="4">
        <v>0</v>
      </c>
      <c r="AD63" s="4">
        <v>11.8</v>
      </c>
      <c r="AE63" s="4">
        <v>853</v>
      </c>
      <c r="AF63" s="4">
        <v>880</v>
      </c>
      <c r="AG63" s="4">
        <v>870</v>
      </c>
      <c r="AH63" s="4">
        <v>76</v>
      </c>
      <c r="AI63" s="4">
        <v>27.38</v>
      </c>
      <c r="AJ63" s="4">
        <v>0.63</v>
      </c>
      <c r="AK63" s="4">
        <v>988</v>
      </c>
      <c r="AL63" s="4">
        <v>4</v>
      </c>
      <c r="AM63" s="4">
        <v>0</v>
      </c>
      <c r="AN63" s="4">
        <v>35</v>
      </c>
      <c r="AO63" s="4">
        <v>189</v>
      </c>
      <c r="AP63" s="4">
        <v>189.6</v>
      </c>
      <c r="AQ63" s="4">
        <v>0.4</v>
      </c>
      <c r="AR63" s="4">
        <v>195</v>
      </c>
      <c r="AS63" s="4" t="s">
        <v>155</v>
      </c>
      <c r="AT63" s="4">
        <v>2</v>
      </c>
      <c r="AU63" s="5">
        <v>0.72932870370370362</v>
      </c>
      <c r="AV63" s="4">
        <v>47.161492000000003</v>
      </c>
      <c r="AW63" s="4">
        <v>-88.483880999999997</v>
      </c>
      <c r="AX63" s="4">
        <v>313.5</v>
      </c>
      <c r="AY63" s="4">
        <v>35.4</v>
      </c>
      <c r="AZ63" s="4">
        <v>12</v>
      </c>
      <c r="BA63" s="4">
        <v>10</v>
      </c>
      <c r="BB63" s="4" t="s">
        <v>425</v>
      </c>
      <c r="BC63" s="4">
        <v>1</v>
      </c>
      <c r="BD63" s="4">
        <v>1.6796199999999999</v>
      </c>
      <c r="BE63" s="4">
        <v>1.9796199999999999</v>
      </c>
      <c r="BF63" s="4">
        <v>14.063000000000001</v>
      </c>
      <c r="BG63" s="4">
        <v>20.71</v>
      </c>
      <c r="BH63" s="4">
        <v>1.47</v>
      </c>
      <c r="BI63" s="4">
        <v>9.9969999999999999</v>
      </c>
      <c r="BJ63" s="4">
        <v>2957.89</v>
      </c>
      <c r="BK63" s="4">
        <v>17.332000000000001</v>
      </c>
      <c r="BL63" s="4">
        <v>13.33</v>
      </c>
      <c r="BM63" s="4">
        <v>0.96199999999999997</v>
      </c>
      <c r="BN63" s="4">
        <v>14.292</v>
      </c>
      <c r="BO63" s="4">
        <v>10.893000000000001</v>
      </c>
      <c r="BP63" s="4">
        <v>0.78600000000000003</v>
      </c>
      <c r="BQ63" s="4">
        <v>11.679</v>
      </c>
      <c r="BR63" s="4">
        <v>17.0886</v>
      </c>
      <c r="BU63" s="4">
        <v>13.444000000000001</v>
      </c>
      <c r="BW63" s="4">
        <v>1536.1479999999999</v>
      </c>
      <c r="BX63" s="4">
        <v>0.37874099999999999</v>
      </c>
      <c r="BY63" s="4">
        <v>-5</v>
      </c>
      <c r="BZ63" s="4">
        <v>1.2969999999999999</v>
      </c>
      <c r="CA63" s="4">
        <v>9.2554829999999999</v>
      </c>
      <c r="CB63" s="4">
        <v>26.199400000000001</v>
      </c>
      <c r="CC63" s="4">
        <f t="shared" si="8"/>
        <v>2.4452986085999999</v>
      </c>
      <c r="CE63" s="4">
        <f t="shared" si="9"/>
        <v>20450.395356319888</v>
      </c>
      <c r="CF63" s="4">
        <f t="shared" si="9"/>
        <v>119.83077542293201</v>
      </c>
      <c r="CG63" s="4">
        <f t="shared" si="10"/>
        <v>80.746805109879006</v>
      </c>
      <c r="CH63" s="4">
        <f t="shared" si="10"/>
        <v>118.1479453549686</v>
      </c>
    </row>
    <row r="64" spans="1:86">
      <c r="A64" s="2">
        <v>42440</v>
      </c>
      <c r="B64" s="29">
        <v>0.52118560185185181</v>
      </c>
      <c r="C64" s="4">
        <v>10.113</v>
      </c>
      <c r="D64" s="4">
        <v>9.9099999999999994E-2</v>
      </c>
      <c r="E64" s="4" t="s">
        <v>155</v>
      </c>
      <c r="F64" s="4">
        <v>991.39883399999997</v>
      </c>
      <c r="G64" s="4">
        <v>460.6</v>
      </c>
      <c r="H64" s="4">
        <v>26.1</v>
      </c>
      <c r="I64" s="4">
        <v>1639.6</v>
      </c>
      <c r="K64" s="4">
        <v>6.99</v>
      </c>
      <c r="L64" s="4">
        <v>231</v>
      </c>
      <c r="M64" s="4">
        <v>0.90639999999999998</v>
      </c>
      <c r="N64" s="4">
        <v>9.1662999999999997</v>
      </c>
      <c r="O64" s="4">
        <v>8.9899999999999994E-2</v>
      </c>
      <c r="P64" s="4">
        <v>417.46620000000001</v>
      </c>
      <c r="Q64" s="4">
        <v>23.655799999999999</v>
      </c>
      <c r="R64" s="4">
        <v>441.1</v>
      </c>
      <c r="S64" s="4">
        <v>341.12099999999998</v>
      </c>
      <c r="T64" s="4">
        <v>19.329699999999999</v>
      </c>
      <c r="U64" s="4">
        <v>360.5</v>
      </c>
      <c r="V64" s="4">
        <v>1639.6351</v>
      </c>
      <c r="Y64" s="4">
        <v>209.43799999999999</v>
      </c>
      <c r="Z64" s="4">
        <v>0</v>
      </c>
      <c r="AA64" s="4">
        <v>6.3383000000000003</v>
      </c>
      <c r="AB64" s="4" t="s">
        <v>384</v>
      </c>
      <c r="AC64" s="4">
        <v>0</v>
      </c>
      <c r="AD64" s="4">
        <v>11.8</v>
      </c>
      <c r="AE64" s="4">
        <v>853</v>
      </c>
      <c r="AF64" s="4">
        <v>881</v>
      </c>
      <c r="AG64" s="4">
        <v>871</v>
      </c>
      <c r="AH64" s="4">
        <v>76</v>
      </c>
      <c r="AI64" s="4">
        <v>27.38</v>
      </c>
      <c r="AJ64" s="4">
        <v>0.63</v>
      </c>
      <c r="AK64" s="4">
        <v>988</v>
      </c>
      <c r="AL64" s="4">
        <v>4</v>
      </c>
      <c r="AM64" s="4">
        <v>0</v>
      </c>
      <c r="AN64" s="4">
        <v>35</v>
      </c>
      <c r="AO64" s="4">
        <v>189</v>
      </c>
      <c r="AP64" s="4">
        <v>189</v>
      </c>
      <c r="AQ64" s="4">
        <v>0.3</v>
      </c>
      <c r="AR64" s="4">
        <v>195</v>
      </c>
      <c r="AS64" s="4" t="s">
        <v>155</v>
      </c>
      <c r="AT64" s="4">
        <v>2</v>
      </c>
      <c r="AU64" s="5">
        <v>0.72934027777777777</v>
      </c>
      <c r="AV64" s="4">
        <v>47.161633000000002</v>
      </c>
      <c r="AW64" s="4">
        <v>-88.483920999999995</v>
      </c>
      <c r="AX64" s="4">
        <v>313.7</v>
      </c>
      <c r="AY64" s="4">
        <v>35.200000000000003</v>
      </c>
      <c r="AZ64" s="4">
        <v>12</v>
      </c>
      <c r="BA64" s="4">
        <v>10</v>
      </c>
      <c r="BB64" s="4" t="s">
        <v>425</v>
      </c>
      <c r="BC64" s="4">
        <v>1</v>
      </c>
      <c r="BD64" s="4">
        <v>1.323976</v>
      </c>
      <c r="BE64" s="4">
        <v>1.6239760000000001</v>
      </c>
      <c r="BF64" s="4">
        <v>14.063000000000001</v>
      </c>
      <c r="BG64" s="4">
        <v>20.079999999999998</v>
      </c>
      <c r="BH64" s="4">
        <v>1.43</v>
      </c>
      <c r="BI64" s="4">
        <v>10.332000000000001</v>
      </c>
      <c r="BJ64" s="4">
        <v>2954.6019999999999</v>
      </c>
      <c r="BK64" s="4">
        <v>18.434000000000001</v>
      </c>
      <c r="BL64" s="4">
        <v>14.092000000000001</v>
      </c>
      <c r="BM64" s="4">
        <v>0.79900000000000004</v>
      </c>
      <c r="BN64" s="4">
        <v>14.89</v>
      </c>
      <c r="BO64" s="4">
        <v>11.515000000000001</v>
      </c>
      <c r="BP64" s="4">
        <v>0.65200000000000002</v>
      </c>
      <c r="BQ64" s="4">
        <v>12.167</v>
      </c>
      <c r="BR64" s="4">
        <v>17.476299999999998</v>
      </c>
      <c r="BU64" s="4">
        <v>13.394</v>
      </c>
      <c r="BW64" s="4">
        <v>1485.5219999999999</v>
      </c>
      <c r="BX64" s="4">
        <v>0.409136</v>
      </c>
      <c r="BY64" s="4">
        <v>-5</v>
      </c>
      <c r="BZ64" s="4">
        <v>1.2965690000000001</v>
      </c>
      <c r="CA64" s="4">
        <v>9.9982609999999994</v>
      </c>
      <c r="CB64" s="4">
        <v>26.190694000000001</v>
      </c>
      <c r="CC64" s="4">
        <f t="shared" si="8"/>
        <v>2.6415405561999998</v>
      </c>
      <c r="CE64" s="4">
        <f t="shared" si="9"/>
        <v>22067.038814500131</v>
      </c>
      <c r="CF64" s="4">
        <f t="shared" si="9"/>
        <v>137.67803362567798</v>
      </c>
      <c r="CG64" s="4">
        <f t="shared" si="10"/>
        <v>90.871684665488999</v>
      </c>
      <c r="CH64" s="4">
        <f t="shared" si="10"/>
        <v>130.52525870958209</v>
      </c>
    </row>
    <row r="65" spans="1:86">
      <c r="A65" s="2">
        <v>42440</v>
      </c>
      <c r="B65" s="29">
        <v>0.52119717592592596</v>
      </c>
      <c r="C65" s="4">
        <v>10.648</v>
      </c>
      <c r="D65" s="4">
        <v>0.105</v>
      </c>
      <c r="E65" s="4" t="s">
        <v>155</v>
      </c>
      <c r="F65" s="4">
        <v>1049.683597</v>
      </c>
      <c r="G65" s="4">
        <v>550.79999999999995</v>
      </c>
      <c r="H65" s="4">
        <v>17.2</v>
      </c>
      <c r="I65" s="4">
        <v>1757.8</v>
      </c>
      <c r="K65" s="4">
        <v>6.64</v>
      </c>
      <c r="L65" s="4">
        <v>244</v>
      </c>
      <c r="M65" s="4">
        <v>0.90180000000000005</v>
      </c>
      <c r="N65" s="4">
        <v>9.6026000000000007</v>
      </c>
      <c r="O65" s="4">
        <v>9.4700000000000006E-2</v>
      </c>
      <c r="P65" s="4">
        <v>496.69920000000002</v>
      </c>
      <c r="Q65" s="4">
        <v>15.482200000000001</v>
      </c>
      <c r="R65" s="4">
        <v>512.20000000000005</v>
      </c>
      <c r="S65" s="4">
        <v>405.86410000000001</v>
      </c>
      <c r="T65" s="4">
        <v>12.6508</v>
      </c>
      <c r="U65" s="4">
        <v>418.5</v>
      </c>
      <c r="V65" s="4">
        <v>1757.8114</v>
      </c>
      <c r="Y65" s="4">
        <v>220.375</v>
      </c>
      <c r="Z65" s="4">
        <v>0</v>
      </c>
      <c r="AA65" s="4">
        <v>5.9896000000000003</v>
      </c>
      <c r="AB65" s="4" t="s">
        <v>384</v>
      </c>
      <c r="AC65" s="4">
        <v>0</v>
      </c>
      <c r="AD65" s="4">
        <v>11.8</v>
      </c>
      <c r="AE65" s="4">
        <v>853</v>
      </c>
      <c r="AF65" s="4">
        <v>882</v>
      </c>
      <c r="AG65" s="4">
        <v>871</v>
      </c>
      <c r="AH65" s="4">
        <v>76</v>
      </c>
      <c r="AI65" s="4">
        <v>27.38</v>
      </c>
      <c r="AJ65" s="4">
        <v>0.63</v>
      </c>
      <c r="AK65" s="4">
        <v>988</v>
      </c>
      <c r="AL65" s="4">
        <v>4</v>
      </c>
      <c r="AM65" s="4">
        <v>0</v>
      </c>
      <c r="AN65" s="4">
        <v>35</v>
      </c>
      <c r="AO65" s="4">
        <v>189</v>
      </c>
      <c r="AP65" s="4">
        <v>189</v>
      </c>
      <c r="AQ65" s="4">
        <v>0.3</v>
      </c>
      <c r="AR65" s="4">
        <v>195</v>
      </c>
      <c r="AS65" s="4" t="s">
        <v>155</v>
      </c>
      <c r="AT65" s="4">
        <v>2</v>
      </c>
      <c r="AU65" s="5">
        <v>0.72935185185185192</v>
      </c>
      <c r="AV65" s="4">
        <v>47.161771000000002</v>
      </c>
      <c r="AW65" s="4">
        <v>-88.483979000000005</v>
      </c>
      <c r="AX65" s="4">
        <v>313.8</v>
      </c>
      <c r="AY65" s="4">
        <v>35.1</v>
      </c>
      <c r="AZ65" s="4">
        <v>12</v>
      </c>
      <c r="BA65" s="4">
        <v>10</v>
      </c>
      <c r="BB65" s="4" t="s">
        <v>425</v>
      </c>
      <c r="BC65" s="4">
        <v>1</v>
      </c>
      <c r="BD65" s="4">
        <v>1.4238759999999999</v>
      </c>
      <c r="BE65" s="4">
        <v>1.723876</v>
      </c>
      <c r="BF65" s="4">
        <v>14.063000000000001</v>
      </c>
      <c r="BG65" s="4">
        <v>19.11</v>
      </c>
      <c r="BH65" s="4">
        <v>1.36</v>
      </c>
      <c r="BI65" s="4">
        <v>10.888999999999999</v>
      </c>
      <c r="BJ65" s="4">
        <v>2952.6689999999999</v>
      </c>
      <c r="BK65" s="4">
        <v>18.526</v>
      </c>
      <c r="BL65" s="4">
        <v>15.994</v>
      </c>
      <c r="BM65" s="4">
        <v>0.499</v>
      </c>
      <c r="BN65" s="4">
        <v>16.492999999999999</v>
      </c>
      <c r="BO65" s="4">
        <v>13.069000000000001</v>
      </c>
      <c r="BP65" s="4">
        <v>0.40699999999999997</v>
      </c>
      <c r="BQ65" s="4">
        <v>13.476000000000001</v>
      </c>
      <c r="BR65" s="4">
        <v>17.872900000000001</v>
      </c>
      <c r="BU65" s="4">
        <v>13.444000000000001</v>
      </c>
      <c r="BW65" s="4">
        <v>1339.1420000000001</v>
      </c>
      <c r="BX65" s="4">
        <v>0.45780900000000002</v>
      </c>
      <c r="BY65" s="4">
        <v>-5</v>
      </c>
      <c r="BZ65" s="4">
        <v>1.296</v>
      </c>
      <c r="CA65" s="4">
        <v>11.187708000000001</v>
      </c>
      <c r="CB65" s="4">
        <v>26.179200000000002</v>
      </c>
      <c r="CC65" s="4">
        <f t="shared" si="8"/>
        <v>2.9557924536</v>
      </c>
      <c r="CE65" s="4">
        <f t="shared" si="9"/>
        <v>24676.098148711044</v>
      </c>
      <c r="CF65" s="4">
        <f t="shared" si="9"/>
        <v>154.82581837077601</v>
      </c>
      <c r="CG65" s="4">
        <f t="shared" si="10"/>
        <v>112.621868096976</v>
      </c>
      <c r="CH65" s="4">
        <f t="shared" si="10"/>
        <v>149.36771937596041</v>
      </c>
    </row>
    <row r="66" spans="1:86">
      <c r="A66" s="2">
        <v>42440</v>
      </c>
      <c r="B66" s="29">
        <v>0.52120875</v>
      </c>
      <c r="C66" s="4">
        <v>11.035</v>
      </c>
      <c r="D66" s="4">
        <v>8.4000000000000005E-2</v>
      </c>
      <c r="E66" s="4" t="s">
        <v>155</v>
      </c>
      <c r="F66" s="4">
        <v>840.06034499999998</v>
      </c>
      <c r="G66" s="4">
        <v>719.8</v>
      </c>
      <c r="H66" s="4">
        <v>22.9</v>
      </c>
      <c r="I66" s="4">
        <v>2070.9</v>
      </c>
      <c r="K66" s="4">
        <v>6.24</v>
      </c>
      <c r="L66" s="4">
        <v>264</v>
      </c>
      <c r="M66" s="4">
        <v>0.89849999999999997</v>
      </c>
      <c r="N66" s="4">
        <v>9.9155999999999995</v>
      </c>
      <c r="O66" s="4">
        <v>7.5499999999999998E-2</v>
      </c>
      <c r="P66" s="4">
        <v>646.73230000000001</v>
      </c>
      <c r="Q66" s="4">
        <v>20.6082</v>
      </c>
      <c r="R66" s="4">
        <v>667.3</v>
      </c>
      <c r="S66" s="4">
        <v>528.80150000000003</v>
      </c>
      <c r="T66" s="4">
        <v>16.8504</v>
      </c>
      <c r="U66" s="4">
        <v>545.70000000000005</v>
      </c>
      <c r="V66" s="4">
        <v>2070.8829999999998</v>
      </c>
      <c r="Y66" s="4">
        <v>236.93</v>
      </c>
      <c r="Z66" s="4">
        <v>0</v>
      </c>
      <c r="AA66" s="4">
        <v>5.6105</v>
      </c>
      <c r="AB66" s="4" t="s">
        <v>384</v>
      </c>
      <c r="AC66" s="4">
        <v>0</v>
      </c>
      <c r="AD66" s="4">
        <v>11.8</v>
      </c>
      <c r="AE66" s="4">
        <v>853</v>
      </c>
      <c r="AF66" s="4">
        <v>882</v>
      </c>
      <c r="AG66" s="4">
        <v>871</v>
      </c>
      <c r="AH66" s="4">
        <v>76.400000000000006</v>
      </c>
      <c r="AI66" s="4">
        <v>27.55</v>
      </c>
      <c r="AJ66" s="4">
        <v>0.63</v>
      </c>
      <c r="AK66" s="4">
        <v>988</v>
      </c>
      <c r="AL66" s="4">
        <v>4</v>
      </c>
      <c r="AM66" s="4">
        <v>0</v>
      </c>
      <c r="AN66" s="4">
        <v>35</v>
      </c>
      <c r="AO66" s="4">
        <v>189</v>
      </c>
      <c r="AP66" s="4">
        <v>189</v>
      </c>
      <c r="AQ66" s="4">
        <v>0.3</v>
      </c>
      <c r="AR66" s="4">
        <v>195</v>
      </c>
      <c r="AS66" s="4" t="s">
        <v>155</v>
      </c>
      <c r="AT66" s="4">
        <v>2</v>
      </c>
      <c r="AU66" s="5">
        <v>0.72936342592592596</v>
      </c>
      <c r="AV66" s="4">
        <v>47.161907999999997</v>
      </c>
      <c r="AW66" s="4">
        <v>-88.484044999999995</v>
      </c>
      <c r="AX66" s="4">
        <v>314</v>
      </c>
      <c r="AY66" s="4">
        <v>35.1</v>
      </c>
      <c r="AZ66" s="4">
        <v>12</v>
      </c>
      <c r="BA66" s="4">
        <v>11</v>
      </c>
      <c r="BB66" s="4" t="s">
        <v>421</v>
      </c>
      <c r="BC66" s="4">
        <v>0.97596000000000005</v>
      </c>
      <c r="BD66" s="4">
        <v>1.548081</v>
      </c>
      <c r="BE66" s="4">
        <v>1.8480810000000001</v>
      </c>
      <c r="BF66" s="4">
        <v>14.063000000000001</v>
      </c>
      <c r="BG66" s="4">
        <v>18.47</v>
      </c>
      <c r="BH66" s="4">
        <v>1.31</v>
      </c>
      <c r="BI66" s="4">
        <v>11.295</v>
      </c>
      <c r="BJ66" s="4">
        <v>2951.3310000000001</v>
      </c>
      <c r="BK66" s="4">
        <v>14.298999999999999</v>
      </c>
      <c r="BL66" s="4">
        <v>20.158999999999999</v>
      </c>
      <c r="BM66" s="4">
        <v>0.64200000000000002</v>
      </c>
      <c r="BN66" s="4">
        <v>20.800999999999998</v>
      </c>
      <c r="BO66" s="4">
        <v>16.483000000000001</v>
      </c>
      <c r="BP66" s="4">
        <v>0.52500000000000002</v>
      </c>
      <c r="BQ66" s="4">
        <v>17.007999999999999</v>
      </c>
      <c r="BR66" s="4">
        <v>20.382300000000001</v>
      </c>
      <c r="BU66" s="4">
        <v>13.992000000000001</v>
      </c>
      <c r="BW66" s="4">
        <v>1214.232</v>
      </c>
      <c r="BX66" s="4">
        <v>0.486896</v>
      </c>
      <c r="BY66" s="4">
        <v>-5</v>
      </c>
      <c r="BZ66" s="4">
        <v>1.297293</v>
      </c>
      <c r="CA66" s="4">
        <v>11.898521000000001</v>
      </c>
      <c r="CB66" s="4">
        <v>26.205318999999999</v>
      </c>
      <c r="CC66" s="4">
        <f t="shared" si="8"/>
        <v>3.1435892482000001</v>
      </c>
      <c r="CE66" s="4">
        <f t="shared" si="9"/>
        <v>26232.0059894439</v>
      </c>
      <c r="CF66" s="4">
        <f t="shared" si="9"/>
        <v>127.09230297891301</v>
      </c>
      <c r="CG66" s="4">
        <f t="shared" si="10"/>
        <v>151.17042374049601</v>
      </c>
      <c r="CH66" s="4">
        <f t="shared" si="10"/>
        <v>181.16186075999011</v>
      </c>
    </row>
    <row r="67" spans="1:86">
      <c r="A67" s="2">
        <v>42440</v>
      </c>
      <c r="B67" s="29">
        <v>0.52122032407407415</v>
      </c>
      <c r="C67" s="4">
        <v>11.058</v>
      </c>
      <c r="D67" s="4">
        <v>6.3799999999999996E-2</v>
      </c>
      <c r="E67" s="4" t="s">
        <v>155</v>
      </c>
      <c r="F67" s="4">
        <v>637.898551</v>
      </c>
      <c r="G67" s="4">
        <v>961.8</v>
      </c>
      <c r="H67" s="4">
        <v>23.1</v>
      </c>
      <c r="I67" s="4">
        <v>2249.1</v>
      </c>
      <c r="K67" s="4">
        <v>5.42</v>
      </c>
      <c r="L67" s="4">
        <v>267</v>
      </c>
      <c r="M67" s="4">
        <v>0.89829999999999999</v>
      </c>
      <c r="N67" s="4">
        <v>9.9336000000000002</v>
      </c>
      <c r="O67" s="4">
        <v>5.7299999999999997E-2</v>
      </c>
      <c r="P67" s="4">
        <v>864.04100000000005</v>
      </c>
      <c r="Q67" s="4">
        <v>20.751200000000001</v>
      </c>
      <c r="R67" s="4">
        <v>884.8</v>
      </c>
      <c r="S67" s="4">
        <v>707.08879999999999</v>
      </c>
      <c r="T67" s="4">
        <v>16.9818</v>
      </c>
      <c r="U67" s="4">
        <v>724.1</v>
      </c>
      <c r="V67" s="4">
        <v>2249.1304</v>
      </c>
      <c r="Y67" s="4">
        <v>240.26400000000001</v>
      </c>
      <c r="Z67" s="4">
        <v>0</v>
      </c>
      <c r="AA67" s="4">
        <v>4.8718000000000004</v>
      </c>
      <c r="AB67" s="4" t="s">
        <v>384</v>
      </c>
      <c r="AC67" s="4">
        <v>0</v>
      </c>
      <c r="AD67" s="4">
        <v>11.9</v>
      </c>
      <c r="AE67" s="4">
        <v>852</v>
      </c>
      <c r="AF67" s="4">
        <v>881</v>
      </c>
      <c r="AG67" s="4">
        <v>871</v>
      </c>
      <c r="AH67" s="4">
        <v>77</v>
      </c>
      <c r="AI67" s="4">
        <v>27.77</v>
      </c>
      <c r="AJ67" s="4">
        <v>0.64</v>
      </c>
      <c r="AK67" s="4">
        <v>987</v>
      </c>
      <c r="AL67" s="4">
        <v>4</v>
      </c>
      <c r="AM67" s="4">
        <v>0</v>
      </c>
      <c r="AN67" s="4">
        <v>35</v>
      </c>
      <c r="AO67" s="4">
        <v>189</v>
      </c>
      <c r="AP67" s="4">
        <v>189</v>
      </c>
      <c r="AQ67" s="4">
        <v>0.3</v>
      </c>
      <c r="AR67" s="4">
        <v>195</v>
      </c>
      <c r="AS67" s="4" t="s">
        <v>155</v>
      </c>
      <c r="AT67" s="4">
        <v>2</v>
      </c>
      <c r="AU67" s="5">
        <v>0.729375</v>
      </c>
      <c r="AV67" s="4">
        <v>47.162050000000001</v>
      </c>
      <c r="AW67" s="4">
        <v>-88.484098000000003</v>
      </c>
      <c r="AX67" s="4">
        <v>314.3</v>
      </c>
      <c r="AY67" s="4">
        <v>35.6</v>
      </c>
      <c r="AZ67" s="4">
        <v>12</v>
      </c>
      <c r="BA67" s="4">
        <v>11</v>
      </c>
      <c r="BB67" s="4" t="s">
        <v>421</v>
      </c>
      <c r="BC67" s="4">
        <v>0.94955000000000001</v>
      </c>
      <c r="BD67" s="4">
        <v>1.526573</v>
      </c>
      <c r="BE67" s="4">
        <v>2.024775</v>
      </c>
      <c r="BF67" s="4">
        <v>14.063000000000001</v>
      </c>
      <c r="BG67" s="4">
        <v>18.43</v>
      </c>
      <c r="BH67" s="4">
        <v>1.31</v>
      </c>
      <c r="BI67" s="4">
        <v>11.319000000000001</v>
      </c>
      <c r="BJ67" s="4">
        <v>2951.5619999999999</v>
      </c>
      <c r="BK67" s="4">
        <v>10.837</v>
      </c>
      <c r="BL67" s="4">
        <v>26.885000000000002</v>
      </c>
      <c r="BM67" s="4">
        <v>0.64600000000000002</v>
      </c>
      <c r="BN67" s="4">
        <v>27.530999999999999</v>
      </c>
      <c r="BO67" s="4">
        <v>22.001999999999999</v>
      </c>
      <c r="BP67" s="4">
        <v>0.52800000000000002</v>
      </c>
      <c r="BQ67" s="4">
        <v>22.53</v>
      </c>
      <c r="BR67" s="4">
        <v>22.098099999999999</v>
      </c>
      <c r="BU67" s="4">
        <v>14.164</v>
      </c>
      <c r="BW67" s="4">
        <v>1052.518</v>
      </c>
      <c r="BX67" s="4">
        <v>0.51108500000000001</v>
      </c>
      <c r="BY67" s="4">
        <v>-5</v>
      </c>
      <c r="BZ67" s="4">
        <v>1.2977069999999999</v>
      </c>
      <c r="CA67" s="4">
        <v>12.48964</v>
      </c>
      <c r="CB67" s="4">
        <v>26.213681000000001</v>
      </c>
      <c r="CC67" s="4">
        <f t="shared" si="8"/>
        <v>3.2997628879999996</v>
      </c>
      <c r="CE67" s="4">
        <f t="shared" si="9"/>
        <v>27537.368272806962</v>
      </c>
      <c r="CF67" s="4">
        <f t="shared" si="9"/>
        <v>101.10662082395999</v>
      </c>
      <c r="CG67" s="4">
        <f t="shared" si="10"/>
        <v>210.19951713239999</v>
      </c>
      <c r="CH67" s="4">
        <f t="shared" si="10"/>
        <v>206.16999332194797</v>
      </c>
    </row>
    <row r="68" spans="1:86">
      <c r="A68" s="2">
        <v>42440</v>
      </c>
      <c r="B68" s="29">
        <v>0.52123189814814819</v>
      </c>
      <c r="C68" s="4">
        <v>10.97</v>
      </c>
      <c r="D68" s="4">
        <v>5.0799999999999998E-2</v>
      </c>
      <c r="E68" s="4" t="s">
        <v>155</v>
      </c>
      <c r="F68" s="4">
        <v>507.862595</v>
      </c>
      <c r="G68" s="4">
        <v>989</v>
      </c>
      <c r="H68" s="4">
        <v>23.2</v>
      </c>
      <c r="I68" s="4">
        <v>2255.3000000000002</v>
      </c>
      <c r="K68" s="4">
        <v>4.99</v>
      </c>
      <c r="L68" s="4">
        <v>268</v>
      </c>
      <c r="M68" s="4">
        <v>0.8992</v>
      </c>
      <c r="N68" s="4">
        <v>9.8637999999999995</v>
      </c>
      <c r="O68" s="4">
        <v>4.5699999999999998E-2</v>
      </c>
      <c r="P68" s="4">
        <v>889.25850000000003</v>
      </c>
      <c r="Q68" s="4">
        <v>20.860600000000002</v>
      </c>
      <c r="R68" s="4">
        <v>910.1</v>
      </c>
      <c r="S68" s="4">
        <v>727.72559999999999</v>
      </c>
      <c r="T68" s="4">
        <v>17.071300000000001</v>
      </c>
      <c r="U68" s="4">
        <v>744.8</v>
      </c>
      <c r="V68" s="4">
        <v>2255.3418000000001</v>
      </c>
      <c r="Y68" s="4">
        <v>241.066</v>
      </c>
      <c r="Z68" s="4">
        <v>0</v>
      </c>
      <c r="AA68" s="4">
        <v>4.4894999999999996</v>
      </c>
      <c r="AB68" s="4" t="s">
        <v>384</v>
      </c>
      <c r="AC68" s="4">
        <v>0</v>
      </c>
      <c r="AD68" s="4">
        <v>11.8</v>
      </c>
      <c r="AE68" s="4">
        <v>853</v>
      </c>
      <c r="AF68" s="4">
        <v>882</v>
      </c>
      <c r="AG68" s="4">
        <v>870</v>
      </c>
      <c r="AH68" s="4">
        <v>77</v>
      </c>
      <c r="AI68" s="4">
        <v>27.77</v>
      </c>
      <c r="AJ68" s="4">
        <v>0.64</v>
      </c>
      <c r="AK68" s="4">
        <v>987</v>
      </c>
      <c r="AL68" s="4">
        <v>4</v>
      </c>
      <c r="AM68" s="4">
        <v>0</v>
      </c>
      <c r="AN68" s="4">
        <v>35</v>
      </c>
      <c r="AO68" s="4">
        <v>189</v>
      </c>
      <c r="AP68" s="4">
        <v>189</v>
      </c>
      <c r="AQ68" s="4">
        <v>0.4</v>
      </c>
      <c r="AR68" s="4">
        <v>195</v>
      </c>
      <c r="AS68" s="4" t="s">
        <v>155</v>
      </c>
      <c r="AT68" s="4">
        <v>2</v>
      </c>
      <c r="AU68" s="5">
        <v>0.72938657407407403</v>
      </c>
      <c r="AV68" s="4">
        <v>47.162208</v>
      </c>
      <c r="AW68" s="4">
        <v>-88.484110000000001</v>
      </c>
      <c r="AX68" s="4">
        <v>314.2</v>
      </c>
      <c r="AY68" s="4">
        <v>37.1</v>
      </c>
      <c r="AZ68" s="4">
        <v>12</v>
      </c>
      <c r="BA68" s="4">
        <v>11</v>
      </c>
      <c r="BB68" s="4" t="s">
        <v>421</v>
      </c>
      <c r="BC68" s="4">
        <v>1.1000000000000001</v>
      </c>
      <c r="BD68" s="4">
        <v>1</v>
      </c>
      <c r="BE68" s="4">
        <v>2.1</v>
      </c>
      <c r="BF68" s="4">
        <v>14.063000000000001</v>
      </c>
      <c r="BG68" s="4">
        <v>18.59</v>
      </c>
      <c r="BH68" s="4">
        <v>1.32</v>
      </c>
      <c r="BI68" s="4">
        <v>11.214</v>
      </c>
      <c r="BJ68" s="4">
        <v>2954.2860000000001</v>
      </c>
      <c r="BK68" s="4">
        <v>8.7050000000000001</v>
      </c>
      <c r="BL68" s="4">
        <v>27.890999999999998</v>
      </c>
      <c r="BM68" s="4">
        <v>0.65400000000000003</v>
      </c>
      <c r="BN68" s="4">
        <v>28.545999999999999</v>
      </c>
      <c r="BO68" s="4">
        <v>22.824999999999999</v>
      </c>
      <c r="BP68" s="4">
        <v>0.53500000000000003</v>
      </c>
      <c r="BQ68" s="4">
        <v>23.36</v>
      </c>
      <c r="BR68" s="4">
        <v>22.336500000000001</v>
      </c>
      <c r="BU68" s="4">
        <v>14.324999999999999</v>
      </c>
      <c r="BW68" s="4">
        <v>977.68899999999996</v>
      </c>
      <c r="BX68" s="4">
        <v>0.52927800000000003</v>
      </c>
      <c r="BY68" s="4">
        <v>-5</v>
      </c>
      <c r="BZ68" s="4">
        <v>1.295569</v>
      </c>
      <c r="CA68" s="4">
        <v>12.934225</v>
      </c>
      <c r="CB68" s="4">
        <v>26.170501999999999</v>
      </c>
      <c r="CC68" s="4">
        <f t="shared" si="8"/>
        <v>3.4172222449999996</v>
      </c>
      <c r="CE68" s="4">
        <f t="shared" si="9"/>
        <v>28543.91567924745</v>
      </c>
      <c r="CF68" s="4">
        <f t="shared" si="9"/>
        <v>84.106544182874998</v>
      </c>
      <c r="CG68" s="4">
        <f t="shared" si="10"/>
        <v>225.70119151199998</v>
      </c>
      <c r="CH68" s="4">
        <f t="shared" si="10"/>
        <v>215.81227158423749</v>
      </c>
    </row>
    <row r="69" spans="1:86">
      <c r="A69" s="2">
        <v>42440</v>
      </c>
      <c r="B69" s="29">
        <v>0.52124347222222223</v>
      </c>
      <c r="C69" s="4">
        <v>10.97</v>
      </c>
      <c r="D69" s="4">
        <v>4.7399999999999998E-2</v>
      </c>
      <c r="E69" s="4" t="s">
        <v>155</v>
      </c>
      <c r="F69" s="4">
        <v>473.84236499999997</v>
      </c>
      <c r="G69" s="4">
        <v>897.2</v>
      </c>
      <c r="H69" s="4">
        <v>23.3</v>
      </c>
      <c r="I69" s="4">
        <v>2283.3000000000002</v>
      </c>
      <c r="K69" s="4">
        <v>4.9000000000000004</v>
      </c>
      <c r="L69" s="4">
        <v>276</v>
      </c>
      <c r="M69" s="4">
        <v>0.8992</v>
      </c>
      <c r="N69" s="4">
        <v>9.8638999999999992</v>
      </c>
      <c r="O69" s="4">
        <v>4.2599999999999999E-2</v>
      </c>
      <c r="P69" s="4">
        <v>806.73869999999999</v>
      </c>
      <c r="Q69" s="4">
        <v>20.950600000000001</v>
      </c>
      <c r="R69" s="4">
        <v>827.7</v>
      </c>
      <c r="S69" s="4">
        <v>660.19539999999995</v>
      </c>
      <c r="T69" s="4">
        <v>17.145</v>
      </c>
      <c r="U69" s="4">
        <v>677.3</v>
      </c>
      <c r="V69" s="4">
        <v>2283.3276999999998</v>
      </c>
      <c r="Y69" s="4">
        <v>248.30500000000001</v>
      </c>
      <c r="Z69" s="4">
        <v>0</v>
      </c>
      <c r="AA69" s="4">
        <v>4.4058999999999999</v>
      </c>
      <c r="AB69" s="4" t="s">
        <v>384</v>
      </c>
      <c r="AC69" s="4">
        <v>0</v>
      </c>
      <c r="AD69" s="4">
        <v>11.8</v>
      </c>
      <c r="AE69" s="4">
        <v>852</v>
      </c>
      <c r="AF69" s="4">
        <v>882</v>
      </c>
      <c r="AG69" s="4">
        <v>871</v>
      </c>
      <c r="AH69" s="4">
        <v>77</v>
      </c>
      <c r="AI69" s="4">
        <v>27.77</v>
      </c>
      <c r="AJ69" s="4">
        <v>0.64</v>
      </c>
      <c r="AK69" s="4">
        <v>987</v>
      </c>
      <c r="AL69" s="4">
        <v>4</v>
      </c>
      <c r="AM69" s="4">
        <v>0</v>
      </c>
      <c r="AN69" s="4">
        <v>35</v>
      </c>
      <c r="AO69" s="4">
        <v>189.4</v>
      </c>
      <c r="AP69" s="4">
        <v>189.4</v>
      </c>
      <c r="AQ69" s="4">
        <v>0.4</v>
      </c>
      <c r="AR69" s="4">
        <v>195</v>
      </c>
      <c r="AS69" s="4" t="s">
        <v>155</v>
      </c>
      <c r="AT69" s="4">
        <v>2</v>
      </c>
      <c r="AU69" s="5">
        <v>0.72939814814814818</v>
      </c>
      <c r="AV69" s="4">
        <v>47.162371999999998</v>
      </c>
      <c r="AW69" s="4">
        <v>-88.484089999999995</v>
      </c>
      <c r="AX69" s="4">
        <v>314.2</v>
      </c>
      <c r="AY69" s="4">
        <v>38.700000000000003</v>
      </c>
      <c r="AZ69" s="4">
        <v>12</v>
      </c>
      <c r="BA69" s="4">
        <v>10</v>
      </c>
      <c r="BB69" s="4" t="s">
        <v>423</v>
      </c>
      <c r="BC69" s="4">
        <v>1.1000000000000001</v>
      </c>
      <c r="BD69" s="4">
        <v>1.024575</v>
      </c>
      <c r="BE69" s="4">
        <v>2.1</v>
      </c>
      <c r="BF69" s="4">
        <v>14.063000000000001</v>
      </c>
      <c r="BG69" s="4">
        <v>18.59</v>
      </c>
      <c r="BH69" s="4">
        <v>1.32</v>
      </c>
      <c r="BI69" s="4">
        <v>11.214</v>
      </c>
      <c r="BJ69" s="4">
        <v>2954.3620000000001</v>
      </c>
      <c r="BK69" s="4">
        <v>8.1219999999999999</v>
      </c>
      <c r="BL69" s="4">
        <v>25.303999999999998</v>
      </c>
      <c r="BM69" s="4">
        <v>0.65700000000000003</v>
      </c>
      <c r="BN69" s="4">
        <v>25.960999999999999</v>
      </c>
      <c r="BO69" s="4">
        <v>20.707000000000001</v>
      </c>
      <c r="BP69" s="4">
        <v>0.53800000000000003</v>
      </c>
      <c r="BQ69" s="4">
        <v>21.245000000000001</v>
      </c>
      <c r="BR69" s="4">
        <v>22.6142</v>
      </c>
      <c r="BU69" s="4">
        <v>14.755000000000001</v>
      </c>
      <c r="BW69" s="4">
        <v>959.51499999999999</v>
      </c>
      <c r="BX69" s="4">
        <v>0.50203500000000001</v>
      </c>
      <c r="BY69" s="4">
        <v>-5</v>
      </c>
      <c r="BZ69" s="4">
        <v>1.2958609999999999</v>
      </c>
      <c r="CA69" s="4">
        <v>12.268481</v>
      </c>
      <c r="CB69" s="4">
        <v>26.176389</v>
      </c>
      <c r="CC69" s="4">
        <f t="shared" si="8"/>
        <v>3.2413326801999998</v>
      </c>
      <c r="CE69" s="4">
        <f t="shared" si="9"/>
        <v>27075.413945899138</v>
      </c>
      <c r="CF69" s="4">
        <f t="shared" si="9"/>
        <v>74.434518203454004</v>
      </c>
      <c r="CG69" s="4">
        <f t="shared" si="10"/>
        <v>194.70097749721501</v>
      </c>
      <c r="CH69" s="4">
        <f t="shared" si="10"/>
        <v>207.24908662355941</v>
      </c>
    </row>
    <row r="70" spans="1:86">
      <c r="A70" s="2">
        <v>42440</v>
      </c>
      <c r="B70" s="29">
        <v>0.52125504629629626</v>
      </c>
      <c r="C70" s="4">
        <v>11.391</v>
      </c>
      <c r="D70" s="4">
        <v>5.7500000000000002E-2</v>
      </c>
      <c r="E70" s="4" t="s">
        <v>155</v>
      </c>
      <c r="F70" s="4">
        <v>574.83627200000001</v>
      </c>
      <c r="G70" s="4">
        <v>862.6</v>
      </c>
      <c r="H70" s="4">
        <v>24.4</v>
      </c>
      <c r="I70" s="4">
        <v>2494.1999999999998</v>
      </c>
      <c r="K70" s="4">
        <v>5</v>
      </c>
      <c r="L70" s="4">
        <v>291</v>
      </c>
      <c r="M70" s="4">
        <v>0.89539999999999997</v>
      </c>
      <c r="N70" s="4">
        <v>10.2003</v>
      </c>
      <c r="O70" s="4">
        <v>5.1499999999999997E-2</v>
      </c>
      <c r="P70" s="4">
        <v>772.41020000000003</v>
      </c>
      <c r="Q70" s="4">
        <v>21.848800000000001</v>
      </c>
      <c r="R70" s="4">
        <v>794.3</v>
      </c>
      <c r="S70" s="4">
        <v>632.10260000000005</v>
      </c>
      <c r="T70" s="4">
        <v>17.88</v>
      </c>
      <c r="U70" s="4">
        <v>650</v>
      </c>
      <c r="V70" s="4">
        <v>2494.2105000000001</v>
      </c>
      <c r="Y70" s="4">
        <v>260.38900000000001</v>
      </c>
      <c r="Z70" s="4">
        <v>0</v>
      </c>
      <c r="AA70" s="4">
        <v>4.4771999999999998</v>
      </c>
      <c r="AB70" s="4" t="s">
        <v>384</v>
      </c>
      <c r="AC70" s="4">
        <v>0</v>
      </c>
      <c r="AD70" s="4">
        <v>11.8</v>
      </c>
      <c r="AE70" s="4">
        <v>852</v>
      </c>
      <c r="AF70" s="4">
        <v>881</v>
      </c>
      <c r="AG70" s="4">
        <v>870</v>
      </c>
      <c r="AH70" s="4">
        <v>77</v>
      </c>
      <c r="AI70" s="4">
        <v>27.77</v>
      </c>
      <c r="AJ70" s="4">
        <v>0.64</v>
      </c>
      <c r="AK70" s="4">
        <v>987</v>
      </c>
      <c r="AL70" s="4">
        <v>4</v>
      </c>
      <c r="AM70" s="4">
        <v>0</v>
      </c>
      <c r="AN70" s="4">
        <v>35</v>
      </c>
      <c r="AO70" s="4">
        <v>189.6</v>
      </c>
      <c r="AP70" s="4">
        <v>189.6</v>
      </c>
      <c r="AQ70" s="4">
        <v>0.3</v>
      </c>
      <c r="AR70" s="4">
        <v>195</v>
      </c>
      <c r="AS70" s="4" t="s">
        <v>155</v>
      </c>
      <c r="AT70" s="4">
        <v>2</v>
      </c>
      <c r="AU70" s="5">
        <v>0.72940972222222233</v>
      </c>
      <c r="AV70" s="4">
        <v>47.162534000000001</v>
      </c>
      <c r="AW70" s="4">
        <v>-88.484069000000005</v>
      </c>
      <c r="AX70" s="4">
        <v>314.2</v>
      </c>
      <c r="AY70" s="4">
        <v>40.6</v>
      </c>
      <c r="AZ70" s="4">
        <v>12</v>
      </c>
      <c r="BA70" s="4">
        <v>11</v>
      </c>
      <c r="BB70" s="4" t="s">
        <v>421</v>
      </c>
      <c r="BC70" s="4">
        <v>1.1000000000000001</v>
      </c>
      <c r="BD70" s="4">
        <v>1.124476</v>
      </c>
      <c r="BE70" s="4">
        <v>2.1</v>
      </c>
      <c r="BF70" s="4">
        <v>14.063000000000001</v>
      </c>
      <c r="BG70" s="4">
        <v>17.899999999999999</v>
      </c>
      <c r="BH70" s="4">
        <v>1.27</v>
      </c>
      <c r="BI70" s="4">
        <v>11.676</v>
      </c>
      <c r="BJ70" s="4">
        <v>2948.1289999999999</v>
      </c>
      <c r="BK70" s="4">
        <v>9.4689999999999994</v>
      </c>
      <c r="BL70" s="4">
        <v>23.379000000000001</v>
      </c>
      <c r="BM70" s="4">
        <v>0.66100000000000003</v>
      </c>
      <c r="BN70" s="4">
        <v>24.04</v>
      </c>
      <c r="BO70" s="4">
        <v>19.132000000000001</v>
      </c>
      <c r="BP70" s="4">
        <v>0.54100000000000004</v>
      </c>
      <c r="BQ70" s="4">
        <v>19.672999999999998</v>
      </c>
      <c r="BR70" s="4">
        <v>23.837700000000002</v>
      </c>
      <c r="BU70" s="4">
        <v>14.932</v>
      </c>
      <c r="BW70" s="4">
        <v>940.89800000000002</v>
      </c>
      <c r="BX70" s="4">
        <v>0.52589200000000003</v>
      </c>
      <c r="BY70" s="4">
        <v>-5</v>
      </c>
      <c r="BZ70" s="4">
        <v>1.2957069999999999</v>
      </c>
      <c r="CA70" s="4">
        <v>12.851485</v>
      </c>
      <c r="CB70" s="4">
        <v>26.173280999999999</v>
      </c>
      <c r="CC70" s="4">
        <f t="shared" si="8"/>
        <v>3.3953623369999999</v>
      </c>
      <c r="CE70" s="4">
        <f t="shared" si="9"/>
        <v>28302.213209309055</v>
      </c>
      <c r="CF70" s="4">
        <f t="shared" si="9"/>
        <v>90.902961464354988</v>
      </c>
      <c r="CG70" s="4">
        <f t="shared" si="10"/>
        <v>188.86196651053498</v>
      </c>
      <c r="CH70" s="4">
        <f t="shared" si="10"/>
        <v>228.8433334564215</v>
      </c>
    </row>
    <row r="71" spans="1:86">
      <c r="A71" s="2">
        <v>42440</v>
      </c>
      <c r="B71" s="29">
        <v>0.5212666203703703</v>
      </c>
      <c r="C71" s="4">
        <v>11.731999999999999</v>
      </c>
      <c r="D71" s="4">
        <v>7.7600000000000002E-2</v>
      </c>
      <c r="E71" s="4" t="s">
        <v>155</v>
      </c>
      <c r="F71" s="4">
        <v>776.34760700000004</v>
      </c>
      <c r="G71" s="4">
        <v>891.3</v>
      </c>
      <c r="H71" s="4">
        <v>24.4</v>
      </c>
      <c r="I71" s="4">
        <v>2819.7</v>
      </c>
      <c r="K71" s="4">
        <v>4.9400000000000004</v>
      </c>
      <c r="L71" s="4">
        <v>305</v>
      </c>
      <c r="M71" s="4">
        <v>0.89219999999999999</v>
      </c>
      <c r="N71" s="4">
        <v>10.4674</v>
      </c>
      <c r="O71" s="4">
        <v>6.93E-2</v>
      </c>
      <c r="P71" s="4">
        <v>795.26949999999999</v>
      </c>
      <c r="Q71" s="4">
        <v>21.802099999999999</v>
      </c>
      <c r="R71" s="4">
        <v>817.1</v>
      </c>
      <c r="S71" s="4">
        <v>650.80960000000005</v>
      </c>
      <c r="T71" s="4">
        <v>17.841799999999999</v>
      </c>
      <c r="U71" s="4">
        <v>668.7</v>
      </c>
      <c r="V71" s="4">
        <v>2819.6631000000002</v>
      </c>
      <c r="Y71" s="4">
        <v>271.76799999999997</v>
      </c>
      <c r="Z71" s="4">
        <v>0</v>
      </c>
      <c r="AA71" s="4">
        <v>4.4085000000000001</v>
      </c>
      <c r="AB71" s="4" t="s">
        <v>384</v>
      </c>
      <c r="AC71" s="4">
        <v>0</v>
      </c>
      <c r="AD71" s="4">
        <v>11.8</v>
      </c>
      <c r="AE71" s="4">
        <v>852</v>
      </c>
      <c r="AF71" s="4">
        <v>880</v>
      </c>
      <c r="AG71" s="4">
        <v>870</v>
      </c>
      <c r="AH71" s="4">
        <v>77</v>
      </c>
      <c r="AI71" s="4">
        <v>27.77</v>
      </c>
      <c r="AJ71" s="4">
        <v>0.64</v>
      </c>
      <c r="AK71" s="4">
        <v>987</v>
      </c>
      <c r="AL71" s="4">
        <v>4</v>
      </c>
      <c r="AM71" s="4">
        <v>0</v>
      </c>
      <c r="AN71" s="4">
        <v>35</v>
      </c>
      <c r="AO71" s="4">
        <v>189</v>
      </c>
      <c r="AP71" s="4">
        <v>189</v>
      </c>
      <c r="AQ71" s="4">
        <v>0.3</v>
      </c>
      <c r="AR71" s="4">
        <v>195</v>
      </c>
      <c r="AS71" s="4" t="s">
        <v>155</v>
      </c>
      <c r="AT71" s="4">
        <v>2</v>
      </c>
      <c r="AU71" s="5">
        <v>0.72942129629629626</v>
      </c>
      <c r="AV71" s="4">
        <v>47.162700999999998</v>
      </c>
      <c r="AW71" s="4">
        <v>-88.484053000000003</v>
      </c>
      <c r="AX71" s="4">
        <v>314.39999999999998</v>
      </c>
      <c r="AY71" s="4">
        <v>41.3</v>
      </c>
      <c r="AZ71" s="4">
        <v>12</v>
      </c>
      <c r="BA71" s="4">
        <v>11</v>
      </c>
      <c r="BB71" s="4" t="s">
        <v>421</v>
      </c>
      <c r="BC71" s="4">
        <v>1.1487510000000001</v>
      </c>
      <c r="BD71" s="4">
        <v>1.151249</v>
      </c>
      <c r="BE71" s="4">
        <v>2.1243759999999998</v>
      </c>
      <c r="BF71" s="4">
        <v>14.063000000000001</v>
      </c>
      <c r="BG71" s="4">
        <v>17.34</v>
      </c>
      <c r="BH71" s="4">
        <v>1.23</v>
      </c>
      <c r="BI71" s="4">
        <v>12.081</v>
      </c>
      <c r="BJ71" s="4">
        <v>2936.2310000000002</v>
      </c>
      <c r="BK71" s="4">
        <v>12.367000000000001</v>
      </c>
      <c r="BL71" s="4">
        <v>23.361999999999998</v>
      </c>
      <c r="BM71" s="4">
        <v>0.64</v>
      </c>
      <c r="BN71" s="4">
        <v>24.001999999999999</v>
      </c>
      <c r="BO71" s="4">
        <v>19.117999999999999</v>
      </c>
      <c r="BP71" s="4">
        <v>0.52400000000000002</v>
      </c>
      <c r="BQ71" s="4">
        <v>19.641999999999999</v>
      </c>
      <c r="BR71" s="4">
        <v>26.154399999999999</v>
      </c>
      <c r="BU71" s="4">
        <v>15.125</v>
      </c>
      <c r="BW71" s="4">
        <v>899.16</v>
      </c>
      <c r="BX71" s="4">
        <v>0.60056900000000002</v>
      </c>
      <c r="BY71" s="4">
        <v>-5</v>
      </c>
      <c r="BZ71" s="4">
        <v>1.2944310000000001</v>
      </c>
      <c r="CA71" s="4">
        <v>14.676405000000001</v>
      </c>
      <c r="CB71" s="4">
        <v>26.147506</v>
      </c>
      <c r="CC71" s="4">
        <f t="shared" si="8"/>
        <v>3.8775062010000001</v>
      </c>
      <c r="CE71" s="4">
        <f t="shared" si="9"/>
        <v>32190.706551177591</v>
      </c>
      <c r="CF71" s="4">
        <f t="shared" si="9"/>
        <v>135.582816174345</v>
      </c>
      <c r="CG71" s="4">
        <f t="shared" si="10"/>
        <v>215.34063841647003</v>
      </c>
      <c r="CH71" s="4">
        <f t="shared" si="10"/>
        <v>286.73786749820403</v>
      </c>
    </row>
    <row r="72" spans="1:86">
      <c r="A72" s="2">
        <v>42440</v>
      </c>
      <c r="B72" s="29">
        <v>0.52127819444444445</v>
      </c>
      <c r="C72" s="4">
        <v>11.862</v>
      </c>
      <c r="D72" s="4">
        <v>7.9600000000000004E-2</v>
      </c>
      <c r="E72" s="4" t="s">
        <v>155</v>
      </c>
      <c r="F72" s="4">
        <v>796.10508800000002</v>
      </c>
      <c r="G72" s="4">
        <v>1069.5999999999999</v>
      </c>
      <c r="H72" s="4">
        <v>24.5</v>
      </c>
      <c r="I72" s="4">
        <v>2910.1</v>
      </c>
      <c r="K72" s="4">
        <v>4.2699999999999996</v>
      </c>
      <c r="L72" s="4">
        <v>304</v>
      </c>
      <c r="M72" s="4">
        <v>0.8911</v>
      </c>
      <c r="N72" s="4">
        <v>10.570499999999999</v>
      </c>
      <c r="O72" s="4">
        <v>7.0900000000000005E-2</v>
      </c>
      <c r="P72" s="4">
        <v>953.10530000000006</v>
      </c>
      <c r="Q72" s="4">
        <v>21.8325</v>
      </c>
      <c r="R72" s="4">
        <v>974.9</v>
      </c>
      <c r="S72" s="4">
        <v>779.97469999999998</v>
      </c>
      <c r="T72" s="4">
        <v>17.866700000000002</v>
      </c>
      <c r="U72" s="4">
        <v>797.8</v>
      </c>
      <c r="V72" s="4">
        <v>2910.1327999999999</v>
      </c>
      <c r="Y72" s="4">
        <v>271.041</v>
      </c>
      <c r="Z72" s="4">
        <v>0</v>
      </c>
      <c r="AA72" s="4">
        <v>3.806</v>
      </c>
      <c r="AB72" s="4" t="s">
        <v>384</v>
      </c>
      <c r="AC72" s="4">
        <v>0</v>
      </c>
      <c r="AD72" s="4">
        <v>11.9</v>
      </c>
      <c r="AE72" s="4">
        <v>852</v>
      </c>
      <c r="AF72" s="4">
        <v>881</v>
      </c>
      <c r="AG72" s="4">
        <v>870</v>
      </c>
      <c r="AH72" s="4">
        <v>77</v>
      </c>
      <c r="AI72" s="4">
        <v>27.77</v>
      </c>
      <c r="AJ72" s="4">
        <v>0.64</v>
      </c>
      <c r="AK72" s="4">
        <v>987</v>
      </c>
      <c r="AL72" s="4">
        <v>4</v>
      </c>
      <c r="AM72" s="4">
        <v>0</v>
      </c>
      <c r="AN72" s="4">
        <v>35</v>
      </c>
      <c r="AO72" s="4">
        <v>189</v>
      </c>
      <c r="AP72" s="4">
        <v>189</v>
      </c>
      <c r="AQ72" s="4">
        <v>0.4</v>
      </c>
      <c r="AR72" s="4">
        <v>195</v>
      </c>
      <c r="AS72" s="4" t="s">
        <v>155</v>
      </c>
      <c r="AT72" s="4">
        <v>2</v>
      </c>
      <c r="AU72" s="5">
        <v>0.72943287037037041</v>
      </c>
      <c r="AV72" s="4">
        <v>47.162872</v>
      </c>
      <c r="AW72" s="4">
        <v>-88.484076000000002</v>
      </c>
      <c r="AX72" s="4">
        <v>314.8</v>
      </c>
      <c r="AY72" s="4">
        <v>41.6</v>
      </c>
      <c r="AZ72" s="4">
        <v>12</v>
      </c>
      <c r="BA72" s="4">
        <v>11</v>
      </c>
      <c r="BB72" s="4" t="s">
        <v>421</v>
      </c>
      <c r="BC72" s="4">
        <v>1.251449</v>
      </c>
      <c r="BD72" s="4">
        <v>1.024276</v>
      </c>
      <c r="BE72" s="4">
        <v>2.2000000000000002</v>
      </c>
      <c r="BF72" s="4">
        <v>14.063000000000001</v>
      </c>
      <c r="BG72" s="4">
        <v>17.149999999999999</v>
      </c>
      <c r="BH72" s="4">
        <v>1.22</v>
      </c>
      <c r="BI72" s="4">
        <v>12.218</v>
      </c>
      <c r="BJ72" s="4">
        <v>2934.1669999999999</v>
      </c>
      <c r="BK72" s="4">
        <v>12.534000000000001</v>
      </c>
      <c r="BL72" s="4">
        <v>27.706</v>
      </c>
      <c r="BM72" s="4">
        <v>0.63500000000000001</v>
      </c>
      <c r="BN72" s="4">
        <v>28.34</v>
      </c>
      <c r="BO72" s="4">
        <v>22.672999999999998</v>
      </c>
      <c r="BP72" s="4">
        <v>0.51900000000000002</v>
      </c>
      <c r="BQ72" s="4">
        <v>23.192</v>
      </c>
      <c r="BR72" s="4">
        <v>26.711500000000001</v>
      </c>
      <c r="BU72" s="4">
        <v>14.927</v>
      </c>
      <c r="BW72" s="4">
        <v>768.17200000000003</v>
      </c>
      <c r="BX72" s="4">
        <v>0.62068800000000002</v>
      </c>
      <c r="BY72" s="4">
        <v>-5</v>
      </c>
      <c r="BZ72" s="4">
        <v>1.2937069999999999</v>
      </c>
      <c r="CA72" s="4">
        <v>15.168063</v>
      </c>
      <c r="CB72" s="4">
        <v>26.132881000000001</v>
      </c>
      <c r="CC72" s="4">
        <f t="shared" si="8"/>
        <v>4.0074022445999997</v>
      </c>
      <c r="CE72" s="4">
        <f t="shared" si="9"/>
        <v>33245.705541665186</v>
      </c>
      <c r="CF72" s="4">
        <f t="shared" si="9"/>
        <v>142.01702672657399</v>
      </c>
      <c r="CG72" s="4">
        <f t="shared" si="10"/>
        <v>262.77795467071201</v>
      </c>
      <c r="CH72" s="4">
        <f t="shared" si="10"/>
        <v>302.65580097390148</v>
      </c>
    </row>
    <row r="73" spans="1:86">
      <c r="A73" s="2">
        <v>42440</v>
      </c>
      <c r="B73" s="29">
        <v>0.52128976851851849</v>
      </c>
      <c r="C73" s="4">
        <v>11.707000000000001</v>
      </c>
      <c r="D73" s="4">
        <v>7.0099999999999996E-2</v>
      </c>
      <c r="E73" s="4" t="s">
        <v>155</v>
      </c>
      <c r="F73" s="4">
        <v>701.07260699999995</v>
      </c>
      <c r="G73" s="4">
        <v>1078.0999999999999</v>
      </c>
      <c r="H73" s="4">
        <v>24.5</v>
      </c>
      <c r="I73" s="4">
        <v>2823.5</v>
      </c>
      <c r="K73" s="4">
        <v>3.84</v>
      </c>
      <c r="L73" s="4">
        <v>297</v>
      </c>
      <c r="M73" s="4">
        <v>0.89249999999999996</v>
      </c>
      <c r="N73" s="4">
        <v>10.449299999999999</v>
      </c>
      <c r="O73" s="4">
        <v>6.2600000000000003E-2</v>
      </c>
      <c r="P73" s="4">
        <v>962.25670000000002</v>
      </c>
      <c r="Q73" s="4">
        <v>21.834900000000001</v>
      </c>
      <c r="R73" s="4">
        <v>984.1</v>
      </c>
      <c r="S73" s="4">
        <v>787.46370000000002</v>
      </c>
      <c r="T73" s="4">
        <v>17.868600000000001</v>
      </c>
      <c r="U73" s="4">
        <v>805.3</v>
      </c>
      <c r="V73" s="4">
        <v>2823.5093999999999</v>
      </c>
      <c r="Y73" s="4">
        <v>265.077</v>
      </c>
      <c r="Z73" s="4">
        <v>0</v>
      </c>
      <c r="AA73" s="4">
        <v>3.4274</v>
      </c>
      <c r="AB73" s="4" t="s">
        <v>384</v>
      </c>
      <c r="AC73" s="4">
        <v>0</v>
      </c>
      <c r="AD73" s="4">
        <v>11.9</v>
      </c>
      <c r="AE73" s="4">
        <v>852</v>
      </c>
      <c r="AF73" s="4">
        <v>882</v>
      </c>
      <c r="AG73" s="4">
        <v>869</v>
      </c>
      <c r="AH73" s="4">
        <v>77</v>
      </c>
      <c r="AI73" s="4">
        <v>27.77</v>
      </c>
      <c r="AJ73" s="4">
        <v>0.64</v>
      </c>
      <c r="AK73" s="4">
        <v>987</v>
      </c>
      <c r="AL73" s="4">
        <v>4</v>
      </c>
      <c r="AM73" s="4">
        <v>0</v>
      </c>
      <c r="AN73" s="4">
        <v>35</v>
      </c>
      <c r="AO73" s="4">
        <v>189</v>
      </c>
      <c r="AP73" s="4">
        <v>189</v>
      </c>
      <c r="AQ73" s="4">
        <v>0.5</v>
      </c>
      <c r="AR73" s="4">
        <v>195</v>
      </c>
      <c r="AS73" s="4" t="s">
        <v>155</v>
      </c>
      <c r="AT73" s="4">
        <v>2</v>
      </c>
      <c r="AU73" s="5">
        <v>0.72944444444444445</v>
      </c>
      <c r="AV73" s="4">
        <v>47.163043000000002</v>
      </c>
      <c r="AW73" s="4">
        <v>-88.484138000000002</v>
      </c>
      <c r="AX73" s="4">
        <v>315.5</v>
      </c>
      <c r="AY73" s="4">
        <v>42.3</v>
      </c>
      <c r="AZ73" s="4">
        <v>12</v>
      </c>
      <c r="BA73" s="4">
        <v>11</v>
      </c>
      <c r="BB73" s="4" t="s">
        <v>421</v>
      </c>
      <c r="BC73" s="4">
        <v>1.1241760000000001</v>
      </c>
      <c r="BD73" s="4">
        <v>1.1967030000000001</v>
      </c>
      <c r="BE73" s="4">
        <v>2.2967029999999999</v>
      </c>
      <c r="BF73" s="4">
        <v>14.063000000000001</v>
      </c>
      <c r="BG73" s="4">
        <v>17.39</v>
      </c>
      <c r="BH73" s="4">
        <v>1.24</v>
      </c>
      <c r="BI73" s="4">
        <v>12.041</v>
      </c>
      <c r="BJ73" s="4">
        <v>2937.806</v>
      </c>
      <c r="BK73" s="4">
        <v>11.196999999999999</v>
      </c>
      <c r="BL73" s="4">
        <v>28.331</v>
      </c>
      <c r="BM73" s="4">
        <v>0.64300000000000002</v>
      </c>
      <c r="BN73" s="4">
        <v>28.974</v>
      </c>
      <c r="BO73" s="4">
        <v>23.184999999999999</v>
      </c>
      <c r="BP73" s="4">
        <v>0.52600000000000002</v>
      </c>
      <c r="BQ73" s="4">
        <v>23.710999999999999</v>
      </c>
      <c r="BR73" s="4">
        <v>26.249600000000001</v>
      </c>
      <c r="BU73" s="4">
        <v>14.786</v>
      </c>
      <c r="BW73" s="4">
        <v>700.65800000000002</v>
      </c>
      <c r="BX73" s="4">
        <v>0.63205299999999998</v>
      </c>
      <c r="BY73" s="4">
        <v>-5</v>
      </c>
      <c r="BZ73" s="4">
        <v>1.290276</v>
      </c>
      <c r="CA73" s="4">
        <v>15.445795</v>
      </c>
      <c r="CB73" s="4">
        <v>26.063575</v>
      </c>
      <c r="CC73" s="4">
        <f t="shared" si="8"/>
        <v>4.0807790390000003</v>
      </c>
      <c r="CE73" s="4">
        <f t="shared" si="9"/>
        <v>33896.431671650193</v>
      </c>
      <c r="CF73" s="4">
        <f t="shared" si="9"/>
        <v>129.19108526140499</v>
      </c>
      <c r="CG73" s="4">
        <f t="shared" si="10"/>
        <v>273.577728198015</v>
      </c>
      <c r="CH73" s="4">
        <f t="shared" si="10"/>
        <v>302.86811750270402</v>
      </c>
    </row>
    <row r="74" spans="1:86">
      <c r="A74" s="2">
        <v>42440</v>
      </c>
      <c r="B74" s="29">
        <v>0.52130134259259264</v>
      </c>
      <c r="C74" s="4">
        <v>11.224</v>
      </c>
      <c r="D74" s="4">
        <v>5.5899999999999998E-2</v>
      </c>
      <c r="E74" s="4" t="s">
        <v>155</v>
      </c>
      <c r="F74" s="4">
        <v>558.94468099999995</v>
      </c>
      <c r="G74" s="4">
        <v>953.9</v>
      </c>
      <c r="H74" s="4">
        <v>24.3</v>
      </c>
      <c r="I74" s="4">
        <v>2626.5</v>
      </c>
      <c r="K74" s="4">
        <v>3.8</v>
      </c>
      <c r="L74" s="4">
        <v>295</v>
      </c>
      <c r="M74" s="4">
        <v>0.89670000000000005</v>
      </c>
      <c r="N74" s="4">
        <v>10.0647</v>
      </c>
      <c r="O74" s="4">
        <v>5.0099999999999999E-2</v>
      </c>
      <c r="P74" s="4">
        <v>855.34709999999995</v>
      </c>
      <c r="Q74" s="4">
        <v>21.790400000000002</v>
      </c>
      <c r="R74" s="4">
        <v>877.1</v>
      </c>
      <c r="S74" s="4">
        <v>699.97410000000002</v>
      </c>
      <c r="T74" s="4">
        <v>17.8322</v>
      </c>
      <c r="U74" s="4">
        <v>717.8</v>
      </c>
      <c r="V74" s="4">
        <v>2626.4708000000001</v>
      </c>
      <c r="Y74" s="4">
        <v>264.93799999999999</v>
      </c>
      <c r="Z74" s="4">
        <v>0</v>
      </c>
      <c r="AA74" s="4">
        <v>3.4076</v>
      </c>
      <c r="AB74" s="4" t="s">
        <v>384</v>
      </c>
      <c r="AC74" s="4">
        <v>0</v>
      </c>
      <c r="AD74" s="4">
        <v>11.8</v>
      </c>
      <c r="AE74" s="4">
        <v>851</v>
      </c>
      <c r="AF74" s="4">
        <v>881</v>
      </c>
      <c r="AG74" s="4">
        <v>868</v>
      </c>
      <c r="AH74" s="4">
        <v>77</v>
      </c>
      <c r="AI74" s="4">
        <v>27.77</v>
      </c>
      <c r="AJ74" s="4">
        <v>0.64</v>
      </c>
      <c r="AK74" s="4">
        <v>987</v>
      </c>
      <c r="AL74" s="4">
        <v>4</v>
      </c>
      <c r="AM74" s="4">
        <v>0</v>
      </c>
      <c r="AN74" s="4">
        <v>35</v>
      </c>
      <c r="AO74" s="4">
        <v>189.4</v>
      </c>
      <c r="AP74" s="4">
        <v>189</v>
      </c>
      <c r="AQ74" s="4">
        <v>0.4</v>
      </c>
      <c r="AR74" s="4">
        <v>195</v>
      </c>
      <c r="AS74" s="4" t="s">
        <v>155</v>
      </c>
      <c r="AT74" s="4">
        <v>2</v>
      </c>
      <c r="AU74" s="5">
        <v>0.72945601851851849</v>
      </c>
      <c r="AV74" s="4">
        <v>47.163209999999999</v>
      </c>
      <c r="AW74" s="4">
        <v>-88.484238000000005</v>
      </c>
      <c r="AX74" s="4">
        <v>315.89999999999998</v>
      </c>
      <c r="AY74" s="4">
        <v>43</v>
      </c>
      <c r="AZ74" s="4">
        <v>12</v>
      </c>
      <c r="BA74" s="4">
        <v>11</v>
      </c>
      <c r="BB74" s="4" t="s">
        <v>421</v>
      </c>
      <c r="BC74" s="4">
        <v>1.2</v>
      </c>
      <c r="BD74" s="4">
        <v>1.548152</v>
      </c>
      <c r="BE74" s="4">
        <v>2.6240760000000001</v>
      </c>
      <c r="BF74" s="4">
        <v>14.063000000000001</v>
      </c>
      <c r="BG74" s="4">
        <v>18.13</v>
      </c>
      <c r="BH74" s="4">
        <v>1.29</v>
      </c>
      <c r="BI74" s="4">
        <v>11.516999999999999</v>
      </c>
      <c r="BJ74" s="4">
        <v>2943.7530000000002</v>
      </c>
      <c r="BK74" s="4">
        <v>9.33</v>
      </c>
      <c r="BL74" s="4">
        <v>26.199000000000002</v>
      </c>
      <c r="BM74" s="4">
        <v>0.66700000000000004</v>
      </c>
      <c r="BN74" s="4">
        <v>26.866</v>
      </c>
      <c r="BO74" s="4">
        <v>21.44</v>
      </c>
      <c r="BP74" s="4">
        <v>0.54600000000000004</v>
      </c>
      <c r="BQ74" s="4">
        <v>21.986000000000001</v>
      </c>
      <c r="BR74" s="4">
        <v>25.402000000000001</v>
      </c>
      <c r="BU74" s="4">
        <v>15.374000000000001</v>
      </c>
      <c r="BW74" s="4">
        <v>724.67</v>
      </c>
      <c r="BX74" s="4">
        <v>0.56962400000000002</v>
      </c>
      <c r="BY74" s="4">
        <v>-5</v>
      </c>
      <c r="BZ74" s="4">
        <v>1.288</v>
      </c>
      <c r="CA74" s="4">
        <v>13.920185999999999</v>
      </c>
      <c r="CB74" s="4">
        <v>26.017600000000002</v>
      </c>
      <c r="CC74" s="4">
        <f t="shared" si="8"/>
        <v>3.6777131411999995</v>
      </c>
      <c r="CE74" s="4">
        <f t="shared" si="9"/>
        <v>30610.259205649327</v>
      </c>
      <c r="CF74" s="4">
        <f t="shared" si="9"/>
        <v>97.016875528859998</v>
      </c>
      <c r="CG74" s="4">
        <f t="shared" si="10"/>
        <v>228.61875941881198</v>
      </c>
      <c r="CH74" s="4">
        <f t="shared" si="10"/>
        <v>264.139621884684</v>
      </c>
    </row>
    <row r="75" spans="1:86">
      <c r="A75" s="2">
        <v>42440</v>
      </c>
      <c r="B75" s="29">
        <v>0.52131291666666668</v>
      </c>
      <c r="C75" s="4">
        <v>10.901999999999999</v>
      </c>
      <c r="D75" s="4">
        <v>4.5199999999999997E-2</v>
      </c>
      <c r="E75" s="4" t="s">
        <v>155</v>
      </c>
      <c r="F75" s="4">
        <v>452.01303999999999</v>
      </c>
      <c r="G75" s="4">
        <v>811.1</v>
      </c>
      <c r="H75" s="4">
        <v>27.2</v>
      </c>
      <c r="I75" s="4">
        <v>2607</v>
      </c>
      <c r="K75" s="4">
        <v>4.12</v>
      </c>
      <c r="L75" s="4">
        <v>306</v>
      </c>
      <c r="M75" s="4">
        <v>0.89949999999999997</v>
      </c>
      <c r="N75" s="4">
        <v>9.8055000000000003</v>
      </c>
      <c r="O75" s="4">
        <v>4.07E-2</v>
      </c>
      <c r="P75" s="4">
        <v>729.56240000000003</v>
      </c>
      <c r="Q75" s="4">
        <v>24.497599999999998</v>
      </c>
      <c r="R75" s="4">
        <v>754.1</v>
      </c>
      <c r="S75" s="4">
        <v>597.03809999999999</v>
      </c>
      <c r="T75" s="4">
        <v>20.047599999999999</v>
      </c>
      <c r="U75" s="4">
        <v>617.1</v>
      </c>
      <c r="V75" s="4">
        <v>2607.0095999999999</v>
      </c>
      <c r="Y75" s="4">
        <v>275.38299999999998</v>
      </c>
      <c r="Z75" s="4">
        <v>0</v>
      </c>
      <c r="AA75" s="4">
        <v>3.7069999999999999</v>
      </c>
      <c r="AB75" s="4" t="s">
        <v>384</v>
      </c>
      <c r="AC75" s="4">
        <v>0</v>
      </c>
      <c r="AD75" s="4">
        <v>11.9</v>
      </c>
      <c r="AE75" s="4">
        <v>850</v>
      </c>
      <c r="AF75" s="4">
        <v>880</v>
      </c>
      <c r="AG75" s="4">
        <v>868</v>
      </c>
      <c r="AH75" s="4">
        <v>77</v>
      </c>
      <c r="AI75" s="4">
        <v>27.77</v>
      </c>
      <c r="AJ75" s="4">
        <v>0.64</v>
      </c>
      <c r="AK75" s="4">
        <v>987</v>
      </c>
      <c r="AL75" s="4">
        <v>4</v>
      </c>
      <c r="AM75" s="4">
        <v>0</v>
      </c>
      <c r="AN75" s="4">
        <v>35</v>
      </c>
      <c r="AO75" s="4">
        <v>190</v>
      </c>
      <c r="AP75" s="4">
        <v>189</v>
      </c>
      <c r="AQ75" s="4">
        <v>0.5</v>
      </c>
      <c r="AR75" s="4">
        <v>195</v>
      </c>
      <c r="AS75" s="4" t="s">
        <v>155</v>
      </c>
      <c r="AT75" s="4">
        <v>2</v>
      </c>
      <c r="AU75" s="5">
        <v>0.72946759259259253</v>
      </c>
      <c r="AV75" s="4">
        <v>47.163373</v>
      </c>
      <c r="AW75" s="4">
        <v>-88.484361000000007</v>
      </c>
      <c r="AX75" s="4">
        <v>316.5</v>
      </c>
      <c r="AY75" s="4">
        <v>43.9</v>
      </c>
      <c r="AZ75" s="4">
        <v>12</v>
      </c>
      <c r="BA75" s="4">
        <v>11</v>
      </c>
      <c r="BB75" s="4" t="s">
        <v>421</v>
      </c>
      <c r="BC75" s="4">
        <v>1.223976</v>
      </c>
      <c r="BD75" s="4">
        <v>1.532168</v>
      </c>
      <c r="BE75" s="4">
        <v>2.5081920000000002</v>
      </c>
      <c r="BF75" s="4">
        <v>14.063000000000001</v>
      </c>
      <c r="BG75" s="4">
        <v>18.649999999999999</v>
      </c>
      <c r="BH75" s="4">
        <v>1.33</v>
      </c>
      <c r="BI75" s="4">
        <v>11.178000000000001</v>
      </c>
      <c r="BJ75" s="4">
        <v>2945.0340000000001</v>
      </c>
      <c r="BK75" s="4">
        <v>7.7720000000000002</v>
      </c>
      <c r="BL75" s="4">
        <v>22.946999999999999</v>
      </c>
      <c r="BM75" s="4">
        <v>0.77100000000000002</v>
      </c>
      <c r="BN75" s="4">
        <v>23.716999999999999</v>
      </c>
      <c r="BO75" s="4">
        <v>18.777999999999999</v>
      </c>
      <c r="BP75" s="4">
        <v>0.63100000000000001</v>
      </c>
      <c r="BQ75" s="4">
        <v>19.408999999999999</v>
      </c>
      <c r="BR75" s="4">
        <v>25.8917</v>
      </c>
      <c r="BU75" s="4">
        <v>16.41</v>
      </c>
      <c r="BW75" s="4">
        <v>809.54700000000003</v>
      </c>
      <c r="BX75" s="4">
        <v>0.50638000000000005</v>
      </c>
      <c r="BY75" s="4">
        <v>-5</v>
      </c>
      <c r="BZ75" s="4">
        <v>1.2858449999999999</v>
      </c>
      <c r="CA75" s="4">
        <v>12.374661</v>
      </c>
      <c r="CB75" s="4">
        <v>25.974069</v>
      </c>
      <c r="CC75" s="4">
        <f t="shared" ref="CC75:CC138" si="11">CA75*0.2642</f>
        <v>3.2693854361999999</v>
      </c>
      <c r="CE75" s="4">
        <f t="shared" ref="CE75:CF138" si="12">BJ75*$CA75*0.747</f>
        <v>27223.516645455074</v>
      </c>
      <c r="CF75" s="4">
        <f t="shared" si="12"/>
        <v>71.843371373124</v>
      </c>
      <c r="CG75" s="4">
        <f t="shared" ref="CG75:CH138" si="13">BQ75*$CA75*0.747</f>
        <v>179.414307125703</v>
      </c>
      <c r="CH75" s="4">
        <f t="shared" si="13"/>
        <v>239.33955462963388</v>
      </c>
    </row>
    <row r="76" spans="1:86">
      <c r="A76" s="2">
        <v>42440</v>
      </c>
      <c r="B76" s="29">
        <v>0.52132449074074072</v>
      </c>
      <c r="C76" s="4">
        <v>10.85</v>
      </c>
      <c r="D76" s="4">
        <v>4.5999999999999999E-2</v>
      </c>
      <c r="E76" s="4" t="s">
        <v>155</v>
      </c>
      <c r="F76" s="4">
        <v>459.82713899999999</v>
      </c>
      <c r="G76" s="4">
        <v>696</v>
      </c>
      <c r="H76" s="4">
        <v>30.4</v>
      </c>
      <c r="I76" s="4">
        <v>2654.7</v>
      </c>
      <c r="K76" s="4">
        <v>4.71</v>
      </c>
      <c r="L76" s="4">
        <v>316</v>
      </c>
      <c r="M76" s="4">
        <v>0.89980000000000004</v>
      </c>
      <c r="N76" s="4">
        <v>9.7624999999999993</v>
      </c>
      <c r="O76" s="4">
        <v>4.1399999999999999E-2</v>
      </c>
      <c r="P76" s="4">
        <v>626.24159999999995</v>
      </c>
      <c r="Q76" s="4">
        <v>27.353100000000001</v>
      </c>
      <c r="R76" s="4">
        <v>653.6</v>
      </c>
      <c r="S76" s="4">
        <v>512.79399999999998</v>
      </c>
      <c r="T76" s="4">
        <v>22.3979</v>
      </c>
      <c r="U76" s="4">
        <v>535.20000000000005</v>
      </c>
      <c r="V76" s="4">
        <v>2654.6734999999999</v>
      </c>
      <c r="Y76" s="4">
        <v>284.238</v>
      </c>
      <c r="Z76" s="4">
        <v>0</v>
      </c>
      <c r="AA76" s="4">
        <v>4.2336999999999998</v>
      </c>
      <c r="AB76" s="4" t="s">
        <v>384</v>
      </c>
      <c r="AC76" s="4">
        <v>0</v>
      </c>
      <c r="AD76" s="4">
        <v>11.8</v>
      </c>
      <c r="AE76" s="4">
        <v>850</v>
      </c>
      <c r="AF76" s="4">
        <v>879</v>
      </c>
      <c r="AG76" s="4">
        <v>868</v>
      </c>
      <c r="AH76" s="4">
        <v>77.400000000000006</v>
      </c>
      <c r="AI76" s="4">
        <v>27.93</v>
      </c>
      <c r="AJ76" s="4">
        <v>0.64</v>
      </c>
      <c r="AK76" s="4">
        <v>987</v>
      </c>
      <c r="AL76" s="4">
        <v>4</v>
      </c>
      <c r="AM76" s="4">
        <v>0</v>
      </c>
      <c r="AN76" s="4">
        <v>35</v>
      </c>
      <c r="AO76" s="4">
        <v>189.6</v>
      </c>
      <c r="AP76" s="4">
        <v>189</v>
      </c>
      <c r="AQ76" s="4">
        <v>0.4</v>
      </c>
      <c r="AR76" s="4">
        <v>195</v>
      </c>
      <c r="AS76" s="4" t="s">
        <v>155</v>
      </c>
      <c r="AT76" s="4">
        <v>2</v>
      </c>
      <c r="AU76" s="5">
        <v>0.72947916666666668</v>
      </c>
      <c r="AV76" s="4">
        <v>47.163531999999996</v>
      </c>
      <c r="AW76" s="4">
        <v>-88.484506999999994</v>
      </c>
      <c r="AX76" s="4">
        <v>316.89999999999998</v>
      </c>
      <c r="AY76" s="4">
        <v>44.8</v>
      </c>
      <c r="AZ76" s="4">
        <v>12</v>
      </c>
      <c r="BA76" s="4">
        <v>10</v>
      </c>
      <c r="BB76" s="4" t="s">
        <v>426</v>
      </c>
      <c r="BC76" s="4">
        <v>1.3238760000000001</v>
      </c>
      <c r="BD76" s="4">
        <v>1.047752</v>
      </c>
      <c r="BE76" s="4">
        <v>1.9238759999999999</v>
      </c>
      <c r="BF76" s="4">
        <v>14.063000000000001</v>
      </c>
      <c r="BG76" s="4">
        <v>18.72</v>
      </c>
      <c r="BH76" s="4">
        <v>1.33</v>
      </c>
      <c r="BI76" s="4">
        <v>11.138999999999999</v>
      </c>
      <c r="BJ76" s="4">
        <v>2943.087</v>
      </c>
      <c r="BK76" s="4">
        <v>7.9390000000000001</v>
      </c>
      <c r="BL76" s="4">
        <v>19.771000000000001</v>
      </c>
      <c r="BM76" s="4">
        <v>0.86399999999999999</v>
      </c>
      <c r="BN76" s="4">
        <v>20.634</v>
      </c>
      <c r="BO76" s="4">
        <v>16.189</v>
      </c>
      <c r="BP76" s="4">
        <v>0.70699999999999996</v>
      </c>
      <c r="BQ76" s="4">
        <v>16.896000000000001</v>
      </c>
      <c r="BR76" s="4">
        <v>26.4636</v>
      </c>
      <c r="BU76" s="4">
        <v>17.001000000000001</v>
      </c>
      <c r="BW76" s="4">
        <v>928.02</v>
      </c>
      <c r="BX76" s="4">
        <v>0.490259</v>
      </c>
      <c r="BY76" s="4">
        <v>-5</v>
      </c>
      <c r="BZ76" s="4">
        <v>1.2829999999999999</v>
      </c>
      <c r="CA76" s="4">
        <v>11.980703999999999</v>
      </c>
      <c r="CB76" s="4">
        <v>25.916599999999999</v>
      </c>
      <c r="CC76" s="4">
        <f t="shared" si="11"/>
        <v>3.1653019967999998</v>
      </c>
      <c r="CE76" s="4">
        <f t="shared" si="12"/>
        <v>26339.409882356253</v>
      </c>
      <c r="CF76" s="4">
        <f t="shared" si="12"/>
        <v>71.050762364831996</v>
      </c>
      <c r="CG76" s="4">
        <f t="shared" si="13"/>
        <v>151.21220316364801</v>
      </c>
      <c r="CH76" s="4">
        <f t="shared" si="13"/>
        <v>236.83826110567676</v>
      </c>
    </row>
    <row r="77" spans="1:86">
      <c r="A77" s="2">
        <v>42440</v>
      </c>
      <c r="B77" s="29">
        <v>0.52133606481481476</v>
      </c>
      <c r="C77" s="4">
        <v>10.85</v>
      </c>
      <c r="D77" s="4">
        <v>4.5100000000000001E-2</v>
      </c>
      <c r="E77" s="4" t="s">
        <v>155</v>
      </c>
      <c r="F77" s="4">
        <v>451.18409700000001</v>
      </c>
      <c r="G77" s="4">
        <v>675.2</v>
      </c>
      <c r="H77" s="4">
        <v>30.4</v>
      </c>
      <c r="I77" s="4">
        <v>2627.7</v>
      </c>
      <c r="K77" s="4">
        <v>5.0599999999999996</v>
      </c>
      <c r="L77" s="4">
        <v>316</v>
      </c>
      <c r="M77" s="4">
        <v>0.89970000000000006</v>
      </c>
      <c r="N77" s="4">
        <v>9.7621000000000002</v>
      </c>
      <c r="O77" s="4">
        <v>4.0599999999999997E-2</v>
      </c>
      <c r="P77" s="4">
        <v>607.49549999999999</v>
      </c>
      <c r="Q77" s="4">
        <v>27.352</v>
      </c>
      <c r="R77" s="4">
        <v>634.79999999999995</v>
      </c>
      <c r="S77" s="4">
        <v>497.83960000000002</v>
      </c>
      <c r="T77" s="4">
        <v>22.4148</v>
      </c>
      <c r="U77" s="4">
        <v>520.29999999999995</v>
      </c>
      <c r="V77" s="4">
        <v>2627.6959999999999</v>
      </c>
      <c r="Y77" s="4">
        <v>284.22699999999998</v>
      </c>
      <c r="Z77" s="4">
        <v>0</v>
      </c>
      <c r="AA77" s="4">
        <v>4.5564</v>
      </c>
      <c r="AB77" s="4" t="s">
        <v>384</v>
      </c>
      <c r="AC77" s="4">
        <v>0</v>
      </c>
      <c r="AD77" s="4">
        <v>11.9</v>
      </c>
      <c r="AE77" s="4">
        <v>850</v>
      </c>
      <c r="AF77" s="4">
        <v>879</v>
      </c>
      <c r="AG77" s="4">
        <v>868</v>
      </c>
      <c r="AH77" s="4">
        <v>78</v>
      </c>
      <c r="AI77" s="4">
        <v>28.14</v>
      </c>
      <c r="AJ77" s="4">
        <v>0.65</v>
      </c>
      <c r="AK77" s="4">
        <v>987</v>
      </c>
      <c r="AL77" s="4">
        <v>4</v>
      </c>
      <c r="AM77" s="4">
        <v>0</v>
      </c>
      <c r="AN77" s="4">
        <v>35</v>
      </c>
      <c r="AO77" s="4">
        <v>189</v>
      </c>
      <c r="AP77" s="4">
        <v>189</v>
      </c>
      <c r="AQ77" s="4">
        <v>0.3</v>
      </c>
      <c r="AR77" s="4">
        <v>195</v>
      </c>
      <c r="AS77" s="4" t="s">
        <v>155</v>
      </c>
      <c r="AT77" s="4">
        <v>2</v>
      </c>
      <c r="AU77" s="5">
        <v>0.72949074074074083</v>
      </c>
      <c r="AV77" s="4">
        <v>47.163682999999999</v>
      </c>
      <c r="AW77" s="4">
        <v>-88.484667000000002</v>
      </c>
      <c r="AX77" s="4">
        <v>316.7</v>
      </c>
      <c r="AY77" s="4">
        <v>45.2</v>
      </c>
      <c r="AZ77" s="4">
        <v>12</v>
      </c>
      <c r="BA77" s="4">
        <v>10</v>
      </c>
      <c r="BB77" s="4" t="s">
        <v>426</v>
      </c>
      <c r="BC77" s="4">
        <v>1.4</v>
      </c>
      <c r="BD77" s="4">
        <v>1.2</v>
      </c>
      <c r="BE77" s="4">
        <v>2</v>
      </c>
      <c r="BF77" s="4">
        <v>14.063000000000001</v>
      </c>
      <c r="BG77" s="4">
        <v>18.72</v>
      </c>
      <c r="BH77" s="4">
        <v>1.33</v>
      </c>
      <c r="BI77" s="4">
        <v>11.144</v>
      </c>
      <c r="BJ77" s="4">
        <v>2944.1039999999998</v>
      </c>
      <c r="BK77" s="4">
        <v>7.7919999999999998</v>
      </c>
      <c r="BL77" s="4">
        <v>19.186</v>
      </c>
      <c r="BM77" s="4">
        <v>0.86399999999999999</v>
      </c>
      <c r="BN77" s="4">
        <v>20.05</v>
      </c>
      <c r="BO77" s="4">
        <v>15.723000000000001</v>
      </c>
      <c r="BP77" s="4">
        <v>0.70799999999999996</v>
      </c>
      <c r="BQ77" s="4">
        <v>16.431000000000001</v>
      </c>
      <c r="BR77" s="4">
        <v>26.204699999999999</v>
      </c>
      <c r="BU77" s="4">
        <v>17.007000000000001</v>
      </c>
      <c r="BW77" s="4">
        <v>999.14200000000005</v>
      </c>
      <c r="BX77" s="4">
        <v>0.46245000000000003</v>
      </c>
      <c r="BY77" s="4">
        <v>-5</v>
      </c>
      <c r="BZ77" s="4">
        <v>1.2817069999999999</v>
      </c>
      <c r="CA77" s="4">
        <v>11.301121999999999</v>
      </c>
      <c r="CB77" s="4">
        <v>25.890481000000001</v>
      </c>
      <c r="CC77" s="4">
        <f t="shared" si="11"/>
        <v>2.9857564323999997</v>
      </c>
      <c r="CE77" s="4">
        <f t="shared" si="12"/>
        <v>24853.943828061932</v>
      </c>
      <c r="CF77" s="4">
        <f t="shared" si="12"/>
        <v>65.779581940127997</v>
      </c>
      <c r="CG77" s="4">
        <f t="shared" si="13"/>
        <v>138.70948547975399</v>
      </c>
      <c r="CH77" s="4">
        <f t="shared" si="13"/>
        <v>221.21845622002976</v>
      </c>
    </row>
    <row r="78" spans="1:86">
      <c r="A78" s="2">
        <v>42440</v>
      </c>
      <c r="B78" s="29">
        <v>0.52134763888888891</v>
      </c>
      <c r="C78" s="4">
        <v>10.871</v>
      </c>
      <c r="D78" s="4">
        <v>4.99E-2</v>
      </c>
      <c r="E78" s="4" t="s">
        <v>155</v>
      </c>
      <c r="F78" s="4">
        <v>499.03409099999999</v>
      </c>
      <c r="G78" s="4">
        <v>694.4</v>
      </c>
      <c r="H78" s="4">
        <v>30.4</v>
      </c>
      <c r="I78" s="4">
        <v>2539.3000000000002</v>
      </c>
      <c r="K78" s="4">
        <v>5.1100000000000003</v>
      </c>
      <c r="L78" s="4">
        <v>314</v>
      </c>
      <c r="M78" s="4">
        <v>0.89959999999999996</v>
      </c>
      <c r="N78" s="4">
        <v>9.7797000000000001</v>
      </c>
      <c r="O78" s="4">
        <v>4.4900000000000002E-2</v>
      </c>
      <c r="P78" s="4">
        <v>624.64340000000004</v>
      </c>
      <c r="Q78" s="4">
        <v>27.347200000000001</v>
      </c>
      <c r="R78" s="4">
        <v>652</v>
      </c>
      <c r="S78" s="4">
        <v>511.8922</v>
      </c>
      <c r="T78" s="4">
        <v>22.410900000000002</v>
      </c>
      <c r="U78" s="4">
        <v>534.29999999999995</v>
      </c>
      <c r="V78" s="4">
        <v>2539.3235</v>
      </c>
      <c r="Y78" s="4">
        <v>282.39999999999998</v>
      </c>
      <c r="Z78" s="4">
        <v>0</v>
      </c>
      <c r="AA78" s="4">
        <v>4.6013000000000002</v>
      </c>
      <c r="AB78" s="4" t="s">
        <v>384</v>
      </c>
      <c r="AC78" s="4">
        <v>0</v>
      </c>
      <c r="AD78" s="4">
        <v>11.9</v>
      </c>
      <c r="AE78" s="4">
        <v>849</v>
      </c>
      <c r="AF78" s="4">
        <v>878</v>
      </c>
      <c r="AG78" s="4">
        <v>867</v>
      </c>
      <c r="AH78" s="4">
        <v>78</v>
      </c>
      <c r="AI78" s="4">
        <v>28.14</v>
      </c>
      <c r="AJ78" s="4">
        <v>0.65</v>
      </c>
      <c r="AK78" s="4">
        <v>987</v>
      </c>
      <c r="AL78" s="4">
        <v>4</v>
      </c>
      <c r="AM78" s="4">
        <v>0</v>
      </c>
      <c r="AN78" s="4">
        <v>35</v>
      </c>
      <c r="AO78" s="4">
        <v>189</v>
      </c>
      <c r="AP78" s="4">
        <v>189</v>
      </c>
      <c r="AQ78" s="4">
        <v>0.2</v>
      </c>
      <c r="AR78" s="4">
        <v>195</v>
      </c>
      <c r="AS78" s="4" t="s">
        <v>155</v>
      </c>
      <c r="AT78" s="4">
        <v>2</v>
      </c>
      <c r="AU78" s="5">
        <v>0.72950231481481476</v>
      </c>
      <c r="AV78" s="4">
        <v>47.163823999999998</v>
      </c>
      <c r="AW78" s="4">
        <v>-88.484841000000003</v>
      </c>
      <c r="AX78" s="4">
        <v>316.7</v>
      </c>
      <c r="AY78" s="4">
        <v>45.1</v>
      </c>
      <c r="AZ78" s="4">
        <v>12</v>
      </c>
      <c r="BA78" s="4">
        <v>10</v>
      </c>
      <c r="BB78" s="4" t="s">
        <v>426</v>
      </c>
      <c r="BC78" s="4">
        <v>1.4495499999999999</v>
      </c>
      <c r="BD78" s="4">
        <v>1.2247749999999999</v>
      </c>
      <c r="BE78" s="4">
        <v>2.0743260000000001</v>
      </c>
      <c r="BF78" s="4">
        <v>14.063000000000001</v>
      </c>
      <c r="BG78" s="4">
        <v>18.7</v>
      </c>
      <c r="BH78" s="4">
        <v>1.33</v>
      </c>
      <c r="BI78" s="4">
        <v>11.163</v>
      </c>
      <c r="BJ78" s="4">
        <v>2945.5740000000001</v>
      </c>
      <c r="BK78" s="4">
        <v>8.6059999999999999</v>
      </c>
      <c r="BL78" s="4">
        <v>19.702000000000002</v>
      </c>
      <c r="BM78" s="4">
        <v>0.86299999999999999</v>
      </c>
      <c r="BN78" s="4">
        <v>20.565000000000001</v>
      </c>
      <c r="BO78" s="4">
        <v>16.146000000000001</v>
      </c>
      <c r="BP78" s="4">
        <v>0.70699999999999996</v>
      </c>
      <c r="BQ78" s="4">
        <v>16.853000000000002</v>
      </c>
      <c r="BR78" s="4">
        <v>25.290600000000001</v>
      </c>
      <c r="BU78" s="4">
        <v>16.876000000000001</v>
      </c>
      <c r="BW78" s="4">
        <v>1007.689</v>
      </c>
      <c r="BX78" s="4">
        <v>0.45727400000000001</v>
      </c>
      <c r="BY78" s="4">
        <v>-5</v>
      </c>
      <c r="BZ78" s="4">
        <v>1.2791380000000001</v>
      </c>
      <c r="CA78" s="4">
        <v>11.174633</v>
      </c>
      <c r="CB78" s="4">
        <v>25.838588000000001</v>
      </c>
      <c r="CC78" s="4">
        <f t="shared" si="11"/>
        <v>2.9523380385999998</v>
      </c>
      <c r="CE78" s="4">
        <f t="shared" si="12"/>
        <v>24588.034192983476</v>
      </c>
      <c r="CF78" s="4">
        <f t="shared" si="12"/>
        <v>71.838162023706005</v>
      </c>
      <c r="CG78" s="4">
        <f t="shared" si="13"/>
        <v>140.67958919190301</v>
      </c>
      <c r="CH78" s="4">
        <f t="shared" si="13"/>
        <v>211.11204049230062</v>
      </c>
    </row>
    <row r="79" spans="1:86">
      <c r="A79" s="2">
        <v>42440</v>
      </c>
      <c r="B79" s="29">
        <v>0.52135921296296295</v>
      </c>
      <c r="C79" s="4">
        <v>10.715</v>
      </c>
      <c r="D79" s="4">
        <v>5.9400000000000001E-2</v>
      </c>
      <c r="E79" s="4" t="s">
        <v>155</v>
      </c>
      <c r="F79" s="4">
        <v>594.11073799999997</v>
      </c>
      <c r="G79" s="4">
        <v>663</v>
      </c>
      <c r="H79" s="4">
        <v>30.4</v>
      </c>
      <c r="I79" s="4">
        <v>2312.9</v>
      </c>
      <c r="K79" s="4">
        <v>5.2</v>
      </c>
      <c r="L79" s="4">
        <v>284</v>
      </c>
      <c r="M79" s="4">
        <v>0.90100000000000002</v>
      </c>
      <c r="N79" s="4">
        <v>9.6541999999999994</v>
      </c>
      <c r="O79" s="4">
        <v>5.3499999999999999E-2</v>
      </c>
      <c r="P79" s="4">
        <v>597.37159999999994</v>
      </c>
      <c r="Q79" s="4">
        <v>27.39</v>
      </c>
      <c r="R79" s="4">
        <v>624.79999999999995</v>
      </c>
      <c r="S79" s="4">
        <v>489.54309999999998</v>
      </c>
      <c r="T79" s="4">
        <v>22.445900000000002</v>
      </c>
      <c r="U79" s="4">
        <v>512</v>
      </c>
      <c r="V79" s="4">
        <v>2312.9168</v>
      </c>
      <c r="Y79" s="4">
        <v>255.45500000000001</v>
      </c>
      <c r="Z79" s="4">
        <v>0</v>
      </c>
      <c r="AA79" s="4">
        <v>4.6851000000000003</v>
      </c>
      <c r="AB79" s="4" t="s">
        <v>384</v>
      </c>
      <c r="AC79" s="4">
        <v>0</v>
      </c>
      <c r="AD79" s="4">
        <v>11.8</v>
      </c>
      <c r="AE79" s="4">
        <v>849</v>
      </c>
      <c r="AF79" s="4">
        <v>879</v>
      </c>
      <c r="AG79" s="4">
        <v>866</v>
      </c>
      <c r="AH79" s="4">
        <v>78</v>
      </c>
      <c r="AI79" s="4">
        <v>28.14</v>
      </c>
      <c r="AJ79" s="4">
        <v>0.65</v>
      </c>
      <c r="AK79" s="4">
        <v>987</v>
      </c>
      <c r="AL79" s="4">
        <v>4</v>
      </c>
      <c r="AM79" s="4">
        <v>0</v>
      </c>
      <c r="AN79" s="4">
        <v>35</v>
      </c>
      <c r="AO79" s="4">
        <v>189</v>
      </c>
      <c r="AP79" s="4">
        <v>189</v>
      </c>
      <c r="AQ79" s="4">
        <v>0.3</v>
      </c>
      <c r="AR79" s="4">
        <v>195</v>
      </c>
      <c r="AS79" s="4" t="s">
        <v>155</v>
      </c>
      <c r="AT79" s="4">
        <v>2</v>
      </c>
      <c r="AU79" s="5">
        <v>0.72951388888888891</v>
      </c>
      <c r="AV79" s="4">
        <v>47.163952999999999</v>
      </c>
      <c r="AW79" s="4">
        <v>-88.485028999999997</v>
      </c>
      <c r="AX79" s="4">
        <v>316.7</v>
      </c>
      <c r="AY79" s="4">
        <v>44.8</v>
      </c>
      <c r="AZ79" s="4">
        <v>12</v>
      </c>
      <c r="BA79" s="4">
        <v>11</v>
      </c>
      <c r="BB79" s="4" t="s">
        <v>421</v>
      </c>
      <c r="BC79" s="4">
        <v>1.427273</v>
      </c>
      <c r="BD79" s="4">
        <v>1.324675</v>
      </c>
      <c r="BE79" s="4">
        <v>2.151948</v>
      </c>
      <c r="BF79" s="4">
        <v>14.063000000000001</v>
      </c>
      <c r="BG79" s="4">
        <v>18.98</v>
      </c>
      <c r="BH79" s="4">
        <v>1.35</v>
      </c>
      <c r="BI79" s="4">
        <v>10.99</v>
      </c>
      <c r="BJ79" s="4">
        <v>2948.7510000000002</v>
      </c>
      <c r="BK79" s="4">
        <v>10.406000000000001</v>
      </c>
      <c r="BL79" s="4">
        <v>19.108000000000001</v>
      </c>
      <c r="BM79" s="4">
        <v>0.876</v>
      </c>
      <c r="BN79" s="4">
        <v>19.984000000000002</v>
      </c>
      <c r="BO79" s="4">
        <v>15.659000000000001</v>
      </c>
      <c r="BP79" s="4">
        <v>0.71799999999999997</v>
      </c>
      <c r="BQ79" s="4">
        <v>16.376000000000001</v>
      </c>
      <c r="BR79" s="4">
        <v>23.360399999999998</v>
      </c>
      <c r="BU79" s="4">
        <v>15.48</v>
      </c>
      <c r="BW79" s="4">
        <v>1040.502</v>
      </c>
      <c r="BX79" s="4">
        <v>0.43498700000000001</v>
      </c>
      <c r="BY79" s="4">
        <v>-5</v>
      </c>
      <c r="BZ79" s="4">
        <v>1.2788619999999999</v>
      </c>
      <c r="CA79" s="4">
        <v>10.629994999999999</v>
      </c>
      <c r="CB79" s="4">
        <v>25.833012</v>
      </c>
      <c r="CC79" s="4">
        <f t="shared" si="11"/>
        <v>2.8084446789999995</v>
      </c>
      <c r="CE79" s="4">
        <f t="shared" si="12"/>
        <v>23414.870664525013</v>
      </c>
      <c r="CF79" s="4">
        <f t="shared" si="12"/>
        <v>82.629948793589989</v>
      </c>
      <c r="CG79" s="4">
        <f t="shared" si="13"/>
        <v>130.03536819564002</v>
      </c>
      <c r="CH79" s="4">
        <f t="shared" si="13"/>
        <v>185.49573859290598</v>
      </c>
    </row>
    <row r="80" spans="1:86">
      <c r="A80" s="2">
        <v>42440</v>
      </c>
      <c r="B80" s="29">
        <v>0.5213707870370371</v>
      </c>
      <c r="C80" s="4">
        <v>9.9239999999999995</v>
      </c>
      <c r="D80" s="4">
        <v>6.2E-2</v>
      </c>
      <c r="E80" s="4" t="s">
        <v>155</v>
      </c>
      <c r="F80" s="4">
        <v>619.72477100000003</v>
      </c>
      <c r="G80" s="4">
        <v>469.2</v>
      </c>
      <c r="H80" s="4">
        <v>30.2</v>
      </c>
      <c r="I80" s="4">
        <v>1874.8</v>
      </c>
      <c r="K80" s="4">
        <v>5.2</v>
      </c>
      <c r="L80" s="4">
        <v>256</v>
      </c>
      <c r="M80" s="4">
        <v>0.90790000000000004</v>
      </c>
      <c r="N80" s="4">
        <v>9.0093999999999994</v>
      </c>
      <c r="O80" s="4">
        <v>5.6300000000000003E-2</v>
      </c>
      <c r="P80" s="4">
        <v>425.9486</v>
      </c>
      <c r="Q80" s="4">
        <v>27.385200000000001</v>
      </c>
      <c r="R80" s="4">
        <v>453.3</v>
      </c>
      <c r="S80" s="4">
        <v>349.06279999999998</v>
      </c>
      <c r="T80" s="4">
        <v>22.442</v>
      </c>
      <c r="U80" s="4">
        <v>371.5</v>
      </c>
      <c r="V80" s="4">
        <v>1874.8483000000001</v>
      </c>
      <c r="Y80" s="4">
        <v>232.32400000000001</v>
      </c>
      <c r="Z80" s="4">
        <v>0</v>
      </c>
      <c r="AA80" s="4">
        <v>4.7209000000000003</v>
      </c>
      <c r="AB80" s="4" t="s">
        <v>384</v>
      </c>
      <c r="AC80" s="4">
        <v>0</v>
      </c>
      <c r="AD80" s="4">
        <v>11.9</v>
      </c>
      <c r="AE80" s="4">
        <v>848</v>
      </c>
      <c r="AF80" s="4">
        <v>879</v>
      </c>
      <c r="AG80" s="4">
        <v>866</v>
      </c>
      <c r="AH80" s="4">
        <v>78</v>
      </c>
      <c r="AI80" s="4">
        <v>28.14</v>
      </c>
      <c r="AJ80" s="4">
        <v>0.65</v>
      </c>
      <c r="AK80" s="4">
        <v>987</v>
      </c>
      <c r="AL80" s="4">
        <v>4</v>
      </c>
      <c r="AM80" s="4">
        <v>0</v>
      </c>
      <c r="AN80" s="4">
        <v>35</v>
      </c>
      <c r="AO80" s="4">
        <v>189</v>
      </c>
      <c r="AP80" s="4">
        <v>189</v>
      </c>
      <c r="AQ80" s="4">
        <v>0.2</v>
      </c>
      <c r="AR80" s="4">
        <v>195</v>
      </c>
      <c r="AS80" s="4" t="s">
        <v>155</v>
      </c>
      <c r="AT80" s="4">
        <v>2</v>
      </c>
      <c r="AU80" s="5">
        <v>0.72952546296296295</v>
      </c>
      <c r="AV80" s="4">
        <v>47.164068999999998</v>
      </c>
      <c r="AW80" s="4">
        <v>-88.485228000000006</v>
      </c>
      <c r="AX80" s="4">
        <v>316.7</v>
      </c>
      <c r="AY80" s="4">
        <v>44.4</v>
      </c>
      <c r="AZ80" s="4">
        <v>12</v>
      </c>
      <c r="BA80" s="4">
        <v>11</v>
      </c>
      <c r="BB80" s="4" t="s">
        <v>421</v>
      </c>
      <c r="BC80" s="4">
        <v>0.92457500000000004</v>
      </c>
      <c r="BD80" s="4">
        <v>1.4</v>
      </c>
      <c r="BE80" s="4">
        <v>1.724575</v>
      </c>
      <c r="BF80" s="4">
        <v>14.063000000000001</v>
      </c>
      <c r="BG80" s="4">
        <v>20.46</v>
      </c>
      <c r="BH80" s="4">
        <v>1.46</v>
      </c>
      <c r="BI80" s="4">
        <v>10.148</v>
      </c>
      <c r="BJ80" s="4">
        <v>2956.6579999999999</v>
      </c>
      <c r="BK80" s="4">
        <v>11.752000000000001</v>
      </c>
      <c r="BL80" s="4">
        <v>14.638999999999999</v>
      </c>
      <c r="BM80" s="4">
        <v>0.94099999999999995</v>
      </c>
      <c r="BN80" s="4">
        <v>15.58</v>
      </c>
      <c r="BO80" s="4">
        <v>11.996</v>
      </c>
      <c r="BP80" s="4">
        <v>0.77100000000000002</v>
      </c>
      <c r="BQ80" s="4">
        <v>12.766999999999999</v>
      </c>
      <c r="BR80" s="4">
        <v>20.345400000000001</v>
      </c>
      <c r="BU80" s="4">
        <v>15.127000000000001</v>
      </c>
      <c r="BW80" s="4">
        <v>1126.4949999999999</v>
      </c>
      <c r="BX80" s="4">
        <v>0.32405499999999998</v>
      </c>
      <c r="BY80" s="4">
        <v>-5</v>
      </c>
      <c r="BZ80" s="4">
        <v>1.278707</v>
      </c>
      <c r="CA80" s="4">
        <v>7.9190940000000003</v>
      </c>
      <c r="CB80" s="4">
        <v>25.829881</v>
      </c>
      <c r="CC80" s="4">
        <f t="shared" si="11"/>
        <v>2.0922246348</v>
      </c>
      <c r="CE80" s="4">
        <f t="shared" si="12"/>
        <v>17490.297313005445</v>
      </c>
      <c r="CF80" s="4">
        <f t="shared" si="12"/>
        <v>69.519698937936013</v>
      </c>
      <c r="CG80" s="4">
        <f t="shared" si="13"/>
        <v>75.523995604205993</v>
      </c>
      <c r="CH80" s="4">
        <f t="shared" si="13"/>
        <v>120.35449989549723</v>
      </c>
    </row>
    <row r="81" spans="1:86">
      <c r="A81" s="2">
        <v>42440</v>
      </c>
      <c r="B81" s="29">
        <v>0.52138236111111114</v>
      </c>
      <c r="C81" s="4">
        <v>9.6240000000000006</v>
      </c>
      <c r="D81" s="4">
        <v>5.5199999999999999E-2</v>
      </c>
      <c r="E81" s="4" t="s">
        <v>155</v>
      </c>
      <c r="F81" s="4">
        <v>551.96721300000002</v>
      </c>
      <c r="G81" s="4">
        <v>367</v>
      </c>
      <c r="H81" s="4">
        <v>30.1</v>
      </c>
      <c r="I81" s="4">
        <v>1686.8</v>
      </c>
      <c r="K81" s="4">
        <v>5.63</v>
      </c>
      <c r="L81" s="4">
        <v>241</v>
      </c>
      <c r="M81" s="4">
        <v>0.91059999999999997</v>
      </c>
      <c r="N81" s="4">
        <v>8.7636000000000003</v>
      </c>
      <c r="O81" s="4">
        <v>5.0299999999999997E-2</v>
      </c>
      <c r="P81" s="4">
        <v>334.23259999999999</v>
      </c>
      <c r="Q81" s="4">
        <v>27.4099</v>
      </c>
      <c r="R81" s="4">
        <v>361.6</v>
      </c>
      <c r="S81" s="4">
        <v>273.90199999999999</v>
      </c>
      <c r="T81" s="4">
        <v>22.462299999999999</v>
      </c>
      <c r="U81" s="4">
        <v>296.39999999999998</v>
      </c>
      <c r="V81" s="4">
        <v>1686.8364999999999</v>
      </c>
      <c r="Y81" s="4">
        <v>219.44900000000001</v>
      </c>
      <c r="Z81" s="4">
        <v>0</v>
      </c>
      <c r="AA81" s="4">
        <v>5.1260000000000003</v>
      </c>
      <c r="AB81" s="4" t="s">
        <v>384</v>
      </c>
      <c r="AC81" s="4">
        <v>0</v>
      </c>
      <c r="AD81" s="4">
        <v>11.8</v>
      </c>
      <c r="AE81" s="4">
        <v>848</v>
      </c>
      <c r="AF81" s="4">
        <v>879</v>
      </c>
      <c r="AG81" s="4">
        <v>867</v>
      </c>
      <c r="AH81" s="4">
        <v>78</v>
      </c>
      <c r="AI81" s="4">
        <v>28.14</v>
      </c>
      <c r="AJ81" s="4">
        <v>0.65</v>
      </c>
      <c r="AK81" s="4">
        <v>987</v>
      </c>
      <c r="AL81" s="4">
        <v>4</v>
      </c>
      <c r="AM81" s="4">
        <v>0</v>
      </c>
      <c r="AN81" s="4">
        <v>34.569000000000003</v>
      </c>
      <c r="AO81" s="4">
        <v>189</v>
      </c>
      <c r="AP81" s="4">
        <v>189</v>
      </c>
      <c r="AQ81" s="4">
        <v>0.3</v>
      </c>
      <c r="AR81" s="4">
        <v>195</v>
      </c>
      <c r="AS81" s="4" t="s">
        <v>155</v>
      </c>
      <c r="AT81" s="4">
        <v>2</v>
      </c>
      <c r="AU81" s="5">
        <v>0.72953703703703709</v>
      </c>
      <c r="AV81" s="4">
        <v>47.164158</v>
      </c>
      <c r="AW81" s="4">
        <v>-88.485453000000007</v>
      </c>
      <c r="AX81" s="4">
        <v>316.89999999999998</v>
      </c>
      <c r="AY81" s="4">
        <v>43.8</v>
      </c>
      <c r="AZ81" s="4">
        <v>12</v>
      </c>
      <c r="BA81" s="4">
        <v>11</v>
      </c>
      <c r="BB81" s="4" t="s">
        <v>421</v>
      </c>
      <c r="BC81" s="4">
        <v>1</v>
      </c>
      <c r="BD81" s="4">
        <v>1.4244760000000001</v>
      </c>
      <c r="BE81" s="4">
        <v>1.8</v>
      </c>
      <c r="BF81" s="4">
        <v>14.063000000000001</v>
      </c>
      <c r="BG81" s="4">
        <v>21.11</v>
      </c>
      <c r="BH81" s="4">
        <v>1.5</v>
      </c>
      <c r="BI81" s="4">
        <v>9.8140000000000001</v>
      </c>
      <c r="BJ81" s="4">
        <v>2963.0169999999998</v>
      </c>
      <c r="BK81" s="4">
        <v>10.816000000000001</v>
      </c>
      <c r="BL81" s="4">
        <v>11.834</v>
      </c>
      <c r="BM81" s="4">
        <v>0.97</v>
      </c>
      <c r="BN81" s="4">
        <v>12.805</v>
      </c>
      <c r="BO81" s="4">
        <v>9.6980000000000004</v>
      </c>
      <c r="BP81" s="4">
        <v>0.79500000000000004</v>
      </c>
      <c r="BQ81" s="4">
        <v>10.493</v>
      </c>
      <c r="BR81" s="4">
        <v>18.859100000000002</v>
      </c>
      <c r="BU81" s="4">
        <v>14.721</v>
      </c>
      <c r="BW81" s="4">
        <v>1260.175</v>
      </c>
      <c r="BX81" s="4">
        <v>0.28767100000000001</v>
      </c>
      <c r="BY81" s="4">
        <v>-5</v>
      </c>
      <c r="BZ81" s="4">
        <v>1.276138</v>
      </c>
      <c r="CA81" s="4">
        <v>7.02996</v>
      </c>
      <c r="CB81" s="4">
        <v>25.777988000000001</v>
      </c>
      <c r="CC81" s="4">
        <f t="shared" si="11"/>
        <v>1.8573154319999998</v>
      </c>
      <c r="CE81" s="4">
        <f t="shared" si="12"/>
        <v>15559.92856902204</v>
      </c>
      <c r="CF81" s="4">
        <f t="shared" si="12"/>
        <v>56.798927377920009</v>
      </c>
      <c r="CG81" s="4">
        <f t="shared" si="13"/>
        <v>55.102731599160002</v>
      </c>
      <c r="CH81" s="4">
        <f t="shared" si="13"/>
        <v>99.036302821092008</v>
      </c>
    </row>
    <row r="82" spans="1:86">
      <c r="A82" s="2">
        <v>42440</v>
      </c>
      <c r="B82" s="29">
        <v>0.52139393518518518</v>
      </c>
      <c r="C82" s="4">
        <v>9.468</v>
      </c>
      <c r="D82" s="4">
        <v>5.6000000000000001E-2</v>
      </c>
      <c r="E82" s="4" t="s">
        <v>155</v>
      </c>
      <c r="F82" s="4">
        <v>560.17138</v>
      </c>
      <c r="G82" s="4">
        <v>329.2</v>
      </c>
      <c r="H82" s="4">
        <v>30.1</v>
      </c>
      <c r="I82" s="4">
        <v>1535.6</v>
      </c>
      <c r="K82" s="4">
        <v>6.41</v>
      </c>
      <c r="L82" s="4">
        <v>236</v>
      </c>
      <c r="M82" s="4">
        <v>0.91210000000000002</v>
      </c>
      <c r="N82" s="4">
        <v>8.6350999999999996</v>
      </c>
      <c r="O82" s="4">
        <v>5.11E-2</v>
      </c>
      <c r="P82" s="4">
        <v>300.2534</v>
      </c>
      <c r="Q82" s="4">
        <v>27.453299999999999</v>
      </c>
      <c r="R82" s="4">
        <v>327.7</v>
      </c>
      <c r="S82" s="4">
        <v>246.05619999999999</v>
      </c>
      <c r="T82" s="4">
        <v>22.497800000000002</v>
      </c>
      <c r="U82" s="4">
        <v>268.60000000000002</v>
      </c>
      <c r="V82" s="4">
        <v>1535.5524</v>
      </c>
      <c r="Y82" s="4">
        <v>215.047</v>
      </c>
      <c r="Z82" s="4">
        <v>0</v>
      </c>
      <c r="AA82" s="4">
        <v>5.8509000000000002</v>
      </c>
      <c r="AB82" s="4" t="s">
        <v>384</v>
      </c>
      <c r="AC82" s="4">
        <v>0</v>
      </c>
      <c r="AD82" s="4">
        <v>11.8</v>
      </c>
      <c r="AE82" s="4">
        <v>849</v>
      </c>
      <c r="AF82" s="4">
        <v>879</v>
      </c>
      <c r="AG82" s="4">
        <v>866</v>
      </c>
      <c r="AH82" s="4">
        <v>78</v>
      </c>
      <c r="AI82" s="4">
        <v>28.14</v>
      </c>
      <c r="AJ82" s="4">
        <v>0.65</v>
      </c>
      <c r="AK82" s="4">
        <v>987</v>
      </c>
      <c r="AL82" s="4">
        <v>4</v>
      </c>
      <c r="AM82" s="4">
        <v>0</v>
      </c>
      <c r="AN82" s="4">
        <v>34</v>
      </c>
      <c r="AO82" s="4">
        <v>189.4</v>
      </c>
      <c r="AP82" s="4">
        <v>189.4</v>
      </c>
      <c r="AQ82" s="4">
        <v>0.4</v>
      </c>
      <c r="AR82" s="4">
        <v>195</v>
      </c>
      <c r="AS82" s="4" t="s">
        <v>155</v>
      </c>
      <c r="AT82" s="4">
        <v>2</v>
      </c>
      <c r="AU82" s="5">
        <v>0.72954861111111102</v>
      </c>
      <c r="AV82" s="4">
        <v>47.164237</v>
      </c>
      <c r="AW82" s="4">
        <v>-88.485675000000001</v>
      </c>
      <c r="AX82" s="4">
        <v>317.10000000000002</v>
      </c>
      <c r="AY82" s="4">
        <v>42.8</v>
      </c>
      <c r="AZ82" s="4">
        <v>12</v>
      </c>
      <c r="BA82" s="4">
        <v>11</v>
      </c>
      <c r="BB82" s="4" t="s">
        <v>421</v>
      </c>
      <c r="BC82" s="4">
        <v>1.024376</v>
      </c>
      <c r="BD82" s="4">
        <v>1.5</v>
      </c>
      <c r="BE82" s="4">
        <v>1.824376</v>
      </c>
      <c r="BF82" s="4">
        <v>14.063000000000001</v>
      </c>
      <c r="BG82" s="4">
        <v>21.47</v>
      </c>
      <c r="BH82" s="4">
        <v>1.53</v>
      </c>
      <c r="BI82" s="4">
        <v>9.641</v>
      </c>
      <c r="BJ82" s="4">
        <v>2966.9470000000001</v>
      </c>
      <c r="BK82" s="4">
        <v>11.173</v>
      </c>
      <c r="BL82" s="4">
        <v>10.804</v>
      </c>
      <c r="BM82" s="4">
        <v>0.98799999999999999</v>
      </c>
      <c r="BN82" s="4">
        <v>11.791</v>
      </c>
      <c r="BO82" s="4">
        <v>8.8539999999999992</v>
      </c>
      <c r="BP82" s="4">
        <v>0.81</v>
      </c>
      <c r="BQ82" s="4">
        <v>9.6630000000000003</v>
      </c>
      <c r="BR82" s="4">
        <v>17.446400000000001</v>
      </c>
      <c r="BU82" s="4">
        <v>14.66</v>
      </c>
      <c r="BW82" s="4">
        <v>1461.723</v>
      </c>
      <c r="BX82" s="4">
        <v>0.30194900000000002</v>
      </c>
      <c r="BY82" s="4">
        <v>-5</v>
      </c>
      <c r="BZ82" s="4">
        <v>1.275431</v>
      </c>
      <c r="CA82" s="4">
        <v>7.3788780000000003</v>
      </c>
      <c r="CB82" s="4">
        <v>25.763705999999999</v>
      </c>
      <c r="CC82" s="4">
        <f t="shared" si="11"/>
        <v>1.9494995676</v>
      </c>
      <c r="CE82" s="4">
        <f t="shared" si="12"/>
        <v>16353.876739263102</v>
      </c>
      <c r="CF82" s="4">
        <f t="shared" si="12"/>
        <v>61.585820308818001</v>
      </c>
      <c r="CG82" s="4">
        <f t="shared" si="13"/>
        <v>53.262667291158003</v>
      </c>
      <c r="CH82" s="4">
        <f t="shared" si="13"/>
        <v>96.164938282982419</v>
      </c>
    </row>
    <row r="83" spans="1:86">
      <c r="A83" s="2">
        <v>42440</v>
      </c>
      <c r="B83" s="29">
        <v>0.52140550925925921</v>
      </c>
      <c r="C83" s="4">
        <v>9.3740000000000006</v>
      </c>
      <c r="D83" s="4">
        <v>5.6899999999999999E-2</v>
      </c>
      <c r="E83" s="4" t="s">
        <v>155</v>
      </c>
      <c r="F83" s="4">
        <v>568.74036000000001</v>
      </c>
      <c r="G83" s="4">
        <v>318.2</v>
      </c>
      <c r="H83" s="4">
        <v>26.7</v>
      </c>
      <c r="I83" s="4">
        <v>1483.4</v>
      </c>
      <c r="K83" s="4">
        <v>6.86</v>
      </c>
      <c r="L83" s="4">
        <v>234</v>
      </c>
      <c r="M83" s="4">
        <v>0.91290000000000004</v>
      </c>
      <c r="N83" s="4">
        <v>8.5569000000000006</v>
      </c>
      <c r="O83" s="4">
        <v>5.1900000000000002E-2</v>
      </c>
      <c r="P83" s="4">
        <v>290.48860000000002</v>
      </c>
      <c r="Q83" s="4">
        <v>24.417100000000001</v>
      </c>
      <c r="R83" s="4">
        <v>314.89999999999998</v>
      </c>
      <c r="S83" s="4">
        <v>238.054</v>
      </c>
      <c r="T83" s="4">
        <v>20.009699999999999</v>
      </c>
      <c r="U83" s="4">
        <v>258.10000000000002</v>
      </c>
      <c r="V83" s="4">
        <v>1483.4254000000001</v>
      </c>
      <c r="Y83" s="4">
        <v>213.73</v>
      </c>
      <c r="Z83" s="4">
        <v>0</v>
      </c>
      <c r="AA83" s="4">
        <v>6.2649999999999997</v>
      </c>
      <c r="AB83" s="4" t="s">
        <v>384</v>
      </c>
      <c r="AC83" s="4">
        <v>0</v>
      </c>
      <c r="AD83" s="4">
        <v>11.9</v>
      </c>
      <c r="AE83" s="4">
        <v>849</v>
      </c>
      <c r="AF83" s="4">
        <v>878</v>
      </c>
      <c r="AG83" s="4">
        <v>867</v>
      </c>
      <c r="AH83" s="4">
        <v>78</v>
      </c>
      <c r="AI83" s="4">
        <v>28.14</v>
      </c>
      <c r="AJ83" s="4">
        <v>0.65</v>
      </c>
      <c r="AK83" s="4">
        <v>987</v>
      </c>
      <c r="AL83" s="4">
        <v>4</v>
      </c>
      <c r="AM83" s="4">
        <v>0</v>
      </c>
      <c r="AN83" s="4">
        <v>34</v>
      </c>
      <c r="AO83" s="4">
        <v>190</v>
      </c>
      <c r="AP83" s="4">
        <v>190</v>
      </c>
      <c r="AQ83" s="4">
        <v>0.3</v>
      </c>
      <c r="AR83" s="4">
        <v>195</v>
      </c>
      <c r="AS83" s="4" t="s">
        <v>155</v>
      </c>
      <c r="AT83" s="4">
        <v>2</v>
      </c>
      <c r="AU83" s="5">
        <v>0.72956018518518517</v>
      </c>
      <c r="AV83" s="4">
        <v>47.164304000000001</v>
      </c>
      <c r="AW83" s="4">
        <v>-88.485890999999995</v>
      </c>
      <c r="AX83" s="4">
        <v>317.10000000000002</v>
      </c>
      <c r="AY83" s="4">
        <v>41.4</v>
      </c>
      <c r="AZ83" s="4">
        <v>12</v>
      </c>
      <c r="BA83" s="4">
        <v>11</v>
      </c>
      <c r="BB83" s="4" t="s">
        <v>421</v>
      </c>
      <c r="BC83" s="4">
        <v>1.1000000000000001</v>
      </c>
      <c r="BD83" s="4">
        <v>1.524251</v>
      </c>
      <c r="BE83" s="4">
        <v>1.9</v>
      </c>
      <c r="BF83" s="4">
        <v>14.063000000000001</v>
      </c>
      <c r="BG83" s="4">
        <v>21.68</v>
      </c>
      <c r="BH83" s="4">
        <v>1.54</v>
      </c>
      <c r="BI83" s="4">
        <v>9.5440000000000005</v>
      </c>
      <c r="BJ83" s="4">
        <v>2967.9319999999998</v>
      </c>
      <c r="BK83" s="4">
        <v>11.461</v>
      </c>
      <c r="BL83" s="4">
        <v>10.551</v>
      </c>
      <c r="BM83" s="4">
        <v>0.88700000000000001</v>
      </c>
      <c r="BN83" s="4">
        <v>11.438000000000001</v>
      </c>
      <c r="BO83" s="4">
        <v>8.6470000000000002</v>
      </c>
      <c r="BP83" s="4">
        <v>0.72699999999999998</v>
      </c>
      <c r="BQ83" s="4">
        <v>9.3729999999999993</v>
      </c>
      <c r="BR83" s="4">
        <v>17.0136</v>
      </c>
      <c r="BU83" s="4">
        <v>14.708</v>
      </c>
      <c r="BW83" s="4">
        <v>1579.981</v>
      </c>
      <c r="BX83" s="4">
        <v>0.26758799999999999</v>
      </c>
      <c r="BY83" s="4">
        <v>-5</v>
      </c>
      <c r="BZ83" s="4">
        <v>1.2751380000000001</v>
      </c>
      <c r="CA83" s="4">
        <v>6.5391820000000003</v>
      </c>
      <c r="CB83" s="4">
        <v>25.757788000000001</v>
      </c>
      <c r="CC83" s="4">
        <f t="shared" si="11"/>
        <v>1.7276518843999999</v>
      </c>
      <c r="CE83" s="4">
        <f t="shared" si="12"/>
        <v>14497.662091183129</v>
      </c>
      <c r="CF83" s="4">
        <f t="shared" si="12"/>
        <v>55.984336981794002</v>
      </c>
      <c r="CG83" s="4">
        <f t="shared" si="13"/>
        <v>45.784939405841996</v>
      </c>
      <c r="CH83" s="4">
        <f t="shared" si="13"/>
        <v>83.107505075774398</v>
      </c>
    </row>
    <row r="84" spans="1:86">
      <c r="A84" s="2">
        <v>42440</v>
      </c>
      <c r="B84" s="29">
        <v>0.52141708333333336</v>
      </c>
      <c r="C84" s="4">
        <v>9.3620000000000001</v>
      </c>
      <c r="D84" s="4">
        <v>4.7899999999999998E-2</v>
      </c>
      <c r="E84" s="4" t="s">
        <v>155</v>
      </c>
      <c r="F84" s="4">
        <v>479.10655700000001</v>
      </c>
      <c r="G84" s="4">
        <v>310</v>
      </c>
      <c r="H84" s="4">
        <v>29.8</v>
      </c>
      <c r="I84" s="4">
        <v>1455.8</v>
      </c>
      <c r="K84" s="4">
        <v>7.12</v>
      </c>
      <c r="L84" s="4">
        <v>231</v>
      </c>
      <c r="M84" s="4">
        <v>0.91310000000000002</v>
      </c>
      <c r="N84" s="4">
        <v>8.5481999999999996</v>
      </c>
      <c r="O84" s="4">
        <v>4.3700000000000003E-2</v>
      </c>
      <c r="P84" s="4">
        <v>283.0686</v>
      </c>
      <c r="Q84" s="4">
        <v>27.2422</v>
      </c>
      <c r="R84" s="4">
        <v>310.3</v>
      </c>
      <c r="S84" s="4">
        <v>231.97329999999999</v>
      </c>
      <c r="T84" s="4">
        <v>22.3249</v>
      </c>
      <c r="U84" s="4">
        <v>254.3</v>
      </c>
      <c r="V84" s="4">
        <v>1455.8425</v>
      </c>
      <c r="Y84" s="4">
        <v>211.33799999999999</v>
      </c>
      <c r="Z84" s="4">
        <v>0</v>
      </c>
      <c r="AA84" s="4">
        <v>6.4976000000000003</v>
      </c>
      <c r="AB84" s="4" t="s">
        <v>384</v>
      </c>
      <c r="AC84" s="4">
        <v>0</v>
      </c>
      <c r="AD84" s="4">
        <v>11.8</v>
      </c>
      <c r="AE84" s="4">
        <v>850</v>
      </c>
      <c r="AF84" s="4">
        <v>878</v>
      </c>
      <c r="AG84" s="4">
        <v>867</v>
      </c>
      <c r="AH84" s="4">
        <v>78</v>
      </c>
      <c r="AI84" s="4">
        <v>28.14</v>
      </c>
      <c r="AJ84" s="4">
        <v>0.65</v>
      </c>
      <c r="AK84" s="4">
        <v>987</v>
      </c>
      <c r="AL84" s="4">
        <v>4</v>
      </c>
      <c r="AM84" s="4">
        <v>0</v>
      </c>
      <c r="AN84" s="4">
        <v>34</v>
      </c>
      <c r="AO84" s="4">
        <v>190</v>
      </c>
      <c r="AP84" s="4">
        <v>189.6</v>
      </c>
      <c r="AQ84" s="4">
        <v>0.3</v>
      </c>
      <c r="AR84" s="4">
        <v>195</v>
      </c>
      <c r="AS84" s="4" t="s">
        <v>155</v>
      </c>
      <c r="AT84" s="4">
        <v>2</v>
      </c>
      <c r="AU84" s="5">
        <v>0.72957175925925932</v>
      </c>
      <c r="AV84" s="4">
        <v>47.164358</v>
      </c>
      <c r="AW84" s="4">
        <v>-88.486108999999999</v>
      </c>
      <c r="AX84" s="4">
        <v>317.2</v>
      </c>
      <c r="AY84" s="4">
        <v>40</v>
      </c>
      <c r="AZ84" s="4">
        <v>12</v>
      </c>
      <c r="BA84" s="4">
        <v>11</v>
      </c>
      <c r="BB84" s="4" t="s">
        <v>421</v>
      </c>
      <c r="BC84" s="4">
        <v>1.1000000000000001</v>
      </c>
      <c r="BD84" s="4">
        <v>1.6</v>
      </c>
      <c r="BE84" s="4">
        <v>1.9</v>
      </c>
      <c r="BF84" s="4">
        <v>14.063000000000001</v>
      </c>
      <c r="BG84" s="4">
        <v>21.74</v>
      </c>
      <c r="BH84" s="4">
        <v>1.55</v>
      </c>
      <c r="BI84" s="4">
        <v>9.5210000000000008</v>
      </c>
      <c r="BJ84" s="4">
        <v>2971.607</v>
      </c>
      <c r="BK84" s="4">
        <v>9.6790000000000003</v>
      </c>
      <c r="BL84" s="4">
        <v>10.305</v>
      </c>
      <c r="BM84" s="4">
        <v>0.99199999999999999</v>
      </c>
      <c r="BN84" s="4">
        <v>11.297000000000001</v>
      </c>
      <c r="BO84" s="4">
        <v>8.4450000000000003</v>
      </c>
      <c r="BP84" s="4">
        <v>0.81299999999999994</v>
      </c>
      <c r="BQ84" s="4">
        <v>9.2579999999999991</v>
      </c>
      <c r="BR84" s="4">
        <v>16.734999999999999</v>
      </c>
      <c r="BU84" s="4">
        <v>14.576000000000001</v>
      </c>
      <c r="BW84" s="4">
        <v>1642.3440000000001</v>
      </c>
      <c r="BX84" s="4">
        <v>0.25436199999999998</v>
      </c>
      <c r="BY84" s="4">
        <v>-5</v>
      </c>
      <c r="BZ84" s="4">
        <v>1.2744310000000001</v>
      </c>
      <c r="CA84" s="4">
        <v>6.2159630000000003</v>
      </c>
      <c r="CB84" s="4">
        <v>25.743497999999999</v>
      </c>
      <c r="CC84" s="4">
        <f t="shared" si="11"/>
        <v>1.6422574246000001</v>
      </c>
      <c r="CE84" s="4">
        <f t="shared" si="12"/>
        <v>13798.135174418128</v>
      </c>
      <c r="CF84" s="4">
        <f t="shared" si="12"/>
        <v>44.942736490119003</v>
      </c>
      <c r="CG84" s="4">
        <f t="shared" si="13"/>
        <v>42.987896934138</v>
      </c>
      <c r="CH84" s="4">
        <f t="shared" si="13"/>
        <v>77.706033181335002</v>
      </c>
    </row>
    <row r="85" spans="1:86">
      <c r="A85" s="2">
        <v>42440</v>
      </c>
      <c r="B85" s="29">
        <v>0.5214286574074074</v>
      </c>
      <c r="C85" s="4">
        <v>9.4320000000000004</v>
      </c>
      <c r="D85" s="4">
        <v>4.0399999999999998E-2</v>
      </c>
      <c r="E85" s="4" t="s">
        <v>155</v>
      </c>
      <c r="F85" s="4">
        <v>403.560855</v>
      </c>
      <c r="G85" s="4">
        <v>263.2</v>
      </c>
      <c r="H85" s="4">
        <v>29.2</v>
      </c>
      <c r="I85" s="4">
        <v>1513.1</v>
      </c>
      <c r="K85" s="4">
        <v>7.2</v>
      </c>
      <c r="L85" s="4">
        <v>245</v>
      </c>
      <c r="M85" s="4">
        <v>0.91249999999999998</v>
      </c>
      <c r="N85" s="4">
        <v>8.6067</v>
      </c>
      <c r="O85" s="4">
        <v>3.6799999999999999E-2</v>
      </c>
      <c r="P85" s="4">
        <v>240.1456</v>
      </c>
      <c r="Q85" s="4">
        <v>26.6525</v>
      </c>
      <c r="R85" s="4">
        <v>266.8</v>
      </c>
      <c r="S85" s="4">
        <v>196.79810000000001</v>
      </c>
      <c r="T85" s="4">
        <v>21.8416</v>
      </c>
      <c r="U85" s="4">
        <v>218.6</v>
      </c>
      <c r="V85" s="4">
        <v>1513.1133</v>
      </c>
      <c r="Y85" s="4">
        <v>223.53899999999999</v>
      </c>
      <c r="Z85" s="4">
        <v>0</v>
      </c>
      <c r="AA85" s="4">
        <v>6.5697000000000001</v>
      </c>
      <c r="AB85" s="4" t="s">
        <v>384</v>
      </c>
      <c r="AC85" s="4">
        <v>0</v>
      </c>
      <c r="AD85" s="4">
        <v>11.9</v>
      </c>
      <c r="AE85" s="4">
        <v>850</v>
      </c>
      <c r="AF85" s="4">
        <v>878</v>
      </c>
      <c r="AG85" s="4">
        <v>868</v>
      </c>
      <c r="AH85" s="4">
        <v>78</v>
      </c>
      <c r="AI85" s="4">
        <v>28.14</v>
      </c>
      <c r="AJ85" s="4">
        <v>0.65</v>
      </c>
      <c r="AK85" s="4">
        <v>987</v>
      </c>
      <c r="AL85" s="4">
        <v>4</v>
      </c>
      <c r="AM85" s="4">
        <v>0</v>
      </c>
      <c r="AN85" s="4">
        <v>34</v>
      </c>
      <c r="AO85" s="4">
        <v>190</v>
      </c>
      <c r="AP85" s="4">
        <v>189</v>
      </c>
      <c r="AQ85" s="4">
        <v>0.2</v>
      </c>
      <c r="AR85" s="4">
        <v>195</v>
      </c>
      <c r="AS85" s="4" t="s">
        <v>155</v>
      </c>
      <c r="AT85" s="4">
        <v>2</v>
      </c>
      <c r="AU85" s="5">
        <v>0.72958333333333336</v>
      </c>
      <c r="AV85" s="4">
        <v>47.164397999999998</v>
      </c>
      <c r="AW85" s="4">
        <v>-88.486323999999996</v>
      </c>
      <c r="AX85" s="4">
        <v>317.3</v>
      </c>
      <c r="AY85" s="4">
        <v>38.700000000000003</v>
      </c>
      <c r="AZ85" s="4">
        <v>12</v>
      </c>
      <c r="BA85" s="4">
        <v>11</v>
      </c>
      <c r="BB85" s="4" t="s">
        <v>421</v>
      </c>
      <c r="BC85" s="4">
        <v>1.1000000000000001</v>
      </c>
      <c r="BD85" s="4">
        <v>1.6</v>
      </c>
      <c r="BE85" s="4">
        <v>1.9239759999999999</v>
      </c>
      <c r="BF85" s="4">
        <v>14.063000000000001</v>
      </c>
      <c r="BG85" s="4">
        <v>21.59</v>
      </c>
      <c r="BH85" s="4">
        <v>1.54</v>
      </c>
      <c r="BI85" s="4">
        <v>9.5939999999999994</v>
      </c>
      <c r="BJ85" s="4">
        <v>2972.36</v>
      </c>
      <c r="BK85" s="4">
        <v>8.0939999999999994</v>
      </c>
      <c r="BL85" s="4">
        <v>8.6850000000000005</v>
      </c>
      <c r="BM85" s="4">
        <v>0.96399999999999997</v>
      </c>
      <c r="BN85" s="4">
        <v>9.6489999999999991</v>
      </c>
      <c r="BO85" s="4">
        <v>7.117</v>
      </c>
      <c r="BP85" s="4">
        <v>0.79</v>
      </c>
      <c r="BQ85" s="4">
        <v>7.907</v>
      </c>
      <c r="BR85" s="4">
        <v>17.279499999999999</v>
      </c>
      <c r="BU85" s="4">
        <v>15.317</v>
      </c>
      <c r="BW85" s="4">
        <v>1649.7070000000001</v>
      </c>
      <c r="BX85" s="4">
        <v>0.26480900000000002</v>
      </c>
      <c r="BY85" s="4">
        <v>-5</v>
      </c>
      <c r="BZ85" s="4">
        <v>1.2749999999999999</v>
      </c>
      <c r="CA85" s="4">
        <v>6.4712649999999998</v>
      </c>
      <c r="CB85" s="4">
        <v>25.754999999999999</v>
      </c>
      <c r="CC85" s="4">
        <f t="shared" si="11"/>
        <v>1.7097082129999999</v>
      </c>
      <c r="CE85" s="4">
        <f t="shared" si="12"/>
        <v>14368.4921388438</v>
      </c>
      <c r="CF85" s="4">
        <f t="shared" si="12"/>
        <v>39.126678925769994</v>
      </c>
      <c r="CG85" s="4">
        <f t="shared" si="13"/>
        <v>38.222714389185001</v>
      </c>
      <c r="CH85" s="4">
        <f t="shared" si="13"/>
        <v>83.5297070049225</v>
      </c>
    </row>
    <row r="86" spans="1:86">
      <c r="A86" s="2">
        <v>42440</v>
      </c>
      <c r="B86" s="29">
        <v>0.52144023148148155</v>
      </c>
      <c r="C86" s="4">
        <v>9.4719999999999995</v>
      </c>
      <c r="D86" s="4">
        <v>4.0899999999999999E-2</v>
      </c>
      <c r="E86" s="4" t="s">
        <v>155</v>
      </c>
      <c r="F86" s="4">
        <v>409.13822499999998</v>
      </c>
      <c r="G86" s="4">
        <v>221</v>
      </c>
      <c r="H86" s="4">
        <v>26.2</v>
      </c>
      <c r="I86" s="4">
        <v>1734.6</v>
      </c>
      <c r="K86" s="4">
        <v>7.2</v>
      </c>
      <c r="L86" s="4">
        <v>253</v>
      </c>
      <c r="M86" s="4">
        <v>0.91190000000000004</v>
      </c>
      <c r="N86" s="4">
        <v>8.6372999999999998</v>
      </c>
      <c r="O86" s="4">
        <v>3.73E-2</v>
      </c>
      <c r="P86" s="4">
        <v>201.56549999999999</v>
      </c>
      <c r="Q86" s="4">
        <v>23.9209</v>
      </c>
      <c r="R86" s="4">
        <v>225.5</v>
      </c>
      <c r="S86" s="4">
        <v>165.18190000000001</v>
      </c>
      <c r="T86" s="4">
        <v>19.603000000000002</v>
      </c>
      <c r="U86" s="4">
        <v>184.8</v>
      </c>
      <c r="V86" s="4">
        <v>1734.5773999999999</v>
      </c>
      <c r="Y86" s="4">
        <v>230.30199999999999</v>
      </c>
      <c r="Z86" s="4">
        <v>0</v>
      </c>
      <c r="AA86" s="4">
        <v>6.5655999999999999</v>
      </c>
      <c r="AB86" s="4" t="s">
        <v>384</v>
      </c>
      <c r="AC86" s="4">
        <v>0</v>
      </c>
      <c r="AD86" s="4">
        <v>11.8</v>
      </c>
      <c r="AE86" s="4">
        <v>851</v>
      </c>
      <c r="AF86" s="4">
        <v>879</v>
      </c>
      <c r="AG86" s="4">
        <v>869</v>
      </c>
      <c r="AH86" s="4">
        <v>78</v>
      </c>
      <c r="AI86" s="4">
        <v>28.14</v>
      </c>
      <c r="AJ86" s="4">
        <v>0.65</v>
      </c>
      <c r="AK86" s="4">
        <v>987</v>
      </c>
      <c r="AL86" s="4">
        <v>4</v>
      </c>
      <c r="AM86" s="4">
        <v>0</v>
      </c>
      <c r="AN86" s="4">
        <v>34</v>
      </c>
      <c r="AO86" s="4">
        <v>190</v>
      </c>
      <c r="AP86" s="4">
        <v>189</v>
      </c>
      <c r="AQ86" s="4">
        <v>0.1</v>
      </c>
      <c r="AR86" s="4">
        <v>195</v>
      </c>
      <c r="AS86" s="4" t="s">
        <v>155</v>
      </c>
      <c r="AT86" s="4">
        <v>2</v>
      </c>
      <c r="AU86" s="5">
        <v>0.7295949074074074</v>
      </c>
      <c r="AV86" s="4">
        <v>47.16442</v>
      </c>
      <c r="AW86" s="4">
        <v>-88.486541000000003</v>
      </c>
      <c r="AX86" s="4">
        <v>317.10000000000002</v>
      </c>
      <c r="AY86" s="4">
        <v>37.799999999999997</v>
      </c>
      <c r="AZ86" s="4">
        <v>12</v>
      </c>
      <c r="BA86" s="4">
        <v>11</v>
      </c>
      <c r="BB86" s="4" t="s">
        <v>421</v>
      </c>
      <c r="BC86" s="4">
        <v>1.219381</v>
      </c>
      <c r="BD86" s="4">
        <v>1.6238760000000001</v>
      </c>
      <c r="BE86" s="4">
        <v>2.1193810000000002</v>
      </c>
      <c r="BF86" s="4">
        <v>14.063000000000001</v>
      </c>
      <c r="BG86" s="4">
        <v>21.45</v>
      </c>
      <c r="BH86" s="4">
        <v>1.53</v>
      </c>
      <c r="BI86" s="4">
        <v>9.6620000000000008</v>
      </c>
      <c r="BJ86" s="4">
        <v>2964.9009999999998</v>
      </c>
      <c r="BK86" s="4">
        <v>8.1509999999999998</v>
      </c>
      <c r="BL86" s="4">
        <v>7.2460000000000004</v>
      </c>
      <c r="BM86" s="4">
        <v>0.86</v>
      </c>
      <c r="BN86" s="4">
        <v>8.1059999999999999</v>
      </c>
      <c r="BO86" s="4">
        <v>5.9379999999999997</v>
      </c>
      <c r="BP86" s="4">
        <v>0.70499999999999996</v>
      </c>
      <c r="BQ86" s="4">
        <v>6.6429999999999998</v>
      </c>
      <c r="BR86" s="4">
        <v>19.6889</v>
      </c>
      <c r="BU86" s="4">
        <v>15.685</v>
      </c>
      <c r="BW86" s="4">
        <v>1638.732</v>
      </c>
      <c r="BX86" s="4">
        <v>0.25517200000000001</v>
      </c>
      <c r="BY86" s="4">
        <v>-5</v>
      </c>
      <c r="BZ86" s="4">
        <v>1.274138</v>
      </c>
      <c r="CA86" s="4">
        <v>6.2357659999999999</v>
      </c>
      <c r="CB86" s="4">
        <v>25.737587999999999</v>
      </c>
      <c r="CC86" s="4">
        <f t="shared" si="11"/>
        <v>1.6474893771999999</v>
      </c>
      <c r="CE86" s="4">
        <f t="shared" si="12"/>
        <v>13810.856350327</v>
      </c>
      <c r="CF86" s="4">
        <f t="shared" si="12"/>
        <v>37.968313313502001</v>
      </c>
      <c r="CG86" s="4">
        <f t="shared" si="13"/>
        <v>30.943872572885997</v>
      </c>
      <c r="CH86" s="4">
        <f t="shared" si="13"/>
        <v>91.713203778457796</v>
      </c>
    </row>
    <row r="87" spans="1:86">
      <c r="A87" s="2">
        <v>42440</v>
      </c>
      <c r="B87" s="29">
        <v>0.52145180555555559</v>
      </c>
      <c r="C87" s="4">
        <v>9.3330000000000002</v>
      </c>
      <c r="D87" s="4">
        <v>4.5600000000000002E-2</v>
      </c>
      <c r="E87" s="4" t="s">
        <v>155</v>
      </c>
      <c r="F87" s="4">
        <v>455.70247899999998</v>
      </c>
      <c r="G87" s="4">
        <v>235</v>
      </c>
      <c r="H87" s="4">
        <v>25.4</v>
      </c>
      <c r="I87" s="4">
        <v>1742.6</v>
      </c>
      <c r="K87" s="4">
        <v>7.2</v>
      </c>
      <c r="L87" s="4">
        <v>255</v>
      </c>
      <c r="M87" s="4">
        <v>0.91300000000000003</v>
      </c>
      <c r="N87" s="4">
        <v>8.5210000000000008</v>
      </c>
      <c r="O87" s="4">
        <v>4.1599999999999998E-2</v>
      </c>
      <c r="P87" s="4">
        <v>214.50790000000001</v>
      </c>
      <c r="Q87" s="4">
        <v>23.157</v>
      </c>
      <c r="R87" s="4">
        <v>237.7</v>
      </c>
      <c r="S87" s="4">
        <v>175.89420000000001</v>
      </c>
      <c r="T87" s="4">
        <v>18.988499999999998</v>
      </c>
      <c r="U87" s="4">
        <v>194.9</v>
      </c>
      <c r="V87" s="4">
        <v>1742.6052999999999</v>
      </c>
      <c r="Y87" s="4">
        <v>232.53800000000001</v>
      </c>
      <c r="Z87" s="4">
        <v>0</v>
      </c>
      <c r="AA87" s="4">
        <v>6.5735000000000001</v>
      </c>
      <c r="AB87" s="4" t="s">
        <v>384</v>
      </c>
      <c r="AC87" s="4">
        <v>0</v>
      </c>
      <c r="AD87" s="4">
        <v>11.8</v>
      </c>
      <c r="AE87" s="4">
        <v>851</v>
      </c>
      <c r="AF87" s="4">
        <v>880</v>
      </c>
      <c r="AG87" s="4">
        <v>869</v>
      </c>
      <c r="AH87" s="4">
        <v>78.400000000000006</v>
      </c>
      <c r="AI87" s="4">
        <v>28.29</v>
      </c>
      <c r="AJ87" s="4">
        <v>0.65</v>
      </c>
      <c r="AK87" s="4">
        <v>987</v>
      </c>
      <c r="AL87" s="4">
        <v>4</v>
      </c>
      <c r="AM87" s="4">
        <v>0</v>
      </c>
      <c r="AN87" s="4">
        <v>34</v>
      </c>
      <c r="AO87" s="4">
        <v>190</v>
      </c>
      <c r="AP87" s="4">
        <v>189</v>
      </c>
      <c r="AQ87" s="4">
        <v>0.1</v>
      </c>
      <c r="AR87" s="4">
        <v>195</v>
      </c>
      <c r="AS87" s="4" t="s">
        <v>155</v>
      </c>
      <c r="AT87" s="4">
        <v>2</v>
      </c>
      <c r="AU87" s="5">
        <v>0.72960648148148144</v>
      </c>
      <c r="AV87" s="4">
        <v>47.164422999999999</v>
      </c>
      <c r="AW87" s="4">
        <v>-88.486756</v>
      </c>
      <c r="AX87" s="4">
        <v>316.89999999999998</v>
      </c>
      <c r="AY87" s="4">
        <v>36.6</v>
      </c>
      <c r="AZ87" s="4">
        <v>12</v>
      </c>
      <c r="BA87" s="4">
        <v>11</v>
      </c>
      <c r="BB87" s="4" t="s">
        <v>421</v>
      </c>
      <c r="BC87" s="4">
        <v>1.672121</v>
      </c>
      <c r="BD87" s="4">
        <v>1.72404</v>
      </c>
      <c r="BE87" s="4">
        <v>2.5721210000000001</v>
      </c>
      <c r="BF87" s="4">
        <v>14.063000000000001</v>
      </c>
      <c r="BG87" s="4">
        <v>21.74</v>
      </c>
      <c r="BH87" s="4">
        <v>1.55</v>
      </c>
      <c r="BI87" s="4">
        <v>9.5310000000000006</v>
      </c>
      <c r="BJ87" s="4">
        <v>2962.377</v>
      </c>
      <c r="BK87" s="4">
        <v>9.2059999999999995</v>
      </c>
      <c r="BL87" s="4">
        <v>7.81</v>
      </c>
      <c r="BM87" s="4">
        <v>0.84299999999999997</v>
      </c>
      <c r="BN87" s="4">
        <v>8.6530000000000005</v>
      </c>
      <c r="BO87" s="4">
        <v>6.4039999999999999</v>
      </c>
      <c r="BP87" s="4">
        <v>0.69099999999999995</v>
      </c>
      <c r="BQ87" s="4">
        <v>7.0949999999999998</v>
      </c>
      <c r="BR87" s="4">
        <v>20.032900000000001</v>
      </c>
      <c r="BU87" s="4">
        <v>16.039000000000001</v>
      </c>
      <c r="BW87" s="4">
        <v>1661.663</v>
      </c>
      <c r="BX87" s="4">
        <v>0.256828</v>
      </c>
      <c r="BY87" s="4">
        <v>-5</v>
      </c>
      <c r="BZ87" s="4">
        <v>1.2742929999999999</v>
      </c>
      <c r="CA87" s="4">
        <v>6.2762339999999996</v>
      </c>
      <c r="CB87" s="4">
        <v>25.740718999999999</v>
      </c>
      <c r="CC87" s="4">
        <f t="shared" si="11"/>
        <v>1.6581810227999998</v>
      </c>
      <c r="CE87" s="4">
        <f t="shared" si="12"/>
        <v>13888.650722418844</v>
      </c>
      <c r="CF87" s="4">
        <f t="shared" si="12"/>
        <v>43.160920622387998</v>
      </c>
      <c r="CG87" s="4">
        <f t="shared" si="13"/>
        <v>33.263820531809998</v>
      </c>
      <c r="CH87" s="4">
        <f t="shared" si="13"/>
        <v>93.921182569654206</v>
      </c>
    </row>
    <row r="88" spans="1:86">
      <c r="A88" s="2">
        <v>42440</v>
      </c>
      <c r="B88" s="29">
        <v>0.52146337962962963</v>
      </c>
      <c r="C88" s="4">
        <v>9.4440000000000008</v>
      </c>
      <c r="D88" s="4">
        <v>3.5900000000000001E-2</v>
      </c>
      <c r="E88" s="4" t="s">
        <v>155</v>
      </c>
      <c r="F88" s="4">
        <v>358.821549</v>
      </c>
      <c r="G88" s="4">
        <v>256.60000000000002</v>
      </c>
      <c r="H88" s="4">
        <v>25.2</v>
      </c>
      <c r="I88" s="4">
        <v>1737.3</v>
      </c>
      <c r="K88" s="4">
        <v>7.2</v>
      </c>
      <c r="L88" s="4">
        <v>255</v>
      </c>
      <c r="M88" s="4">
        <v>0.91210000000000002</v>
      </c>
      <c r="N88" s="4">
        <v>8.6143999999999998</v>
      </c>
      <c r="O88" s="4">
        <v>3.27E-2</v>
      </c>
      <c r="P88" s="4">
        <v>234.05250000000001</v>
      </c>
      <c r="Q88" s="4">
        <v>22.985700000000001</v>
      </c>
      <c r="R88" s="4">
        <v>257</v>
      </c>
      <c r="S88" s="4">
        <v>192.0735</v>
      </c>
      <c r="T88" s="4">
        <v>18.863</v>
      </c>
      <c r="U88" s="4">
        <v>210.9</v>
      </c>
      <c r="V88" s="4">
        <v>1737.2669000000001</v>
      </c>
      <c r="Y88" s="4">
        <v>232.31899999999999</v>
      </c>
      <c r="Z88" s="4">
        <v>0</v>
      </c>
      <c r="AA88" s="4">
        <v>6.5673000000000004</v>
      </c>
      <c r="AB88" s="4" t="s">
        <v>384</v>
      </c>
      <c r="AC88" s="4">
        <v>0</v>
      </c>
      <c r="AD88" s="4">
        <v>11.9</v>
      </c>
      <c r="AE88" s="4">
        <v>851</v>
      </c>
      <c r="AF88" s="4">
        <v>880</v>
      </c>
      <c r="AG88" s="4">
        <v>869</v>
      </c>
      <c r="AH88" s="4">
        <v>79</v>
      </c>
      <c r="AI88" s="4">
        <v>28.5</v>
      </c>
      <c r="AJ88" s="4">
        <v>0.65</v>
      </c>
      <c r="AK88" s="4">
        <v>987</v>
      </c>
      <c r="AL88" s="4">
        <v>4</v>
      </c>
      <c r="AM88" s="4">
        <v>0</v>
      </c>
      <c r="AN88" s="4">
        <v>34</v>
      </c>
      <c r="AO88" s="4">
        <v>190</v>
      </c>
      <c r="AP88" s="4">
        <v>189</v>
      </c>
      <c r="AQ88" s="4">
        <v>0.2</v>
      </c>
      <c r="AR88" s="4">
        <v>195</v>
      </c>
      <c r="AS88" s="4" t="s">
        <v>155</v>
      </c>
      <c r="AT88" s="4">
        <v>2</v>
      </c>
      <c r="AU88" s="5">
        <v>0.72961805555555559</v>
      </c>
      <c r="AV88" s="4">
        <v>47.164406</v>
      </c>
      <c r="AW88" s="4">
        <v>-88.486956000000006</v>
      </c>
      <c r="AX88" s="4">
        <v>317</v>
      </c>
      <c r="AY88" s="4">
        <v>34.9</v>
      </c>
      <c r="AZ88" s="4">
        <v>12</v>
      </c>
      <c r="BA88" s="4">
        <v>10</v>
      </c>
      <c r="BB88" s="4" t="s">
        <v>426</v>
      </c>
      <c r="BC88" s="4">
        <v>2.023876</v>
      </c>
      <c r="BD88" s="4">
        <v>1.6017980000000001</v>
      </c>
      <c r="BE88" s="4">
        <v>2.8991009999999999</v>
      </c>
      <c r="BF88" s="4">
        <v>14.063000000000001</v>
      </c>
      <c r="BG88" s="4">
        <v>21.52</v>
      </c>
      <c r="BH88" s="4">
        <v>1.53</v>
      </c>
      <c r="BI88" s="4">
        <v>9.6340000000000003</v>
      </c>
      <c r="BJ88" s="4">
        <v>2966.2020000000002</v>
      </c>
      <c r="BK88" s="4">
        <v>7.173</v>
      </c>
      <c r="BL88" s="4">
        <v>8.44</v>
      </c>
      <c r="BM88" s="4">
        <v>0.82899999999999996</v>
      </c>
      <c r="BN88" s="4">
        <v>9.2690000000000001</v>
      </c>
      <c r="BO88" s="4">
        <v>6.9260000000000002</v>
      </c>
      <c r="BP88" s="4">
        <v>0.68</v>
      </c>
      <c r="BQ88" s="4">
        <v>7.6059999999999999</v>
      </c>
      <c r="BR88" s="4">
        <v>19.7806</v>
      </c>
      <c r="BU88" s="4">
        <v>15.871</v>
      </c>
      <c r="BW88" s="4">
        <v>1644.239</v>
      </c>
      <c r="BX88" s="4">
        <v>0.23189799999999999</v>
      </c>
      <c r="BY88" s="4">
        <v>-5</v>
      </c>
      <c r="BZ88" s="4">
        <v>1.274707</v>
      </c>
      <c r="CA88" s="4">
        <v>5.6670069999999999</v>
      </c>
      <c r="CB88" s="4">
        <v>25.749081</v>
      </c>
      <c r="CC88" s="4">
        <f t="shared" si="11"/>
        <v>1.4972232494</v>
      </c>
      <c r="CE88" s="4">
        <f t="shared" si="12"/>
        <v>12556.687160568257</v>
      </c>
      <c r="CF88" s="4">
        <f t="shared" si="12"/>
        <v>30.365132584617001</v>
      </c>
      <c r="CG88" s="4">
        <f t="shared" si="13"/>
        <v>32.198131665774</v>
      </c>
      <c r="CH88" s="4">
        <f t="shared" si="13"/>
        <v>83.736308602157393</v>
      </c>
    </row>
    <row r="89" spans="1:86">
      <c r="A89" s="2">
        <v>42440</v>
      </c>
      <c r="B89" s="29">
        <v>0.52147495370370367</v>
      </c>
      <c r="C89" s="4">
        <v>9.9819999999999993</v>
      </c>
      <c r="D89" s="4">
        <v>3.2500000000000001E-2</v>
      </c>
      <c r="E89" s="4" t="s">
        <v>155</v>
      </c>
      <c r="F89" s="4">
        <v>325.15151500000002</v>
      </c>
      <c r="G89" s="4">
        <v>251.8</v>
      </c>
      <c r="H89" s="4">
        <v>16.100000000000001</v>
      </c>
      <c r="I89" s="4">
        <v>1737.7</v>
      </c>
      <c r="K89" s="4">
        <v>7.2</v>
      </c>
      <c r="L89" s="4">
        <v>252</v>
      </c>
      <c r="M89" s="4">
        <v>0.90769999999999995</v>
      </c>
      <c r="N89" s="4">
        <v>9.0606000000000009</v>
      </c>
      <c r="O89" s="4">
        <v>2.9499999999999998E-2</v>
      </c>
      <c r="P89" s="4">
        <v>228.59389999999999</v>
      </c>
      <c r="Q89" s="4">
        <v>14.613899999999999</v>
      </c>
      <c r="R89" s="4">
        <v>243.2</v>
      </c>
      <c r="S89" s="4">
        <v>187.59389999999999</v>
      </c>
      <c r="T89" s="4">
        <v>11.992800000000001</v>
      </c>
      <c r="U89" s="4">
        <v>199.6</v>
      </c>
      <c r="V89" s="4">
        <v>1737.6762000000001</v>
      </c>
      <c r="Y89" s="4">
        <v>228.40199999999999</v>
      </c>
      <c r="Z89" s="4">
        <v>0</v>
      </c>
      <c r="AA89" s="4">
        <v>6.5354000000000001</v>
      </c>
      <c r="AB89" s="4" t="s">
        <v>384</v>
      </c>
      <c r="AC89" s="4">
        <v>0</v>
      </c>
      <c r="AD89" s="4">
        <v>11.8</v>
      </c>
      <c r="AE89" s="4">
        <v>852</v>
      </c>
      <c r="AF89" s="4">
        <v>881</v>
      </c>
      <c r="AG89" s="4">
        <v>868</v>
      </c>
      <c r="AH89" s="4">
        <v>79</v>
      </c>
      <c r="AI89" s="4">
        <v>28.5</v>
      </c>
      <c r="AJ89" s="4">
        <v>0.65</v>
      </c>
      <c r="AK89" s="4">
        <v>987</v>
      </c>
      <c r="AL89" s="4">
        <v>4</v>
      </c>
      <c r="AM89" s="4">
        <v>0</v>
      </c>
      <c r="AN89" s="4">
        <v>34</v>
      </c>
      <c r="AO89" s="4">
        <v>190</v>
      </c>
      <c r="AP89" s="4">
        <v>189</v>
      </c>
      <c r="AQ89" s="4">
        <v>0.2</v>
      </c>
      <c r="AR89" s="4">
        <v>195</v>
      </c>
      <c r="AS89" s="4" t="s">
        <v>155</v>
      </c>
      <c r="AT89" s="4">
        <v>2</v>
      </c>
      <c r="AU89" s="5">
        <v>0.72962962962962974</v>
      </c>
      <c r="AV89" s="4">
        <v>47.164366999999999</v>
      </c>
      <c r="AW89" s="4">
        <v>-88.487148000000005</v>
      </c>
      <c r="AX89" s="4">
        <v>317</v>
      </c>
      <c r="AY89" s="4">
        <v>33.799999999999997</v>
      </c>
      <c r="AZ89" s="4">
        <v>12</v>
      </c>
      <c r="BA89" s="4">
        <v>10</v>
      </c>
      <c r="BB89" s="4" t="s">
        <v>426</v>
      </c>
      <c r="BC89" s="4">
        <v>2.4246750000000001</v>
      </c>
      <c r="BD89" s="4">
        <v>1</v>
      </c>
      <c r="BE89" s="4">
        <v>3.175325</v>
      </c>
      <c r="BF89" s="4">
        <v>14.063000000000001</v>
      </c>
      <c r="BG89" s="4">
        <v>20.440000000000001</v>
      </c>
      <c r="BH89" s="4">
        <v>1.45</v>
      </c>
      <c r="BI89" s="4">
        <v>10.169</v>
      </c>
      <c r="BJ89" s="4">
        <v>2970</v>
      </c>
      <c r="BK89" s="4">
        <v>6.1580000000000004</v>
      </c>
      <c r="BL89" s="4">
        <v>7.8470000000000004</v>
      </c>
      <c r="BM89" s="4">
        <v>0.502</v>
      </c>
      <c r="BN89" s="4">
        <v>8.3490000000000002</v>
      </c>
      <c r="BO89" s="4">
        <v>6.44</v>
      </c>
      <c r="BP89" s="4">
        <v>0.41199999999999998</v>
      </c>
      <c r="BQ89" s="4">
        <v>6.851</v>
      </c>
      <c r="BR89" s="4">
        <v>18.835100000000001</v>
      </c>
      <c r="BU89" s="4">
        <v>14.853999999999999</v>
      </c>
      <c r="BW89" s="4">
        <v>1557.6669999999999</v>
      </c>
      <c r="BX89" s="4">
        <v>0.22351599999999999</v>
      </c>
      <c r="BY89" s="4">
        <v>-5</v>
      </c>
      <c r="BZ89" s="4">
        <v>1.273431</v>
      </c>
      <c r="CA89" s="4">
        <v>5.4621719999999998</v>
      </c>
      <c r="CB89" s="4">
        <v>25.723306000000001</v>
      </c>
      <c r="CC89" s="4">
        <f t="shared" si="11"/>
        <v>1.4431058423999998</v>
      </c>
      <c r="CE89" s="4">
        <f t="shared" si="12"/>
        <v>12118.32017748</v>
      </c>
      <c r="CF89" s="4">
        <f t="shared" si="12"/>
        <v>25.126133216471999</v>
      </c>
      <c r="CG89" s="4">
        <f t="shared" si="13"/>
        <v>27.953741257883998</v>
      </c>
      <c r="CH89" s="4">
        <f t="shared" si="13"/>
        <v>76.851775210388411</v>
      </c>
    </row>
    <row r="90" spans="1:86">
      <c r="A90" s="2">
        <v>42440</v>
      </c>
      <c r="B90" s="29">
        <v>0.52148652777777771</v>
      </c>
      <c r="C90" s="4">
        <v>10.847</v>
      </c>
      <c r="D90" s="4">
        <v>4.3200000000000002E-2</v>
      </c>
      <c r="E90" s="4" t="s">
        <v>155</v>
      </c>
      <c r="F90" s="4">
        <v>431.63097199999999</v>
      </c>
      <c r="G90" s="4">
        <v>181.4</v>
      </c>
      <c r="H90" s="4">
        <v>7.1</v>
      </c>
      <c r="I90" s="4">
        <v>1632.5</v>
      </c>
      <c r="K90" s="4">
        <v>7.18</v>
      </c>
      <c r="L90" s="4">
        <v>239</v>
      </c>
      <c r="M90" s="4">
        <v>0.90059999999999996</v>
      </c>
      <c r="N90" s="4">
        <v>9.7695000000000007</v>
      </c>
      <c r="O90" s="4">
        <v>3.8899999999999997E-2</v>
      </c>
      <c r="P90" s="4">
        <v>163.33359999999999</v>
      </c>
      <c r="Q90" s="4">
        <v>6.3944000000000001</v>
      </c>
      <c r="R90" s="4">
        <v>169.7</v>
      </c>
      <c r="S90" s="4">
        <v>134.0386</v>
      </c>
      <c r="T90" s="4">
        <v>5.2474999999999996</v>
      </c>
      <c r="U90" s="4">
        <v>139.30000000000001</v>
      </c>
      <c r="V90" s="4">
        <v>1632.5451</v>
      </c>
      <c r="Y90" s="4">
        <v>215.32599999999999</v>
      </c>
      <c r="Z90" s="4">
        <v>0</v>
      </c>
      <c r="AA90" s="4">
        <v>6.4672999999999998</v>
      </c>
      <c r="AB90" s="4" t="s">
        <v>384</v>
      </c>
      <c r="AC90" s="4">
        <v>0</v>
      </c>
      <c r="AD90" s="4">
        <v>11.8</v>
      </c>
      <c r="AE90" s="4">
        <v>852</v>
      </c>
      <c r="AF90" s="4">
        <v>881</v>
      </c>
      <c r="AG90" s="4">
        <v>869</v>
      </c>
      <c r="AH90" s="4">
        <v>79</v>
      </c>
      <c r="AI90" s="4">
        <v>28.5</v>
      </c>
      <c r="AJ90" s="4">
        <v>0.65</v>
      </c>
      <c r="AK90" s="4">
        <v>987</v>
      </c>
      <c r="AL90" s="4">
        <v>4</v>
      </c>
      <c r="AM90" s="4">
        <v>0</v>
      </c>
      <c r="AN90" s="4">
        <v>34</v>
      </c>
      <c r="AO90" s="4">
        <v>190</v>
      </c>
      <c r="AP90" s="4">
        <v>189</v>
      </c>
      <c r="AQ90" s="4">
        <v>0.2</v>
      </c>
      <c r="AR90" s="4">
        <v>195</v>
      </c>
      <c r="AS90" s="4" t="s">
        <v>155</v>
      </c>
      <c r="AT90" s="4">
        <v>2</v>
      </c>
      <c r="AU90" s="5">
        <v>0.72964120370370367</v>
      </c>
      <c r="AV90" s="4">
        <v>47.164321000000001</v>
      </c>
      <c r="AW90" s="4">
        <v>-88.487330999999998</v>
      </c>
      <c r="AX90" s="4">
        <v>317</v>
      </c>
      <c r="AY90" s="4">
        <v>33.299999999999997</v>
      </c>
      <c r="AZ90" s="4">
        <v>12</v>
      </c>
      <c r="BA90" s="4">
        <v>10</v>
      </c>
      <c r="BB90" s="4" t="s">
        <v>426</v>
      </c>
      <c r="BC90" s="4">
        <v>2.4262739999999998</v>
      </c>
      <c r="BD90" s="4">
        <v>1</v>
      </c>
      <c r="BE90" s="4">
        <v>2.927972</v>
      </c>
      <c r="BF90" s="4">
        <v>14.063000000000001</v>
      </c>
      <c r="BG90" s="4">
        <v>18.920000000000002</v>
      </c>
      <c r="BH90" s="4">
        <v>1.35</v>
      </c>
      <c r="BI90" s="4">
        <v>11.034000000000001</v>
      </c>
      <c r="BJ90" s="4">
        <v>2974.1709999999998</v>
      </c>
      <c r="BK90" s="4">
        <v>7.532</v>
      </c>
      <c r="BL90" s="4">
        <v>5.2069999999999999</v>
      </c>
      <c r="BM90" s="4">
        <v>0.20399999999999999</v>
      </c>
      <c r="BN90" s="4">
        <v>5.4109999999999996</v>
      </c>
      <c r="BO90" s="4">
        <v>4.2729999999999997</v>
      </c>
      <c r="BP90" s="4">
        <v>0.16700000000000001</v>
      </c>
      <c r="BQ90" s="4">
        <v>4.4409999999999998</v>
      </c>
      <c r="BR90" s="4">
        <v>16.4344</v>
      </c>
      <c r="BU90" s="4">
        <v>13.006</v>
      </c>
      <c r="BW90" s="4">
        <v>1431.568</v>
      </c>
      <c r="BX90" s="4">
        <v>0.21770900000000001</v>
      </c>
      <c r="BY90" s="4">
        <v>-5</v>
      </c>
      <c r="BZ90" s="4">
        <v>1.2744310000000001</v>
      </c>
      <c r="CA90" s="4">
        <v>5.3202629999999997</v>
      </c>
      <c r="CB90" s="4">
        <v>25.743506</v>
      </c>
      <c r="CC90" s="4">
        <f t="shared" si="11"/>
        <v>1.4056134845999999</v>
      </c>
      <c r="CE90" s="4">
        <f t="shared" si="12"/>
        <v>11820.05882944883</v>
      </c>
      <c r="CF90" s="4">
        <f t="shared" si="12"/>
        <v>29.933949024251998</v>
      </c>
      <c r="CG90" s="4">
        <f t="shared" si="13"/>
        <v>17.649584123301</v>
      </c>
      <c r="CH90" s="4">
        <f t="shared" si="13"/>
        <v>65.314191694658405</v>
      </c>
    </row>
    <row r="91" spans="1:86">
      <c r="A91" s="2">
        <v>42440</v>
      </c>
      <c r="B91" s="29">
        <v>0.52149810185185186</v>
      </c>
      <c r="C91" s="4">
        <v>11.635999999999999</v>
      </c>
      <c r="D91" s="4">
        <v>7.2400000000000006E-2</v>
      </c>
      <c r="E91" s="4" t="s">
        <v>155</v>
      </c>
      <c r="F91" s="4">
        <v>724.46179099999995</v>
      </c>
      <c r="G91" s="4">
        <v>122.4</v>
      </c>
      <c r="H91" s="4">
        <v>7.1</v>
      </c>
      <c r="I91" s="4">
        <v>1537.1</v>
      </c>
      <c r="K91" s="4">
        <v>6.37</v>
      </c>
      <c r="L91" s="4">
        <v>231</v>
      </c>
      <c r="M91" s="4">
        <v>0.89410000000000001</v>
      </c>
      <c r="N91" s="4">
        <v>10.4034</v>
      </c>
      <c r="O91" s="4">
        <v>6.4799999999999996E-2</v>
      </c>
      <c r="P91" s="4">
        <v>109.3912</v>
      </c>
      <c r="Q91" s="4">
        <v>6.3479000000000001</v>
      </c>
      <c r="R91" s="4">
        <v>115.7</v>
      </c>
      <c r="S91" s="4">
        <v>89.771100000000004</v>
      </c>
      <c r="T91" s="4">
        <v>5.2093999999999996</v>
      </c>
      <c r="U91" s="4">
        <v>95</v>
      </c>
      <c r="V91" s="4">
        <v>1537.0789</v>
      </c>
      <c r="Y91" s="4">
        <v>206.08600000000001</v>
      </c>
      <c r="Z91" s="4">
        <v>0</v>
      </c>
      <c r="AA91" s="4">
        <v>5.6936999999999998</v>
      </c>
      <c r="AB91" s="4" t="s">
        <v>384</v>
      </c>
      <c r="AC91" s="4">
        <v>0</v>
      </c>
      <c r="AD91" s="4">
        <v>11.9</v>
      </c>
      <c r="AE91" s="4">
        <v>851</v>
      </c>
      <c r="AF91" s="4">
        <v>882</v>
      </c>
      <c r="AG91" s="4">
        <v>869</v>
      </c>
      <c r="AH91" s="4">
        <v>79</v>
      </c>
      <c r="AI91" s="4">
        <v>28.5</v>
      </c>
      <c r="AJ91" s="4">
        <v>0.65</v>
      </c>
      <c r="AK91" s="4">
        <v>987</v>
      </c>
      <c r="AL91" s="4">
        <v>4</v>
      </c>
      <c r="AM91" s="4">
        <v>0</v>
      </c>
      <c r="AN91" s="4">
        <v>34</v>
      </c>
      <c r="AO91" s="4">
        <v>190</v>
      </c>
      <c r="AP91" s="4">
        <v>189</v>
      </c>
      <c r="AQ91" s="4">
        <v>0.2</v>
      </c>
      <c r="AR91" s="4">
        <v>195</v>
      </c>
      <c r="AS91" s="4" t="s">
        <v>155</v>
      </c>
      <c r="AT91" s="4">
        <v>2</v>
      </c>
      <c r="AU91" s="5">
        <v>0.72965277777777782</v>
      </c>
      <c r="AV91" s="4">
        <v>47.164276000000001</v>
      </c>
      <c r="AW91" s="4">
        <v>-88.487506999999994</v>
      </c>
      <c r="AX91" s="4">
        <v>317.10000000000002</v>
      </c>
      <c r="AY91" s="4">
        <v>32.4</v>
      </c>
      <c r="AZ91" s="4">
        <v>12</v>
      </c>
      <c r="BA91" s="4">
        <v>10</v>
      </c>
      <c r="BB91" s="4" t="s">
        <v>426</v>
      </c>
      <c r="BC91" s="4">
        <v>2.151049</v>
      </c>
      <c r="BD91" s="4">
        <v>1</v>
      </c>
      <c r="BE91" s="4">
        <v>2.3510490000000002</v>
      </c>
      <c r="BF91" s="4">
        <v>14.063000000000001</v>
      </c>
      <c r="BG91" s="4">
        <v>17.690000000000001</v>
      </c>
      <c r="BH91" s="4">
        <v>1.26</v>
      </c>
      <c r="BI91" s="4">
        <v>11.847</v>
      </c>
      <c r="BJ91" s="4">
        <v>2972.5360000000001</v>
      </c>
      <c r="BK91" s="4">
        <v>11.779</v>
      </c>
      <c r="BL91" s="4">
        <v>3.2730000000000001</v>
      </c>
      <c r="BM91" s="4">
        <v>0.19</v>
      </c>
      <c r="BN91" s="4">
        <v>3.4630000000000001</v>
      </c>
      <c r="BO91" s="4">
        <v>2.6859999999999999</v>
      </c>
      <c r="BP91" s="4">
        <v>0.156</v>
      </c>
      <c r="BQ91" s="4">
        <v>2.8420000000000001</v>
      </c>
      <c r="BR91" s="4">
        <v>14.522600000000001</v>
      </c>
      <c r="BU91" s="4">
        <v>11.683</v>
      </c>
      <c r="BW91" s="4">
        <v>1182.896</v>
      </c>
      <c r="BX91" s="4">
        <v>0.169208</v>
      </c>
      <c r="BY91" s="4">
        <v>-5</v>
      </c>
      <c r="BZ91" s="4">
        <v>1.2737069999999999</v>
      </c>
      <c r="CA91" s="4">
        <v>4.1350199999999999</v>
      </c>
      <c r="CB91" s="4">
        <v>25.728881000000001</v>
      </c>
      <c r="CC91" s="4">
        <f t="shared" si="11"/>
        <v>1.0924722839999998</v>
      </c>
      <c r="CE91" s="4">
        <f t="shared" si="12"/>
        <v>9181.7473706078399</v>
      </c>
      <c r="CF91" s="4">
        <f t="shared" si="12"/>
        <v>36.383681233259999</v>
      </c>
      <c r="CG91" s="4">
        <f t="shared" si="13"/>
        <v>8.7785399494800007</v>
      </c>
      <c r="CH91" s="4">
        <f t="shared" si="13"/>
        <v>44.858277364643996</v>
      </c>
    </row>
    <row r="92" spans="1:86">
      <c r="A92" s="2">
        <v>42440</v>
      </c>
      <c r="B92" s="29">
        <v>0.5215096759259259</v>
      </c>
      <c r="C92" s="4">
        <v>11.644</v>
      </c>
      <c r="D92" s="4">
        <v>0.1003</v>
      </c>
      <c r="E92" s="4" t="s">
        <v>155</v>
      </c>
      <c r="F92" s="4">
        <v>1003.0161430000001</v>
      </c>
      <c r="G92" s="4">
        <v>90.4</v>
      </c>
      <c r="H92" s="4">
        <v>7.1</v>
      </c>
      <c r="I92" s="4">
        <v>1472.8</v>
      </c>
      <c r="K92" s="4">
        <v>5.05</v>
      </c>
      <c r="L92" s="4">
        <v>224</v>
      </c>
      <c r="M92" s="4">
        <v>0.89380000000000004</v>
      </c>
      <c r="N92" s="4">
        <v>10.4072</v>
      </c>
      <c r="O92" s="4">
        <v>8.9700000000000002E-2</v>
      </c>
      <c r="P92" s="4">
        <v>80.786900000000003</v>
      </c>
      <c r="Q92" s="4">
        <v>6.3783000000000003</v>
      </c>
      <c r="R92" s="4">
        <v>87.2</v>
      </c>
      <c r="S92" s="4">
        <v>66.2971</v>
      </c>
      <c r="T92" s="4">
        <v>5.2343000000000002</v>
      </c>
      <c r="U92" s="4">
        <v>71.5</v>
      </c>
      <c r="V92" s="4">
        <v>1472.8152</v>
      </c>
      <c r="Y92" s="4">
        <v>200.40700000000001</v>
      </c>
      <c r="Z92" s="4">
        <v>0</v>
      </c>
      <c r="AA92" s="4">
        <v>4.5166000000000004</v>
      </c>
      <c r="AB92" s="4" t="s">
        <v>384</v>
      </c>
      <c r="AC92" s="4">
        <v>0</v>
      </c>
      <c r="AD92" s="4">
        <v>11.8</v>
      </c>
      <c r="AE92" s="4">
        <v>852</v>
      </c>
      <c r="AF92" s="4">
        <v>881</v>
      </c>
      <c r="AG92" s="4">
        <v>869</v>
      </c>
      <c r="AH92" s="4">
        <v>79</v>
      </c>
      <c r="AI92" s="4">
        <v>28.5</v>
      </c>
      <c r="AJ92" s="4">
        <v>0.65</v>
      </c>
      <c r="AK92" s="4">
        <v>987</v>
      </c>
      <c r="AL92" s="4">
        <v>4</v>
      </c>
      <c r="AM92" s="4">
        <v>0</v>
      </c>
      <c r="AN92" s="4">
        <v>34</v>
      </c>
      <c r="AO92" s="4">
        <v>190</v>
      </c>
      <c r="AP92" s="4">
        <v>189</v>
      </c>
      <c r="AQ92" s="4">
        <v>0.2</v>
      </c>
      <c r="AR92" s="4">
        <v>195</v>
      </c>
      <c r="AS92" s="4" t="s">
        <v>155</v>
      </c>
      <c r="AT92" s="4">
        <v>2</v>
      </c>
      <c r="AU92" s="5">
        <v>0.72966435185185186</v>
      </c>
      <c r="AV92" s="4">
        <v>47.164231999999998</v>
      </c>
      <c r="AW92" s="4">
        <v>-88.487673999999998</v>
      </c>
      <c r="AX92" s="4">
        <v>317.3</v>
      </c>
      <c r="AY92" s="4">
        <v>31.3</v>
      </c>
      <c r="AZ92" s="4">
        <v>12</v>
      </c>
      <c r="BA92" s="4">
        <v>11</v>
      </c>
      <c r="BB92" s="4" t="s">
        <v>421</v>
      </c>
      <c r="BC92" s="4">
        <v>2.0731269999999999</v>
      </c>
      <c r="BD92" s="4">
        <v>1.1706289999999999</v>
      </c>
      <c r="BE92" s="4">
        <v>2.3950049999999998</v>
      </c>
      <c r="BF92" s="4">
        <v>14.063000000000001</v>
      </c>
      <c r="BG92" s="4">
        <v>17.649999999999999</v>
      </c>
      <c r="BH92" s="4">
        <v>1.25</v>
      </c>
      <c r="BI92" s="4">
        <v>11.88</v>
      </c>
      <c r="BJ92" s="4">
        <v>2967.38</v>
      </c>
      <c r="BK92" s="4">
        <v>16.268999999999998</v>
      </c>
      <c r="BL92" s="4">
        <v>2.4119999999999999</v>
      </c>
      <c r="BM92" s="4">
        <v>0.19</v>
      </c>
      <c r="BN92" s="4">
        <v>2.6030000000000002</v>
      </c>
      <c r="BO92" s="4">
        <v>1.98</v>
      </c>
      <c r="BP92" s="4">
        <v>0.156</v>
      </c>
      <c r="BQ92" s="4">
        <v>2.1360000000000001</v>
      </c>
      <c r="BR92" s="4">
        <v>13.886200000000001</v>
      </c>
      <c r="BU92" s="4">
        <v>11.337</v>
      </c>
      <c r="BW92" s="4">
        <v>936.38199999999995</v>
      </c>
      <c r="BX92" s="4">
        <v>0.146259</v>
      </c>
      <c r="BY92" s="4">
        <v>-5</v>
      </c>
      <c r="BZ92" s="4">
        <v>1.273293</v>
      </c>
      <c r="CA92" s="4">
        <v>3.5742039999999999</v>
      </c>
      <c r="CB92" s="4">
        <v>25.720518999999999</v>
      </c>
      <c r="CC92" s="4">
        <f t="shared" si="11"/>
        <v>0.94430469679999995</v>
      </c>
      <c r="CE92" s="4">
        <f t="shared" si="12"/>
        <v>7922.6980347434401</v>
      </c>
      <c r="CF92" s="4">
        <f t="shared" si="12"/>
        <v>43.437097482371996</v>
      </c>
      <c r="CG92" s="4">
        <f t="shared" si="13"/>
        <v>5.7029713087680003</v>
      </c>
      <c r="CH92" s="4">
        <f t="shared" si="13"/>
        <v>37.0751873538456</v>
      </c>
    </row>
    <row r="93" spans="1:86">
      <c r="A93" s="2">
        <v>42440</v>
      </c>
      <c r="B93" s="29">
        <v>0.52152125000000005</v>
      </c>
      <c r="C93" s="4">
        <v>12.029</v>
      </c>
      <c r="D93" s="4">
        <v>0.1075</v>
      </c>
      <c r="E93" s="4" t="s">
        <v>155</v>
      </c>
      <c r="F93" s="4">
        <v>1074.5952580000001</v>
      </c>
      <c r="G93" s="4">
        <v>65.099999999999994</v>
      </c>
      <c r="H93" s="4">
        <v>7.1</v>
      </c>
      <c r="I93" s="4">
        <v>1411.1</v>
      </c>
      <c r="K93" s="4">
        <v>4.54</v>
      </c>
      <c r="L93" s="4">
        <v>219</v>
      </c>
      <c r="M93" s="4">
        <v>0.89080000000000004</v>
      </c>
      <c r="N93" s="4">
        <v>10.715199999999999</v>
      </c>
      <c r="O93" s="4">
        <v>9.5699999999999993E-2</v>
      </c>
      <c r="P93" s="4">
        <v>58.005899999999997</v>
      </c>
      <c r="Q93" s="4">
        <v>6.3563999999999998</v>
      </c>
      <c r="R93" s="4">
        <v>64.400000000000006</v>
      </c>
      <c r="S93" s="4">
        <v>47.6021</v>
      </c>
      <c r="T93" s="4">
        <v>5.2163000000000004</v>
      </c>
      <c r="U93" s="4">
        <v>52.8</v>
      </c>
      <c r="V93" s="4">
        <v>1411.0851</v>
      </c>
      <c r="Y93" s="4">
        <v>195.047</v>
      </c>
      <c r="Z93" s="4">
        <v>0</v>
      </c>
      <c r="AA93" s="4">
        <v>4.0437000000000003</v>
      </c>
      <c r="AB93" s="4" t="s">
        <v>384</v>
      </c>
      <c r="AC93" s="4">
        <v>0</v>
      </c>
      <c r="AD93" s="4">
        <v>11.9</v>
      </c>
      <c r="AE93" s="4">
        <v>852</v>
      </c>
      <c r="AF93" s="4">
        <v>882</v>
      </c>
      <c r="AG93" s="4">
        <v>869</v>
      </c>
      <c r="AH93" s="4">
        <v>79</v>
      </c>
      <c r="AI93" s="4">
        <v>28.5</v>
      </c>
      <c r="AJ93" s="4">
        <v>0.65</v>
      </c>
      <c r="AK93" s="4">
        <v>987</v>
      </c>
      <c r="AL93" s="4">
        <v>4</v>
      </c>
      <c r="AM93" s="4">
        <v>0</v>
      </c>
      <c r="AN93" s="4">
        <v>34</v>
      </c>
      <c r="AO93" s="4">
        <v>190</v>
      </c>
      <c r="AP93" s="4">
        <v>189</v>
      </c>
      <c r="AQ93" s="4">
        <v>0.3</v>
      </c>
      <c r="AR93" s="4">
        <v>195</v>
      </c>
      <c r="AS93" s="4" t="s">
        <v>155</v>
      </c>
      <c r="AT93" s="4">
        <v>2</v>
      </c>
      <c r="AU93" s="5">
        <v>0.72967592592592589</v>
      </c>
      <c r="AV93" s="4">
        <v>47.164189999999998</v>
      </c>
      <c r="AW93" s="4">
        <v>-88.487837999999996</v>
      </c>
      <c r="AX93" s="4">
        <v>317.5</v>
      </c>
      <c r="AY93" s="4">
        <v>30.4</v>
      </c>
      <c r="AZ93" s="4">
        <v>12</v>
      </c>
      <c r="BA93" s="4">
        <v>11</v>
      </c>
      <c r="BB93" s="4" t="s">
        <v>421</v>
      </c>
      <c r="BC93" s="4">
        <v>2.2999999999999998</v>
      </c>
      <c r="BD93" s="4">
        <v>1.7</v>
      </c>
      <c r="BE93" s="4">
        <v>3</v>
      </c>
      <c r="BF93" s="4">
        <v>14.063000000000001</v>
      </c>
      <c r="BG93" s="4">
        <v>17.12</v>
      </c>
      <c r="BH93" s="4">
        <v>1.22</v>
      </c>
      <c r="BI93" s="4">
        <v>12.265000000000001</v>
      </c>
      <c r="BJ93" s="4">
        <v>2968.9949999999999</v>
      </c>
      <c r="BK93" s="4">
        <v>16.881</v>
      </c>
      <c r="BL93" s="4">
        <v>1.6830000000000001</v>
      </c>
      <c r="BM93" s="4">
        <v>0.184</v>
      </c>
      <c r="BN93" s="4">
        <v>1.8680000000000001</v>
      </c>
      <c r="BO93" s="4">
        <v>1.381</v>
      </c>
      <c r="BP93" s="4">
        <v>0.151</v>
      </c>
      <c r="BQ93" s="4">
        <v>1.5329999999999999</v>
      </c>
      <c r="BR93" s="4">
        <v>12.928800000000001</v>
      </c>
      <c r="BU93" s="4">
        <v>10.722</v>
      </c>
      <c r="BW93" s="4">
        <v>814.67700000000002</v>
      </c>
      <c r="BX93" s="4">
        <v>0.13181100000000001</v>
      </c>
      <c r="BY93" s="4">
        <v>-5</v>
      </c>
      <c r="BZ93" s="4">
        <v>1.2749999999999999</v>
      </c>
      <c r="CA93" s="4">
        <v>3.2211319999999999</v>
      </c>
      <c r="CB93" s="4">
        <v>25.754999999999999</v>
      </c>
      <c r="CC93" s="4">
        <f t="shared" si="11"/>
        <v>0.85102307439999991</v>
      </c>
      <c r="CE93" s="4">
        <f t="shared" si="12"/>
        <v>7143.9530273479795</v>
      </c>
      <c r="CF93" s="4">
        <f t="shared" si="12"/>
        <v>40.618819181124003</v>
      </c>
      <c r="CG93" s="4">
        <f t="shared" si="13"/>
        <v>3.6886825309319993</v>
      </c>
      <c r="CH93" s="4">
        <f t="shared" si="13"/>
        <v>31.109092436995201</v>
      </c>
    </row>
    <row r="94" spans="1:86">
      <c r="A94" s="2">
        <v>42440</v>
      </c>
      <c r="B94" s="29">
        <v>0.52153282407407409</v>
      </c>
      <c r="C94" s="4">
        <v>12.097</v>
      </c>
      <c r="D94" s="4">
        <v>9.7199999999999995E-2</v>
      </c>
      <c r="E94" s="4" t="s">
        <v>155</v>
      </c>
      <c r="F94" s="4">
        <v>972.27045099999998</v>
      </c>
      <c r="G94" s="4">
        <v>60.9</v>
      </c>
      <c r="H94" s="4">
        <v>7.2</v>
      </c>
      <c r="I94" s="4">
        <v>1345.9</v>
      </c>
      <c r="K94" s="4">
        <v>4.09</v>
      </c>
      <c r="L94" s="4">
        <v>216</v>
      </c>
      <c r="M94" s="4">
        <v>0.89039999999999997</v>
      </c>
      <c r="N94" s="4">
        <v>10.7707</v>
      </c>
      <c r="O94" s="4">
        <v>8.6599999999999996E-2</v>
      </c>
      <c r="P94" s="4">
        <v>54.223100000000002</v>
      </c>
      <c r="Q94" s="4">
        <v>6.4105999999999996</v>
      </c>
      <c r="R94" s="4">
        <v>60.6</v>
      </c>
      <c r="S94" s="4">
        <v>44.497799999999998</v>
      </c>
      <c r="T94" s="4">
        <v>5.2607999999999997</v>
      </c>
      <c r="U94" s="4">
        <v>49.8</v>
      </c>
      <c r="V94" s="4">
        <v>1345.9164000000001</v>
      </c>
      <c r="Y94" s="4">
        <v>192.08699999999999</v>
      </c>
      <c r="Z94" s="4">
        <v>0</v>
      </c>
      <c r="AA94" s="4">
        <v>3.6429999999999998</v>
      </c>
      <c r="AB94" s="4" t="s">
        <v>384</v>
      </c>
      <c r="AC94" s="4">
        <v>0</v>
      </c>
      <c r="AD94" s="4">
        <v>11.8</v>
      </c>
      <c r="AE94" s="4">
        <v>852</v>
      </c>
      <c r="AF94" s="4">
        <v>882</v>
      </c>
      <c r="AG94" s="4">
        <v>869</v>
      </c>
      <c r="AH94" s="4">
        <v>79</v>
      </c>
      <c r="AI94" s="4">
        <v>28.5</v>
      </c>
      <c r="AJ94" s="4">
        <v>0.65</v>
      </c>
      <c r="AK94" s="4">
        <v>987</v>
      </c>
      <c r="AL94" s="4">
        <v>4</v>
      </c>
      <c r="AM94" s="4">
        <v>0</v>
      </c>
      <c r="AN94" s="4">
        <v>34</v>
      </c>
      <c r="AO94" s="4">
        <v>190</v>
      </c>
      <c r="AP94" s="4">
        <v>189</v>
      </c>
      <c r="AQ94" s="4">
        <v>0.2</v>
      </c>
      <c r="AR94" s="4">
        <v>195</v>
      </c>
      <c r="AS94" s="4" t="s">
        <v>155</v>
      </c>
      <c r="AT94" s="4">
        <v>2</v>
      </c>
      <c r="AU94" s="5">
        <v>0.72968749999999993</v>
      </c>
      <c r="AV94" s="4">
        <v>47.164154000000003</v>
      </c>
      <c r="AW94" s="4">
        <v>-88.488001999999994</v>
      </c>
      <c r="AX94" s="4">
        <v>317.5</v>
      </c>
      <c r="AY94" s="4">
        <v>29.3</v>
      </c>
      <c r="AZ94" s="4">
        <v>12</v>
      </c>
      <c r="BA94" s="4">
        <v>11</v>
      </c>
      <c r="BB94" s="4" t="s">
        <v>421</v>
      </c>
      <c r="BC94" s="4">
        <v>1.985714</v>
      </c>
      <c r="BD94" s="4">
        <v>1.6274729999999999</v>
      </c>
      <c r="BE94" s="4">
        <v>2.6857139999999999</v>
      </c>
      <c r="BF94" s="4">
        <v>14.063000000000001</v>
      </c>
      <c r="BG94" s="4">
        <v>17.059999999999999</v>
      </c>
      <c r="BH94" s="4">
        <v>1.21</v>
      </c>
      <c r="BI94" s="4">
        <v>12.314</v>
      </c>
      <c r="BJ94" s="4">
        <v>2973.52</v>
      </c>
      <c r="BK94" s="4">
        <v>15.211</v>
      </c>
      <c r="BL94" s="4">
        <v>1.5680000000000001</v>
      </c>
      <c r="BM94" s="4">
        <v>0.185</v>
      </c>
      <c r="BN94" s="4">
        <v>1.7529999999999999</v>
      </c>
      <c r="BO94" s="4">
        <v>1.286</v>
      </c>
      <c r="BP94" s="4">
        <v>0.152</v>
      </c>
      <c r="BQ94" s="4">
        <v>1.4390000000000001</v>
      </c>
      <c r="BR94" s="4">
        <v>12.286899999999999</v>
      </c>
      <c r="BU94" s="4">
        <v>10.521000000000001</v>
      </c>
      <c r="BW94" s="4">
        <v>731.28800000000001</v>
      </c>
      <c r="BX94" s="4">
        <v>0.121</v>
      </c>
      <c r="BY94" s="4">
        <v>-5</v>
      </c>
      <c r="BZ94" s="4">
        <v>1.2749999999999999</v>
      </c>
      <c r="CA94" s="4">
        <v>2.9569380000000001</v>
      </c>
      <c r="CB94" s="4">
        <v>25.754999999999999</v>
      </c>
      <c r="CC94" s="4">
        <f t="shared" si="11"/>
        <v>0.78122301959999996</v>
      </c>
      <c r="CE94" s="4">
        <f t="shared" si="12"/>
        <v>6568.0081684747202</v>
      </c>
      <c r="CF94" s="4">
        <f t="shared" si="12"/>
        <v>33.598553986745998</v>
      </c>
      <c r="CG94" s="4">
        <f t="shared" si="13"/>
        <v>3.178510235154</v>
      </c>
      <c r="CH94" s="4">
        <f t="shared" si="13"/>
        <v>27.139706329613396</v>
      </c>
    </row>
    <row r="95" spans="1:86">
      <c r="A95" s="2">
        <v>42440</v>
      </c>
      <c r="B95" s="29">
        <v>0.52154439814814813</v>
      </c>
      <c r="C95" s="4">
        <v>12.243</v>
      </c>
      <c r="D95" s="4">
        <v>0.1114</v>
      </c>
      <c r="E95" s="4" t="s">
        <v>155</v>
      </c>
      <c r="F95" s="4">
        <v>1114.1736229999999</v>
      </c>
      <c r="G95" s="4">
        <v>60.7</v>
      </c>
      <c r="H95" s="4">
        <v>7.6</v>
      </c>
      <c r="I95" s="4">
        <v>1347.4</v>
      </c>
      <c r="K95" s="4">
        <v>3.64</v>
      </c>
      <c r="L95" s="4">
        <v>215</v>
      </c>
      <c r="M95" s="4">
        <v>0.8891</v>
      </c>
      <c r="N95" s="4">
        <v>10.885</v>
      </c>
      <c r="O95" s="4">
        <v>9.9099999999999994E-2</v>
      </c>
      <c r="P95" s="4">
        <v>53.962000000000003</v>
      </c>
      <c r="Q95" s="4">
        <v>6.7217000000000002</v>
      </c>
      <c r="R95" s="4">
        <v>60.7</v>
      </c>
      <c r="S95" s="4">
        <v>44.2836</v>
      </c>
      <c r="T95" s="4">
        <v>5.5160999999999998</v>
      </c>
      <c r="U95" s="4">
        <v>49.8</v>
      </c>
      <c r="V95" s="4">
        <v>1347.37</v>
      </c>
      <c r="Y95" s="4">
        <v>191.042</v>
      </c>
      <c r="Z95" s="4">
        <v>0</v>
      </c>
      <c r="AA95" s="4">
        <v>3.2383999999999999</v>
      </c>
      <c r="AB95" s="4" t="s">
        <v>384</v>
      </c>
      <c r="AC95" s="4">
        <v>0</v>
      </c>
      <c r="AD95" s="4">
        <v>11.8</v>
      </c>
      <c r="AE95" s="4">
        <v>852</v>
      </c>
      <c r="AF95" s="4">
        <v>883</v>
      </c>
      <c r="AG95" s="4">
        <v>870</v>
      </c>
      <c r="AH95" s="4">
        <v>79</v>
      </c>
      <c r="AI95" s="4">
        <v>28.5</v>
      </c>
      <c r="AJ95" s="4">
        <v>0.65</v>
      </c>
      <c r="AK95" s="4">
        <v>987</v>
      </c>
      <c r="AL95" s="4">
        <v>4</v>
      </c>
      <c r="AM95" s="4">
        <v>0</v>
      </c>
      <c r="AN95" s="4">
        <v>34</v>
      </c>
      <c r="AO95" s="4">
        <v>190</v>
      </c>
      <c r="AP95" s="4">
        <v>189</v>
      </c>
      <c r="AQ95" s="4">
        <v>0.3</v>
      </c>
      <c r="AR95" s="4">
        <v>195</v>
      </c>
      <c r="AS95" s="4" t="s">
        <v>155</v>
      </c>
      <c r="AT95" s="4">
        <v>2</v>
      </c>
      <c r="AU95" s="5">
        <v>0.72969907407407408</v>
      </c>
      <c r="AV95" s="4">
        <v>47.164144</v>
      </c>
      <c r="AW95" s="4">
        <v>-88.488151000000002</v>
      </c>
      <c r="AX95" s="4">
        <v>317.7</v>
      </c>
      <c r="AY95" s="4">
        <v>25.2</v>
      </c>
      <c r="AZ95" s="4">
        <v>12</v>
      </c>
      <c r="BA95" s="4">
        <v>11</v>
      </c>
      <c r="BB95" s="4" t="s">
        <v>421</v>
      </c>
      <c r="BC95" s="4">
        <v>0.97592400000000001</v>
      </c>
      <c r="BD95" s="4">
        <v>1.4</v>
      </c>
      <c r="BE95" s="4">
        <v>1.7</v>
      </c>
      <c r="BF95" s="4">
        <v>14.063000000000001</v>
      </c>
      <c r="BG95" s="4">
        <v>16.850000000000001</v>
      </c>
      <c r="BH95" s="4">
        <v>1.2</v>
      </c>
      <c r="BI95" s="4">
        <v>12.472</v>
      </c>
      <c r="BJ95" s="4">
        <v>2970.6439999999998</v>
      </c>
      <c r="BK95" s="4">
        <v>17.207000000000001</v>
      </c>
      <c r="BL95" s="4">
        <v>1.542</v>
      </c>
      <c r="BM95" s="4">
        <v>0.192</v>
      </c>
      <c r="BN95" s="4">
        <v>1.734</v>
      </c>
      <c r="BO95" s="4">
        <v>1.266</v>
      </c>
      <c r="BP95" s="4">
        <v>0.158</v>
      </c>
      <c r="BQ95" s="4">
        <v>1.423</v>
      </c>
      <c r="BR95" s="4">
        <v>12.1592</v>
      </c>
      <c r="BU95" s="4">
        <v>10.343999999999999</v>
      </c>
      <c r="BW95" s="4">
        <v>642.62400000000002</v>
      </c>
      <c r="BX95" s="4">
        <v>0.13048199999999999</v>
      </c>
      <c r="BY95" s="4">
        <v>-5</v>
      </c>
      <c r="BZ95" s="4">
        <v>1.2758620000000001</v>
      </c>
      <c r="CA95" s="4">
        <v>3.1886540000000001</v>
      </c>
      <c r="CB95" s="4">
        <v>25.772411999999999</v>
      </c>
      <c r="CC95" s="4">
        <f t="shared" si="11"/>
        <v>0.84244238679999994</v>
      </c>
      <c r="CE95" s="4">
        <f t="shared" si="12"/>
        <v>7075.8498372624726</v>
      </c>
      <c r="CF95" s="4">
        <f t="shared" si="12"/>
        <v>40.985775525366002</v>
      </c>
      <c r="CG95" s="4">
        <f t="shared" si="13"/>
        <v>3.3894786175739999</v>
      </c>
      <c r="CH95" s="4">
        <f t="shared" si="13"/>
        <v>28.962296842449604</v>
      </c>
    </row>
    <row r="96" spans="1:86">
      <c r="A96" s="2">
        <v>42440</v>
      </c>
      <c r="B96" s="29">
        <v>0.52155597222222216</v>
      </c>
      <c r="C96" s="4">
        <v>12.37</v>
      </c>
      <c r="D96" s="4">
        <v>0.12570000000000001</v>
      </c>
      <c r="E96" s="4" t="s">
        <v>155</v>
      </c>
      <c r="F96" s="4">
        <v>1257.3502109999999</v>
      </c>
      <c r="G96" s="4">
        <v>59.5</v>
      </c>
      <c r="H96" s="4">
        <v>8.3000000000000007</v>
      </c>
      <c r="I96" s="4">
        <v>1365.2</v>
      </c>
      <c r="K96" s="4">
        <v>3.48</v>
      </c>
      <c r="L96" s="4">
        <v>214</v>
      </c>
      <c r="M96" s="4">
        <v>0.88800000000000001</v>
      </c>
      <c r="N96" s="4">
        <v>10.9839</v>
      </c>
      <c r="O96" s="4">
        <v>0.1116</v>
      </c>
      <c r="P96" s="4">
        <v>52.790399999999998</v>
      </c>
      <c r="Q96" s="4">
        <v>7.4020000000000001</v>
      </c>
      <c r="R96" s="4">
        <v>60.2</v>
      </c>
      <c r="S96" s="4">
        <v>43.322099999999999</v>
      </c>
      <c r="T96" s="4">
        <v>6.0743999999999998</v>
      </c>
      <c r="U96" s="4">
        <v>49.4</v>
      </c>
      <c r="V96" s="4">
        <v>1365.1822</v>
      </c>
      <c r="Y96" s="4">
        <v>189.947</v>
      </c>
      <c r="Z96" s="4">
        <v>0</v>
      </c>
      <c r="AA96" s="4">
        <v>3.0937999999999999</v>
      </c>
      <c r="AB96" s="4" t="s">
        <v>384</v>
      </c>
      <c r="AC96" s="4">
        <v>0</v>
      </c>
      <c r="AD96" s="4">
        <v>11.9</v>
      </c>
      <c r="AE96" s="4">
        <v>852</v>
      </c>
      <c r="AF96" s="4">
        <v>882</v>
      </c>
      <c r="AG96" s="4">
        <v>870</v>
      </c>
      <c r="AH96" s="4">
        <v>79</v>
      </c>
      <c r="AI96" s="4">
        <v>28.5</v>
      </c>
      <c r="AJ96" s="4">
        <v>0.65</v>
      </c>
      <c r="AK96" s="4">
        <v>987</v>
      </c>
      <c r="AL96" s="4">
        <v>4</v>
      </c>
      <c r="AM96" s="4">
        <v>0</v>
      </c>
      <c r="AN96" s="4">
        <v>34</v>
      </c>
      <c r="AO96" s="4">
        <v>190</v>
      </c>
      <c r="AP96" s="4">
        <v>189</v>
      </c>
      <c r="AQ96" s="4">
        <v>0.3</v>
      </c>
      <c r="AR96" s="4">
        <v>195</v>
      </c>
      <c r="AS96" s="4" t="s">
        <v>155</v>
      </c>
      <c r="AT96" s="4">
        <v>2</v>
      </c>
      <c r="AU96" s="5">
        <v>0.72971064814814823</v>
      </c>
      <c r="AV96" s="4">
        <v>47.164152999999999</v>
      </c>
      <c r="AW96" s="4">
        <v>-88.488287999999997</v>
      </c>
      <c r="AX96" s="4">
        <v>317.89999999999998</v>
      </c>
      <c r="AY96" s="4">
        <v>23.6</v>
      </c>
      <c r="AZ96" s="4">
        <v>12</v>
      </c>
      <c r="BA96" s="4">
        <v>11</v>
      </c>
      <c r="BB96" s="4" t="s">
        <v>421</v>
      </c>
      <c r="BC96" s="4">
        <v>1.0198799999999999</v>
      </c>
      <c r="BD96" s="4">
        <v>1.3040959999999999</v>
      </c>
      <c r="BE96" s="4">
        <v>1.7959039999999999</v>
      </c>
      <c r="BF96" s="4">
        <v>14.063000000000001</v>
      </c>
      <c r="BG96" s="4">
        <v>16.670000000000002</v>
      </c>
      <c r="BH96" s="4">
        <v>1.19</v>
      </c>
      <c r="BI96" s="4">
        <v>12.619</v>
      </c>
      <c r="BJ96" s="4">
        <v>2967.299</v>
      </c>
      <c r="BK96" s="4">
        <v>19.196999999999999</v>
      </c>
      <c r="BL96" s="4">
        <v>1.4930000000000001</v>
      </c>
      <c r="BM96" s="4">
        <v>0.20899999999999999</v>
      </c>
      <c r="BN96" s="4">
        <v>1.7030000000000001</v>
      </c>
      <c r="BO96" s="4">
        <v>1.226</v>
      </c>
      <c r="BP96" s="4">
        <v>0.17199999999999999</v>
      </c>
      <c r="BQ96" s="4">
        <v>1.397</v>
      </c>
      <c r="BR96" s="4">
        <v>12.1952</v>
      </c>
      <c r="BU96" s="4">
        <v>10.180999999999999</v>
      </c>
      <c r="BW96" s="4">
        <v>607.70100000000002</v>
      </c>
      <c r="BX96" s="4">
        <v>0.143431</v>
      </c>
      <c r="BY96" s="4">
        <v>-5</v>
      </c>
      <c r="BZ96" s="4">
        <v>1.2765690000000001</v>
      </c>
      <c r="CA96" s="4">
        <v>3.5050949999999998</v>
      </c>
      <c r="CB96" s="4">
        <v>25.786694000000001</v>
      </c>
      <c r="CC96" s="4">
        <f t="shared" si="11"/>
        <v>0.9260460989999999</v>
      </c>
      <c r="CE96" s="4">
        <f t="shared" si="12"/>
        <v>7769.2966716385345</v>
      </c>
      <c r="CF96" s="4">
        <f t="shared" si="12"/>
        <v>50.263619610104996</v>
      </c>
      <c r="CG96" s="4">
        <f t="shared" si="13"/>
        <v>3.6577734331049996</v>
      </c>
      <c r="CH96" s="4">
        <f t="shared" si="13"/>
        <v>31.930764904367997</v>
      </c>
    </row>
    <row r="97" spans="1:86">
      <c r="A97" s="2">
        <v>42440</v>
      </c>
      <c r="B97" s="29">
        <v>0.52156754629629631</v>
      </c>
      <c r="C97" s="4">
        <v>12.362</v>
      </c>
      <c r="D97" s="4">
        <v>0.13100000000000001</v>
      </c>
      <c r="E97" s="4" t="s">
        <v>155</v>
      </c>
      <c r="F97" s="4">
        <v>1310</v>
      </c>
      <c r="G97" s="4">
        <v>54.8</v>
      </c>
      <c r="H97" s="4">
        <v>8.9</v>
      </c>
      <c r="I97" s="4">
        <v>1344.4</v>
      </c>
      <c r="K97" s="4">
        <v>3.24</v>
      </c>
      <c r="L97" s="4">
        <v>213</v>
      </c>
      <c r="M97" s="4">
        <v>0.88800000000000001</v>
      </c>
      <c r="N97" s="4">
        <v>10.977</v>
      </c>
      <c r="O97" s="4">
        <v>0.1163</v>
      </c>
      <c r="P97" s="4">
        <v>48.674599999999998</v>
      </c>
      <c r="Q97" s="4">
        <v>7.9313000000000002</v>
      </c>
      <c r="R97" s="4">
        <v>56.6</v>
      </c>
      <c r="S97" s="4">
        <v>39.944400000000002</v>
      </c>
      <c r="T97" s="4">
        <v>6.5087999999999999</v>
      </c>
      <c r="U97" s="4">
        <v>46.5</v>
      </c>
      <c r="V97" s="4">
        <v>1344.3570999999999</v>
      </c>
      <c r="Y97" s="4">
        <v>188.86699999999999</v>
      </c>
      <c r="Z97" s="4">
        <v>0</v>
      </c>
      <c r="AA97" s="4">
        <v>2.8767999999999998</v>
      </c>
      <c r="AB97" s="4" t="s">
        <v>384</v>
      </c>
      <c r="AC97" s="4">
        <v>0</v>
      </c>
      <c r="AD97" s="4">
        <v>11.8</v>
      </c>
      <c r="AE97" s="4">
        <v>853</v>
      </c>
      <c r="AF97" s="4">
        <v>881</v>
      </c>
      <c r="AG97" s="4">
        <v>869</v>
      </c>
      <c r="AH97" s="4">
        <v>79</v>
      </c>
      <c r="AI97" s="4">
        <v>28.5</v>
      </c>
      <c r="AJ97" s="4">
        <v>0.65</v>
      </c>
      <c r="AK97" s="4">
        <v>987</v>
      </c>
      <c r="AL97" s="4">
        <v>4</v>
      </c>
      <c r="AM97" s="4">
        <v>0</v>
      </c>
      <c r="AN97" s="4">
        <v>34</v>
      </c>
      <c r="AO97" s="4">
        <v>190</v>
      </c>
      <c r="AP97" s="4">
        <v>189</v>
      </c>
      <c r="AQ97" s="4">
        <v>0.2</v>
      </c>
      <c r="AR97" s="4">
        <v>195</v>
      </c>
      <c r="AS97" s="4" t="s">
        <v>155</v>
      </c>
      <c r="AT97" s="4">
        <v>2</v>
      </c>
      <c r="AU97" s="5">
        <v>0.72972222222222216</v>
      </c>
      <c r="AV97" s="4">
        <v>47.164180000000002</v>
      </c>
      <c r="AW97" s="4">
        <v>-88.488411999999997</v>
      </c>
      <c r="AX97" s="4">
        <v>318.10000000000002</v>
      </c>
      <c r="AY97" s="4">
        <v>22.7</v>
      </c>
      <c r="AZ97" s="4">
        <v>12</v>
      </c>
      <c r="BA97" s="4">
        <v>11</v>
      </c>
      <c r="BB97" s="4" t="s">
        <v>421</v>
      </c>
      <c r="BC97" s="4">
        <v>1.4477519999999999</v>
      </c>
      <c r="BD97" s="4">
        <v>1</v>
      </c>
      <c r="BE97" s="4">
        <v>2.1238760000000001</v>
      </c>
      <c r="BF97" s="4">
        <v>14.063000000000001</v>
      </c>
      <c r="BG97" s="4">
        <v>16.670000000000002</v>
      </c>
      <c r="BH97" s="4">
        <v>1.19</v>
      </c>
      <c r="BI97" s="4">
        <v>12.617000000000001</v>
      </c>
      <c r="BJ97" s="4">
        <v>2966.5749999999998</v>
      </c>
      <c r="BK97" s="4">
        <v>20.007999999999999</v>
      </c>
      <c r="BL97" s="4">
        <v>1.3779999999999999</v>
      </c>
      <c r="BM97" s="4">
        <v>0.224</v>
      </c>
      <c r="BN97" s="4">
        <v>1.6020000000000001</v>
      </c>
      <c r="BO97" s="4">
        <v>1.1299999999999999</v>
      </c>
      <c r="BP97" s="4">
        <v>0.184</v>
      </c>
      <c r="BQ97" s="4">
        <v>1.3149999999999999</v>
      </c>
      <c r="BR97" s="4">
        <v>12.0138</v>
      </c>
      <c r="BU97" s="4">
        <v>10.127000000000001</v>
      </c>
      <c r="BW97" s="4">
        <v>565.30600000000004</v>
      </c>
      <c r="BX97" s="4">
        <v>0.14399999999999999</v>
      </c>
      <c r="BY97" s="4">
        <v>-5</v>
      </c>
      <c r="BZ97" s="4">
        <v>1.2768619999999999</v>
      </c>
      <c r="CA97" s="4">
        <v>3.5190000000000001</v>
      </c>
      <c r="CB97" s="4">
        <v>25.792611999999998</v>
      </c>
      <c r="CC97" s="4">
        <f t="shared" si="11"/>
        <v>0.92971979999999999</v>
      </c>
      <c r="CE97" s="4">
        <f t="shared" si="12"/>
        <v>7798.2149364750003</v>
      </c>
      <c r="CF97" s="4">
        <f t="shared" si="12"/>
        <v>52.594889543999997</v>
      </c>
      <c r="CG97" s="4">
        <f t="shared" si="13"/>
        <v>3.456731295</v>
      </c>
      <c r="CH97" s="4">
        <f t="shared" si="13"/>
        <v>31.5805919634</v>
      </c>
    </row>
    <row r="98" spans="1:86">
      <c r="A98" s="2">
        <v>42440</v>
      </c>
      <c r="B98" s="29">
        <v>0.52157912037037035</v>
      </c>
      <c r="C98" s="4">
        <v>12.33</v>
      </c>
      <c r="D98" s="4">
        <v>0.1278</v>
      </c>
      <c r="E98" s="4" t="s">
        <v>155</v>
      </c>
      <c r="F98" s="4">
        <v>1278.1313990000001</v>
      </c>
      <c r="G98" s="4">
        <v>50</v>
      </c>
      <c r="H98" s="4">
        <v>9.6999999999999993</v>
      </c>
      <c r="I98" s="4">
        <v>1341.6</v>
      </c>
      <c r="K98" s="4">
        <v>3.1</v>
      </c>
      <c r="L98" s="4">
        <v>211</v>
      </c>
      <c r="M98" s="4">
        <v>0.88829999999999998</v>
      </c>
      <c r="N98" s="4">
        <v>10.952299999999999</v>
      </c>
      <c r="O98" s="4">
        <v>0.1135</v>
      </c>
      <c r="P98" s="4">
        <v>44.4238</v>
      </c>
      <c r="Q98" s="4">
        <v>8.6484000000000005</v>
      </c>
      <c r="R98" s="4">
        <v>53.1</v>
      </c>
      <c r="S98" s="4">
        <v>36.456099999999999</v>
      </c>
      <c r="T98" s="4">
        <v>7.0972</v>
      </c>
      <c r="U98" s="4">
        <v>43.6</v>
      </c>
      <c r="V98" s="4">
        <v>1341.6134</v>
      </c>
      <c r="Y98" s="4">
        <v>187.41800000000001</v>
      </c>
      <c r="Z98" s="4">
        <v>0</v>
      </c>
      <c r="AA98" s="4">
        <v>2.7536</v>
      </c>
      <c r="AB98" s="4" t="s">
        <v>384</v>
      </c>
      <c r="AC98" s="4">
        <v>0</v>
      </c>
      <c r="AD98" s="4">
        <v>11.9</v>
      </c>
      <c r="AE98" s="4">
        <v>852</v>
      </c>
      <c r="AF98" s="4">
        <v>881</v>
      </c>
      <c r="AG98" s="4">
        <v>870</v>
      </c>
      <c r="AH98" s="4">
        <v>79</v>
      </c>
      <c r="AI98" s="4">
        <v>28.5</v>
      </c>
      <c r="AJ98" s="4">
        <v>0.65</v>
      </c>
      <c r="AK98" s="4">
        <v>987</v>
      </c>
      <c r="AL98" s="4">
        <v>4</v>
      </c>
      <c r="AM98" s="4">
        <v>0</v>
      </c>
      <c r="AN98" s="4">
        <v>34</v>
      </c>
      <c r="AO98" s="4">
        <v>190</v>
      </c>
      <c r="AP98" s="4">
        <v>189</v>
      </c>
      <c r="AQ98" s="4">
        <v>0.3</v>
      </c>
      <c r="AR98" s="4">
        <v>195</v>
      </c>
      <c r="AS98" s="4" t="s">
        <v>155</v>
      </c>
      <c r="AT98" s="4">
        <v>2</v>
      </c>
      <c r="AU98" s="5">
        <v>0.72973379629629631</v>
      </c>
      <c r="AV98" s="4">
        <v>47.164211999999999</v>
      </c>
      <c r="AW98" s="4">
        <v>-88.488529</v>
      </c>
      <c r="AX98" s="4">
        <v>318.3</v>
      </c>
      <c r="AY98" s="4">
        <v>21.8</v>
      </c>
      <c r="AZ98" s="4">
        <v>12</v>
      </c>
      <c r="BA98" s="4">
        <v>11</v>
      </c>
      <c r="BB98" s="4" t="s">
        <v>421</v>
      </c>
      <c r="BC98" s="4">
        <v>1.4797979999999999</v>
      </c>
      <c r="BD98" s="4">
        <v>1.0240400000000001</v>
      </c>
      <c r="BE98" s="4">
        <v>2.2000000000000002</v>
      </c>
      <c r="BF98" s="4">
        <v>14.063000000000001</v>
      </c>
      <c r="BG98" s="4">
        <v>16.72</v>
      </c>
      <c r="BH98" s="4">
        <v>1.19</v>
      </c>
      <c r="BI98" s="4">
        <v>12.579000000000001</v>
      </c>
      <c r="BJ98" s="4">
        <v>2967.2640000000001</v>
      </c>
      <c r="BK98" s="4">
        <v>19.577000000000002</v>
      </c>
      <c r="BL98" s="4">
        <v>1.26</v>
      </c>
      <c r="BM98" s="4">
        <v>0.245</v>
      </c>
      <c r="BN98" s="4">
        <v>1.506</v>
      </c>
      <c r="BO98" s="4">
        <v>1.034</v>
      </c>
      <c r="BP98" s="4">
        <v>0.20100000000000001</v>
      </c>
      <c r="BQ98" s="4">
        <v>1.236</v>
      </c>
      <c r="BR98" s="4">
        <v>12.0192</v>
      </c>
      <c r="BU98" s="4">
        <v>10.074</v>
      </c>
      <c r="BW98" s="4">
        <v>542.44200000000001</v>
      </c>
      <c r="BX98" s="4">
        <v>0.13882800000000001</v>
      </c>
      <c r="BY98" s="4">
        <v>-5</v>
      </c>
      <c r="BZ98" s="4">
        <v>1.278</v>
      </c>
      <c r="CA98" s="4">
        <v>3.3926090000000002</v>
      </c>
      <c r="CB98" s="4">
        <v>25.8156</v>
      </c>
      <c r="CC98" s="4">
        <f t="shared" si="11"/>
        <v>0.89632729779999998</v>
      </c>
      <c r="CE98" s="4">
        <f t="shared" si="12"/>
        <v>7519.8746141766733</v>
      </c>
      <c r="CF98" s="4">
        <f t="shared" si="12"/>
        <v>49.613578475571011</v>
      </c>
      <c r="CG98" s="4">
        <f t="shared" si="13"/>
        <v>3.1323687488280005</v>
      </c>
      <c r="CH98" s="4">
        <f t="shared" si="13"/>
        <v>30.460005231321599</v>
      </c>
    </row>
    <row r="99" spans="1:86">
      <c r="A99" s="2">
        <v>42440</v>
      </c>
      <c r="B99" s="29">
        <v>0.5215906944444445</v>
      </c>
      <c r="C99" s="4">
        <v>12.33</v>
      </c>
      <c r="D99" s="4">
        <v>0.11169999999999999</v>
      </c>
      <c r="E99" s="4" t="s">
        <v>155</v>
      </c>
      <c r="F99" s="4">
        <v>1116.5110569999999</v>
      </c>
      <c r="G99" s="4">
        <v>48.5</v>
      </c>
      <c r="H99" s="4">
        <v>9.9</v>
      </c>
      <c r="I99" s="4">
        <v>1302.5</v>
      </c>
      <c r="K99" s="4">
        <v>3.1</v>
      </c>
      <c r="L99" s="4">
        <v>210</v>
      </c>
      <c r="M99" s="4">
        <v>0.88839999999999997</v>
      </c>
      <c r="N99" s="4">
        <v>10.9536</v>
      </c>
      <c r="O99" s="4">
        <v>9.9199999999999997E-2</v>
      </c>
      <c r="P99" s="4">
        <v>43.086100000000002</v>
      </c>
      <c r="Q99" s="4">
        <v>8.7949000000000002</v>
      </c>
      <c r="R99" s="4">
        <v>51.9</v>
      </c>
      <c r="S99" s="4">
        <v>35.3797</v>
      </c>
      <c r="T99" s="4">
        <v>7.2218</v>
      </c>
      <c r="U99" s="4">
        <v>42.6</v>
      </c>
      <c r="V99" s="4">
        <v>1302.5447999999999</v>
      </c>
      <c r="Y99" s="4">
        <v>186.91399999999999</v>
      </c>
      <c r="Z99" s="4">
        <v>0</v>
      </c>
      <c r="AA99" s="4">
        <v>2.754</v>
      </c>
      <c r="AB99" s="4" t="s">
        <v>384</v>
      </c>
      <c r="AC99" s="4">
        <v>0</v>
      </c>
      <c r="AD99" s="4">
        <v>11.8</v>
      </c>
      <c r="AE99" s="4">
        <v>852</v>
      </c>
      <c r="AF99" s="4">
        <v>882</v>
      </c>
      <c r="AG99" s="4">
        <v>871</v>
      </c>
      <c r="AH99" s="4">
        <v>79.400000000000006</v>
      </c>
      <c r="AI99" s="4">
        <v>28.66</v>
      </c>
      <c r="AJ99" s="4">
        <v>0.66</v>
      </c>
      <c r="AK99" s="4">
        <v>987</v>
      </c>
      <c r="AL99" s="4">
        <v>4</v>
      </c>
      <c r="AM99" s="4">
        <v>0</v>
      </c>
      <c r="AN99" s="4">
        <v>34</v>
      </c>
      <c r="AO99" s="4">
        <v>190</v>
      </c>
      <c r="AP99" s="4">
        <v>189</v>
      </c>
      <c r="AQ99" s="4">
        <v>0.2</v>
      </c>
      <c r="AR99" s="4">
        <v>195</v>
      </c>
      <c r="AS99" s="4" t="s">
        <v>155</v>
      </c>
      <c r="AT99" s="4">
        <v>2</v>
      </c>
      <c r="AU99" s="5">
        <v>0.72974537037037035</v>
      </c>
      <c r="AV99" s="4">
        <v>47.164233000000003</v>
      </c>
      <c r="AW99" s="4">
        <v>-88.488652000000002</v>
      </c>
      <c r="AX99" s="4">
        <v>318.39999999999998</v>
      </c>
      <c r="AY99" s="4">
        <v>21.3</v>
      </c>
      <c r="AZ99" s="4">
        <v>12</v>
      </c>
      <c r="BA99" s="4">
        <v>11</v>
      </c>
      <c r="BB99" s="4" t="s">
        <v>421</v>
      </c>
      <c r="BC99" s="4">
        <v>1.1000000000000001</v>
      </c>
      <c r="BD99" s="4">
        <v>1.1000000000000001</v>
      </c>
      <c r="BE99" s="4">
        <v>2.2000000000000002</v>
      </c>
      <c r="BF99" s="4">
        <v>14.063000000000001</v>
      </c>
      <c r="BG99" s="4">
        <v>16.75</v>
      </c>
      <c r="BH99" s="4">
        <v>1.19</v>
      </c>
      <c r="BI99" s="4">
        <v>12.565</v>
      </c>
      <c r="BJ99" s="4">
        <v>2972.1309999999999</v>
      </c>
      <c r="BK99" s="4">
        <v>17.13</v>
      </c>
      <c r="BL99" s="4">
        <v>1.224</v>
      </c>
      <c r="BM99" s="4">
        <v>0.25</v>
      </c>
      <c r="BN99" s="4">
        <v>1.474</v>
      </c>
      <c r="BO99" s="4">
        <v>1.0049999999999999</v>
      </c>
      <c r="BP99" s="4">
        <v>0.20499999999999999</v>
      </c>
      <c r="BQ99" s="4">
        <v>1.2110000000000001</v>
      </c>
      <c r="BR99" s="4">
        <v>11.6869</v>
      </c>
      <c r="BU99" s="4">
        <v>10.061999999999999</v>
      </c>
      <c r="BW99" s="4">
        <v>543.33199999999999</v>
      </c>
      <c r="BX99" s="4">
        <v>0.13156899999999999</v>
      </c>
      <c r="BY99" s="4">
        <v>-5</v>
      </c>
      <c r="BZ99" s="4">
        <v>1.277569</v>
      </c>
      <c r="CA99" s="4">
        <v>3.2152180000000001</v>
      </c>
      <c r="CB99" s="4">
        <v>25.806894</v>
      </c>
      <c r="CC99" s="4">
        <f t="shared" si="11"/>
        <v>0.84946059559999998</v>
      </c>
      <c r="CE99" s="4">
        <f t="shared" si="12"/>
        <v>7138.3686698998263</v>
      </c>
      <c r="CF99" s="4">
        <f t="shared" si="12"/>
        <v>41.14228320198</v>
      </c>
      <c r="CG99" s="4">
        <f t="shared" si="13"/>
        <v>2.9085408615060002</v>
      </c>
      <c r="CH99" s="4">
        <f t="shared" si="13"/>
        <v>28.069220639417399</v>
      </c>
    </row>
    <row r="100" spans="1:86">
      <c r="A100" s="2">
        <v>42440</v>
      </c>
      <c r="B100" s="29">
        <v>0.52160226851851854</v>
      </c>
      <c r="C100" s="4">
        <v>11.486000000000001</v>
      </c>
      <c r="D100" s="4">
        <v>6.93E-2</v>
      </c>
      <c r="E100" s="4" t="s">
        <v>155</v>
      </c>
      <c r="F100" s="4">
        <v>693.33333300000004</v>
      </c>
      <c r="G100" s="4">
        <v>48.5</v>
      </c>
      <c r="H100" s="4">
        <v>9.8000000000000007</v>
      </c>
      <c r="I100" s="4">
        <v>1321.4</v>
      </c>
      <c r="K100" s="4">
        <v>3.1</v>
      </c>
      <c r="L100" s="4">
        <v>221</v>
      </c>
      <c r="M100" s="4">
        <v>0.89539999999999997</v>
      </c>
      <c r="N100" s="4">
        <v>10.284800000000001</v>
      </c>
      <c r="O100" s="4">
        <v>6.2100000000000002E-2</v>
      </c>
      <c r="P100" s="4">
        <v>43.426699999999997</v>
      </c>
      <c r="Q100" s="4">
        <v>8.7749000000000006</v>
      </c>
      <c r="R100" s="4">
        <v>52.2</v>
      </c>
      <c r="S100" s="4">
        <v>35.687800000000003</v>
      </c>
      <c r="T100" s="4">
        <v>7.2111000000000001</v>
      </c>
      <c r="U100" s="4">
        <v>42.9</v>
      </c>
      <c r="V100" s="4">
        <v>1321.3967</v>
      </c>
      <c r="Y100" s="4">
        <v>198.27799999999999</v>
      </c>
      <c r="Z100" s="4">
        <v>0</v>
      </c>
      <c r="AA100" s="4">
        <v>2.7757000000000001</v>
      </c>
      <c r="AB100" s="4" t="s">
        <v>384</v>
      </c>
      <c r="AC100" s="4">
        <v>0</v>
      </c>
      <c r="AD100" s="4">
        <v>11.8</v>
      </c>
      <c r="AE100" s="4">
        <v>853</v>
      </c>
      <c r="AF100" s="4">
        <v>881</v>
      </c>
      <c r="AG100" s="4">
        <v>870</v>
      </c>
      <c r="AH100" s="4">
        <v>80</v>
      </c>
      <c r="AI100" s="4">
        <v>28.86</v>
      </c>
      <c r="AJ100" s="4">
        <v>0.66</v>
      </c>
      <c r="AK100" s="4">
        <v>987</v>
      </c>
      <c r="AL100" s="4">
        <v>4</v>
      </c>
      <c r="AM100" s="4">
        <v>0</v>
      </c>
      <c r="AN100" s="4">
        <v>34</v>
      </c>
      <c r="AO100" s="4">
        <v>190</v>
      </c>
      <c r="AP100" s="4">
        <v>189</v>
      </c>
      <c r="AQ100" s="4">
        <v>0.1</v>
      </c>
      <c r="AR100" s="4">
        <v>195</v>
      </c>
      <c r="AS100" s="4" t="s">
        <v>155</v>
      </c>
      <c r="AT100" s="4">
        <v>2</v>
      </c>
      <c r="AU100" s="5">
        <v>0.7297569444444445</v>
      </c>
      <c r="AV100" s="4">
        <v>47.164253000000002</v>
      </c>
      <c r="AW100" s="4">
        <v>-88.488771999999997</v>
      </c>
      <c r="AX100" s="4">
        <v>318.5</v>
      </c>
      <c r="AY100" s="4">
        <v>21.2</v>
      </c>
      <c r="AZ100" s="4">
        <v>12</v>
      </c>
      <c r="BA100" s="4">
        <v>11</v>
      </c>
      <c r="BB100" s="4" t="s">
        <v>421</v>
      </c>
      <c r="BC100" s="4">
        <v>1.1245750000000001</v>
      </c>
      <c r="BD100" s="4">
        <v>1.1245750000000001</v>
      </c>
      <c r="BE100" s="4">
        <v>2.2000000000000002</v>
      </c>
      <c r="BF100" s="4">
        <v>14.063000000000001</v>
      </c>
      <c r="BG100" s="4">
        <v>17.95</v>
      </c>
      <c r="BH100" s="4">
        <v>1.28</v>
      </c>
      <c r="BI100" s="4">
        <v>11.682</v>
      </c>
      <c r="BJ100" s="4">
        <v>2978.8629999999998</v>
      </c>
      <c r="BK100" s="4">
        <v>11.444000000000001</v>
      </c>
      <c r="BL100" s="4">
        <v>1.3169999999999999</v>
      </c>
      <c r="BM100" s="4">
        <v>0.26600000000000001</v>
      </c>
      <c r="BN100" s="4">
        <v>1.583</v>
      </c>
      <c r="BO100" s="4">
        <v>1.0820000000000001</v>
      </c>
      <c r="BP100" s="4">
        <v>0.219</v>
      </c>
      <c r="BQ100" s="4">
        <v>1.3009999999999999</v>
      </c>
      <c r="BR100" s="4">
        <v>12.6556</v>
      </c>
      <c r="BU100" s="4">
        <v>11.394</v>
      </c>
      <c r="BW100" s="4">
        <v>584.55999999999995</v>
      </c>
      <c r="BX100" s="4">
        <v>0.157722</v>
      </c>
      <c r="BY100" s="4">
        <v>-5</v>
      </c>
      <c r="BZ100" s="4">
        <v>1.2778620000000001</v>
      </c>
      <c r="CA100" s="4">
        <v>3.8543319999999999</v>
      </c>
      <c r="CB100" s="4">
        <v>25.812812000000001</v>
      </c>
      <c r="CC100" s="4">
        <f t="shared" si="11"/>
        <v>1.0183145143999999</v>
      </c>
      <c r="CE100" s="4">
        <f t="shared" si="12"/>
        <v>8576.70065743345</v>
      </c>
      <c r="CF100" s="4">
        <f t="shared" si="12"/>
        <v>32.949404629775998</v>
      </c>
      <c r="CG100" s="4">
        <f t="shared" si="13"/>
        <v>3.7458209912039995</v>
      </c>
      <c r="CH100" s="4">
        <f t="shared" si="13"/>
        <v>36.437826392222398</v>
      </c>
    </row>
    <row r="101" spans="1:86">
      <c r="A101" s="2">
        <v>42440</v>
      </c>
      <c r="B101" s="29">
        <v>0.52161384259259258</v>
      </c>
      <c r="C101" s="4">
        <v>10.391999999999999</v>
      </c>
      <c r="D101" s="4">
        <v>3.9E-2</v>
      </c>
      <c r="E101" s="4" t="s">
        <v>155</v>
      </c>
      <c r="F101" s="4">
        <v>390.30302999999998</v>
      </c>
      <c r="G101" s="4">
        <v>58.1</v>
      </c>
      <c r="H101" s="4">
        <v>9.8000000000000007</v>
      </c>
      <c r="I101" s="4">
        <v>1591.2</v>
      </c>
      <c r="K101" s="4">
        <v>3.32</v>
      </c>
      <c r="L101" s="4">
        <v>243</v>
      </c>
      <c r="M101" s="4">
        <v>0.90429999999999999</v>
      </c>
      <c r="N101" s="4">
        <v>9.3980999999999995</v>
      </c>
      <c r="O101" s="4">
        <v>3.5299999999999998E-2</v>
      </c>
      <c r="P101" s="4">
        <v>52.517200000000003</v>
      </c>
      <c r="Q101" s="4">
        <v>8.8626000000000005</v>
      </c>
      <c r="R101" s="4">
        <v>61.4</v>
      </c>
      <c r="S101" s="4">
        <v>43.158299999999997</v>
      </c>
      <c r="T101" s="4">
        <v>7.2831999999999999</v>
      </c>
      <c r="U101" s="4">
        <v>50.4</v>
      </c>
      <c r="V101" s="4">
        <v>1591.2055</v>
      </c>
      <c r="Y101" s="4">
        <v>220.15</v>
      </c>
      <c r="Z101" s="4">
        <v>0</v>
      </c>
      <c r="AA101" s="4">
        <v>3.0009999999999999</v>
      </c>
      <c r="AB101" s="4" t="s">
        <v>384</v>
      </c>
      <c r="AC101" s="4">
        <v>0</v>
      </c>
      <c r="AD101" s="4">
        <v>11.9</v>
      </c>
      <c r="AE101" s="4">
        <v>853</v>
      </c>
      <c r="AF101" s="4">
        <v>880</v>
      </c>
      <c r="AG101" s="4">
        <v>870</v>
      </c>
      <c r="AH101" s="4">
        <v>80</v>
      </c>
      <c r="AI101" s="4">
        <v>28.86</v>
      </c>
      <c r="AJ101" s="4">
        <v>0.66</v>
      </c>
      <c r="AK101" s="4">
        <v>987</v>
      </c>
      <c r="AL101" s="4">
        <v>4</v>
      </c>
      <c r="AM101" s="4">
        <v>0</v>
      </c>
      <c r="AN101" s="4">
        <v>34</v>
      </c>
      <c r="AO101" s="4">
        <v>190</v>
      </c>
      <c r="AP101" s="4">
        <v>189</v>
      </c>
      <c r="AQ101" s="4">
        <v>0.2</v>
      </c>
      <c r="AR101" s="4">
        <v>195</v>
      </c>
      <c r="AS101" s="4" t="s">
        <v>155</v>
      </c>
      <c r="AT101" s="4">
        <v>2</v>
      </c>
      <c r="AU101" s="5">
        <v>0.72976851851851843</v>
      </c>
      <c r="AV101" s="4">
        <v>47.164267000000002</v>
      </c>
      <c r="AW101" s="4">
        <v>-88.488890999999995</v>
      </c>
      <c r="AX101" s="4">
        <v>318.60000000000002</v>
      </c>
      <c r="AY101" s="4">
        <v>20.7</v>
      </c>
      <c r="AZ101" s="4">
        <v>12</v>
      </c>
      <c r="BA101" s="4">
        <v>11</v>
      </c>
      <c r="BB101" s="4" t="s">
        <v>421</v>
      </c>
      <c r="BC101" s="4">
        <v>1.2</v>
      </c>
      <c r="BD101" s="4">
        <v>1.2</v>
      </c>
      <c r="BE101" s="4">
        <v>2.2000000000000002</v>
      </c>
      <c r="BF101" s="4">
        <v>14.063000000000001</v>
      </c>
      <c r="BG101" s="4">
        <v>19.71</v>
      </c>
      <c r="BH101" s="4">
        <v>1.4</v>
      </c>
      <c r="BI101" s="4">
        <v>10.577</v>
      </c>
      <c r="BJ101" s="4">
        <v>2974.6489999999999</v>
      </c>
      <c r="BK101" s="4">
        <v>7.1109999999999998</v>
      </c>
      <c r="BL101" s="4">
        <v>1.7410000000000001</v>
      </c>
      <c r="BM101" s="4">
        <v>0.29399999999999998</v>
      </c>
      <c r="BN101" s="4">
        <v>2.0339999999999998</v>
      </c>
      <c r="BO101" s="4">
        <v>1.431</v>
      </c>
      <c r="BP101" s="4">
        <v>0.24099999999999999</v>
      </c>
      <c r="BQ101" s="4">
        <v>1.6719999999999999</v>
      </c>
      <c r="BR101" s="4">
        <v>16.654</v>
      </c>
      <c r="BU101" s="4">
        <v>13.824999999999999</v>
      </c>
      <c r="BW101" s="4">
        <v>690.65499999999997</v>
      </c>
      <c r="BX101" s="4">
        <v>0.20075799999999999</v>
      </c>
      <c r="BY101" s="4">
        <v>-5</v>
      </c>
      <c r="BZ101" s="4">
        <v>1.278138</v>
      </c>
      <c r="CA101" s="4">
        <v>4.9060240000000004</v>
      </c>
      <c r="CB101" s="4">
        <v>25.818387999999999</v>
      </c>
      <c r="CC101" s="4">
        <f t="shared" si="11"/>
        <v>1.2961715408000001</v>
      </c>
      <c r="CE101" s="4">
        <f t="shared" si="12"/>
        <v>10901.493441025274</v>
      </c>
      <c r="CF101" s="4">
        <f t="shared" si="12"/>
        <v>26.060392288008003</v>
      </c>
      <c r="CG101" s="4">
        <f t="shared" si="13"/>
        <v>6.1275454796160007</v>
      </c>
      <c r="CH101" s="4">
        <f t="shared" si="13"/>
        <v>61.033578000912009</v>
      </c>
    </row>
    <row r="102" spans="1:86">
      <c r="A102" s="2">
        <v>42440</v>
      </c>
      <c r="B102" s="29">
        <v>0.52162541666666662</v>
      </c>
      <c r="C102" s="4">
        <v>9.6259999999999994</v>
      </c>
      <c r="D102" s="4">
        <v>3.95E-2</v>
      </c>
      <c r="E102" s="4" t="s">
        <v>155</v>
      </c>
      <c r="F102" s="4">
        <v>395.32338299999998</v>
      </c>
      <c r="G102" s="4">
        <v>121.7</v>
      </c>
      <c r="H102" s="4">
        <v>16.899999999999999</v>
      </c>
      <c r="I102" s="4">
        <v>1819.2</v>
      </c>
      <c r="K102" s="4">
        <v>4.54</v>
      </c>
      <c r="L102" s="4">
        <v>252</v>
      </c>
      <c r="M102" s="4">
        <v>0.91049999999999998</v>
      </c>
      <c r="N102" s="4">
        <v>8.7637999999999998</v>
      </c>
      <c r="O102" s="4">
        <v>3.5999999999999997E-2</v>
      </c>
      <c r="P102" s="4">
        <v>110.8278</v>
      </c>
      <c r="Q102" s="4">
        <v>15.386699999999999</v>
      </c>
      <c r="R102" s="4">
        <v>126.2</v>
      </c>
      <c r="S102" s="4">
        <v>91.077600000000004</v>
      </c>
      <c r="T102" s="4">
        <v>12.6447</v>
      </c>
      <c r="U102" s="4">
        <v>103.7</v>
      </c>
      <c r="V102" s="4">
        <v>1819.1860999999999</v>
      </c>
      <c r="Y102" s="4">
        <v>229.50899999999999</v>
      </c>
      <c r="Z102" s="4">
        <v>0</v>
      </c>
      <c r="AA102" s="4">
        <v>4.1326000000000001</v>
      </c>
      <c r="AB102" s="4" t="s">
        <v>384</v>
      </c>
      <c r="AC102" s="4">
        <v>0</v>
      </c>
      <c r="AD102" s="4">
        <v>11.8</v>
      </c>
      <c r="AE102" s="4">
        <v>853</v>
      </c>
      <c r="AF102" s="4">
        <v>881</v>
      </c>
      <c r="AG102" s="4">
        <v>871</v>
      </c>
      <c r="AH102" s="4">
        <v>80</v>
      </c>
      <c r="AI102" s="4">
        <v>28.86</v>
      </c>
      <c r="AJ102" s="4">
        <v>0.66</v>
      </c>
      <c r="AK102" s="4">
        <v>987</v>
      </c>
      <c r="AL102" s="4">
        <v>4</v>
      </c>
      <c r="AM102" s="4">
        <v>0</v>
      </c>
      <c r="AN102" s="4">
        <v>34</v>
      </c>
      <c r="AO102" s="4">
        <v>190</v>
      </c>
      <c r="AP102" s="4">
        <v>189</v>
      </c>
      <c r="AQ102" s="4">
        <v>0.3</v>
      </c>
      <c r="AR102" s="4">
        <v>195</v>
      </c>
      <c r="AS102" s="4" t="s">
        <v>155</v>
      </c>
      <c r="AT102" s="4">
        <v>2</v>
      </c>
      <c r="AU102" s="5">
        <v>0.72978009259259258</v>
      </c>
      <c r="AV102" s="4">
        <v>47.164273999999999</v>
      </c>
      <c r="AW102" s="4">
        <v>-88.489009999999993</v>
      </c>
      <c r="AX102" s="4">
        <v>318.60000000000002</v>
      </c>
      <c r="AY102" s="4">
        <v>20.9</v>
      </c>
      <c r="AZ102" s="4">
        <v>12</v>
      </c>
      <c r="BA102" s="4">
        <v>11</v>
      </c>
      <c r="BB102" s="4" t="s">
        <v>421</v>
      </c>
      <c r="BC102" s="4">
        <v>1.2</v>
      </c>
      <c r="BD102" s="4">
        <v>1.2</v>
      </c>
      <c r="BE102" s="4">
        <v>2.2000000000000002</v>
      </c>
      <c r="BF102" s="4">
        <v>14.063000000000001</v>
      </c>
      <c r="BG102" s="4">
        <v>21.11</v>
      </c>
      <c r="BH102" s="4">
        <v>1.5</v>
      </c>
      <c r="BI102" s="4">
        <v>9.8350000000000009</v>
      </c>
      <c r="BJ102" s="4">
        <v>2963.3609999999999</v>
      </c>
      <c r="BK102" s="4">
        <v>7.7460000000000004</v>
      </c>
      <c r="BL102" s="4">
        <v>3.9239999999999999</v>
      </c>
      <c r="BM102" s="4">
        <v>0.54500000000000004</v>
      </c>
      <c r="BN102" s="4">
        <v>4.4690000000000003</v>
      </c>
      <c r="BO102" s="4">
        <v>3.2250000000000001</v>
      </c>
      <c r="BP102" s="4">
        <v>0.44800000000000001</v>
      </c>
      <c r="BQ102" s="4">
        <v>3.673</v>
      </c>
      <c r="BR102" s="4">
        <v>20.340599999999998</v>
      </c>
      <c r="BU102" s="4">
        <v>15.397</v>
      </c>
      <c r="BW102" s="4">
        <v>1016.05</v>
      </c>
      <c r="BX102" s="4">
        <v>0.20927599999999999</v>
      </c>
      <c r="BY102" s="4">
        <v>-5</v>
      </c>
      <c r="BZ102" s="4">
        <v>1.277431</v>
      </c>
      <c r="CA102" s="4">
        <v>5.1141819999999996</v>
      </c>
      <c r="CB102" s="4">
        <v>25.804106000000001</v>
      </c>
      <c r="CC102" s="4">
        <f t="shared" si="11"/>
        <v>1.3511668843999998</v>
      </c>
      <c r="CE102" s="4">
        <f t="shared" si="12"/>
        <v>11320.910111819394</v>
      </c>
      <c r="CF102" s="4">
        <f t="shared" si="12"/>
        <v>29.591996967683997</v>
      </c>
      <c r="CG102" s="4">
        <f t="shared" si="13"/>
        <v>14.031939693042</v>
      </c>
      <c r="CH102" s="4">
        <f t="shared" si="13"/>
        <v>77.707071200732386</v>
      </c>
    </row>
    <row r="103" spans="1:86">
      <c r="A103" s="2">
        <v>42440</v>
      </c>
      <c r="B103" s="29">
        <v>0.52163699074074077</v>
      </c>
      <c r="C103" s="4">
        <v>9.4079999999999995</v>
      </c>
      <c r="D103" s="4">
        <v>4.7199999999999999E-2</v>
      </c>
      <c r="E103" s="4" t="s">
        <v>155</v>
      </c>
      <c r="F103" s="4">
        <v>471.72981900000002</v>
      </c>
      <c r="G103" s="4">
        <v>178.6</v>
      </c>
      <c r="H103" s="4">
        <v>18.100000000000001</v>
      </c>
      <c r="I103" s="4">
        <v>1766.1</v>
      </c>
      <c r="K103" s="4">
        <v>6.09</v>
      </c>
      <c r="L103" s="4">
        <v>251</v>
      </c>
      <c r="M103" s="4">
        <v>0.91220000000000001</v>
      </c>
      <c r="N103" s="4">
        <v>8.5823</v>
      </c>
      <c r="O103" s="4">
        <v>4.2999999999999997E-2</v>
      </c>
      <c r="P103" s="4">
        <v>162.9023</v>
      </c>
      <c r="Q103" s="4">
        <v>16.511399999999998</v>
      </c>
      <c r="R103" s="4">
        <v>179.4</v>
      </c>
      <c r="S103" s="4">
        <v>133.87209999999999</v>
      </c>
      <c r="T103" s="4">
        <v>13.568899999999999</v>
      </c>
      <c r="U103" s="4">
        <v>147.4</v>
      </c>
      <c r="V103" s="4">
        <v>1766.0813000000001</v>
      </c>
      <c r="Y103" s="4">
        <v>229.19399999999999</v>
      </c>
      <c r="Z103" s="4">
        <v>0</v>
      </c>
      <c r="AA103" s="4">
        <v>5.5548999999999999</v>
      </c>
      <c r="AB103" s="4" t="s">
        <v>384</v>
      </c>
      <c r="AC103" s="4">
        <v>0</v>
      </c>
      <c r="AD103" s="4">
        <v>11.9</v>
      </c>
      <c r="AE103" s="4">
        <v>854</v>
      </c>
      <c r="AF103" s="4">
        <v>882</v>
      </c>
      <c r="AG103" s="4">
        <v>872</v>
      </c>
      <c r="AH103" s="4">
        <v>80</v>
      </c>
      <c r="AI103" s="4">
        <v>28.86</v>
      </c>
      <c r="AJ103" s="4">
        <v>0.66</v>
      </c>
      <c r="AK103" s="4">
        <v>987</v>
      </c>
      <c r="AL103" s="4">
        <v>4</v>
      </c>
      <c r="AM103" s="4">
        <v>0</v>
      </c>
      <c r="AN103" s="4">
        <v>34</v>
      </c>
      <c r="AO103" s="4">
        <v>190</v>
      </c>
      <c r="AP103" s="4">
        <v>189</v>
      </c>
      <c r="AQ103" s="4">
        <v>0.2</v>
      </c>
      <c r="AR103" s="4">
        <v>195</v>
      </c>
      <c r="AS103" s="4" t="s">
        <v>155</v>
      </c>
      <c r="AT103" s="4">
        <v>2</v>
      </c>
      <c r="AU103" s="5">
        <v>0.72979166666666673</v>
      </c>
      <c r="AV103" s="4">
        <v>47.164256000000002</v>
      </c>
      <c r="AW103" s="4">
        <v>-88.489132999999995</v>
      </c>
      <c r="AX103" s="4">
        <v>318.5</v>
      </c>
      <c r="AY103" s="4">
        <v>21.4</v>
      </c>
      <c r="AZ103" s="4">
        <v>12</v>
      </c>
      <c r="BA103" s="4">
        <v>11</v>
      </c>
      <c r="BB103" s="4" t="s">
        <v>421</v>
      </c>
      <c r="BC103" s="4">
        <v>1.175724</v>
      </c>
      <c r="BD103" s="4">
        <v>1.2</v>
      </c>
      <c r="BE103" s="4">
        <v>2.1514489999999999</v>
      </c>
      <c r="BF103" s="4">
        <v>14.063000000000001</v>
      </c>
      <c r="BG103" s="4">
        <v>21.56</v>
      </c>
      <c r="BH103" s="4">
        <v>1.53</v>
      </c>
      <c r="BI103" s="4">
        <v>9.6219999999999999</v>
      </c>
      <c r="BJ103" s="4">
        <v>2961.527</v>
      </c>
      <c r="BK103" s="4">
        <v>9.4510000000000005</v>
      </c>
      <c r="BL103" s="4">
        <v>5.8869999999999996</v>
      </c>
      <c r="BM103" s="4">
        <v>0.59699999999999998</v>
      </c>
      <c r="BN103" s="4">
        <v>6.4829999999999997</v>
      </c>
      <c r="BO103" s="4">
        <v>4.8380000000000001</v>
      </c>
      <c r="BP103" s="4">
        <v>0.49</v>
      </c>
      <c r="BQ103" s="4">
        <v>5.3280000000000003</v>
      </c>
      <c r="BR103" s="4">
        <v>20.152100000000001</v>
      </c>
      <c r="BU103" s="4">
        <v>15.691000000000001</v>
      </c>
      <c r="BW103" s="4">
        <v>1393.752</v>
      </c>
      <c r="BX103" s="4">
        <v>0.22251599999999999</v>
      </c>
      <c r="BY103" s="4">
        <v>-5</v>
      </c>
      <c r="BZ103" s="4">
        <v>1.2784310000000001</v>
      </c>
      <c r="CA103" s="4">
        <v>5.4377339999999998</v>
      </c>
      <c r="CB103" s="4">
        <v>25.824306</v>
      </c>
      <c r="CC103" s="4">
        <f t="shared" si="11"/>
        <v>1.4366493227999999</v>
      </c>
      <c r="CE103" s="4">
        <f t="shared" si="12"/>
        <v>12029.685056684046</v>
      </c>
      <c r="CF103" s="4">
        <f t="shared" si="12"/>
        <v>38.389841953398005</v>
      </c>
      <c r="CG103" s="4">
        <f t="shared" si="13"/>
        <v>21.642268323743998</v>
      </c>
      <c r="CH103" s="4">
        <f t="shared" si="13"/>
        <v>81.857574228025797</v>
      </c>
    </row>
    <row r="104" spans="1:86">
      <c r="A104" s="2">
        <v>42440</v>
      </c>
      <c r="B104" s="29">
        <v>0.52164856481481481</v>
      </c>
      <c r="C104" s="4">
        <v>9.4</v>
      </c>
      <c r="D104" s="4">
        <v>5.3400000000000003E-2</v>
      </c>
      <c r="E104" s="4" t="s">
        <v>155</v>
      </c>
      <c r="F104" s="4">
        <v>534.20240100000001</v>
      </c>
      <c r="G104" s="4">
        <v>245.2</v>
      </c>
      <c r="H104" s="4">
        <v>18.2</v>
      </c>
      <c r="I104" s="4">
        <v>1659</v>
      </c>
      <c r="K104" s="4">
        <v>6.9</v>
      </c>
      <c r="L104" s="4">
        <v>238</v>
      </c>
      <c r="M104" s="4">
        <v>0.91239999999999999</v>
      </c>
      <c r="N104" s="4">
        <v>8.5762</v>
      </c>
      <c r="O104" s="4">
        <v>4.87E-2</v>
      </c>
      <c r="P104" s="4">
        <v>223.74279999999999</v>
      </c>
      <c r="Q104" s="4">
        <v>16.6052</v>
      </c>
      <c r="R104" s="4">
        <v>240.3</v>
      </c>
      <c r="S104" s="4">
        <v>183.87039999999999</v>
      </c>
      <c r="T104" s="4">
        <v>13.646000000000001</v>
      </c>
      <c r="U104" s="4">
        <v>197.5</v>
      </c>
      <c r="V104" s="4">
        <v>1658.9697000000001</v>
      </c>
      <c r="Y104" s="4">
        <v>217.4</v>
      </c>
      <c r="Z104" s="4">
        <v>0</v>
      </c>
      <c r="AA104" s="4">
        <v>6.2994000000000003</v>
      </c>
      <c r="AB104" s="4" t="s">
        <v>384</v>
      </c>
      <c r="AC104" s="4">
        <v>0</v>
      </c>
      <c r="AD104" s="4">
        <v>11.8</v>
      </c>
      <c r="AE104" s="4">
        <v>854</v>
      </c>
      <c r="AF104" s="4">
        <v>883</v>
      </c>
      <c r="AG104" s="4">
        <v>873</v>
      </c>
      <c r="AH104" s="4">
        <v>80</v>
      </c>
      <c r="AI104" s="4">
        <v>28.86</v>
      </c>
      <c r="AJ104" s="4">
        <v>0.66</v>
      </c>
      <c r="AK104" s="4">
        <v>987</v>
      </c>
      <c r="AL104" s="4">
        <v>4</v>
      </c>
      <c r="AM104" s="4">
        <v>0</v>
      </c>
      <c r="AN104" s="4">
        <v>34</v>
      </c>
      <c r="AO104" s="4">
        <v>190</v>
      </c>
      <c r="AP104" s="4">
        <v>189</v>
      </c>
      <c r="AQ104" s="4">
        <v>0.3</v>
      </c>
      <c r="AR104" s="4">
        <v>195</v>
      </c>
      <c r="AS104" s="4" t="s">
        <v>155</v>
      </c>
      <c r="AT104" s="4">
        <v>2</v>
      </c>
      <c r="AU104" s="5">
        <v>0.72980324074074077</v>
      </c>
      <c r="AV104" s="4">
        <v>47.164234999999998</v>
      </c>
      <c r="AW104" s="4">
        <v>-88.489255</v>
      </c>
      <c r="AX104" s="4">
        <v>318.60000000000002</v>
      </c>
      <c r="AY104" s="4">
        <v>21.4</v>
      </c>
      <c r="AZ104" s="4">
        <v>12</v>
      </c>
      <c r="BA104" s="4">
        <v>11</v>
      </c>
      <c r="BB104" s="4" t="s">
        <v>421</v>
      </c>
      <c r="BC104" s="4">
        <v>1.1000000000000001</v>
      </c>
      <c r="BD104" s="4">
        <v>1.2</v>
      </c>
      <c r="BE104" s="4">
        <v>2</v>
      </c>
      <c r="BF104" s="4">
        <v>14.063000000000001</v>
      </c>
      <c r="BG104" s="4">
        <v>21.59</v>
      </c>
      <c r="BH104" s="4">
        <v>1.54</v>
      </c>
      <c r="BI104" s="4">
        <v>9.6039999999999992</v>
      </c>
      <c r="BJ104" s="4">
        <v>2963.1770000000001</v>
      </c>
      <c r="BK104" s="4">
        <v>10.718</v>
      </c>
      <c r="BL104" s="4">
        <v>8.0960000000000001</v>
      </c>
      <c r="BM104" s="4">
        <v>0.60099999999999998</v>
      </c>
      <c r="BN104" s="4">
        <v>8.6959999999999997</v>
      </c>
      <c r="BO104" s="4">
        <v>6.6529999999999996</v>
      </c>
      <c r="BP104" s="4">
        <v>0.49399999999999999</v>
      </c>
      <c r="BQ104" s="4">
        <v>7.1470000000000002</v>
      </c>
      <c r="BR104" s="4">
        <v>18.953900000000001</v>
      </c>
      <c r="BU104" s="4">
        <v>14.903</v>
      </c>
      <c r="BW104" s="4">
        <v>1582.5709999999999</v>
      </c>
      <c r="BX104" s="4">
        <v>0.25894699999999998</v>
      </c>
      <c r="BY104" s="4">
        <v>-5</v>
      </c>
      <c r="BZ104" s="4">
        <v>1.2785690000000001</v>
      </c>
      <c r="CA104" s="4">
        <v>6.328017</v>
      </c>
      <c r="CB104" s="4">
        <v>25.827093999999999</v>
      </c>
      <c r="CC104" s="4">
        <f t="shared" si="11"/>
        <v>1.6718620914</v>
      </c>
      <c r="CE104" s="4">
        <f t="shared" si="12"/>
        <v>14007.022719216722</v>
      </c>
      <c r="CF104" s="4">
        <f t="shared" si="12"/>
        <v>50.664293595882</v>
      </c>
      <c r="CG104" s="4">
        <f t="shared" si="13"/>
        <v>33.784074111753</v>
      </c>
      <c r="CH104" s="4">
        <f t="shared" si="13"/>
        <v>89.595629257976114</v>
      </c>
    </row>
    <row r="105" spans="1:86">
      <c r="A105" s="2">
        <v>42440</v>
      </c>
      <c r="B105" s="29">
        <v>0.52166013888888896</v>
      </c>
      <c r="C105" s="4">
        <v>9.3919999999999995</v>
      </c>
      <c r="D105" s="4">
        <v>5.7599999999999998E-2</v>
      </c>
      <c r="E105" s="4" t="s">
        <v>155</v>
      </c>
      <c r="F105" s="4">
        <v>576.32921799999997</v>
      </c>
      <c r="G105" s="4">
        <v>289.60000000000002</v>
      </c>
      <c r="H105" s="4">
        <v>18.100000000000001</v>
      </c>
      <c r="I105" s="4">
        <v>1548.4</v>
      </c>
      <c r="K105" s="4">
        <v>7.16</v>
      </c>
      <c r="L105" s="4">
        <v>231</v>
      </c>
      <c r="M105" s="4">
        <v>0.91259999999999997</v>
      </c>
      <c r="N105" s="4">
        <v>8.5702999999999996</v>
      </c>
      <c r="O105" s="4">
        <v>5.2600000000000001E-2</v>
      </c>
      <c r="P105" s="4">
        <v>264.30700000000002</v>
      </c>
      <c r="Q105" s="4">
        <v>16.4848</v>
      </c>
      <c r="R105" s="4">
        <v>280.8</v>
      </c>
      <c r="S105" s="4">
        <v>217.20590000000001</v>
      </c>
      <c r="T105" s="4">
        <v>13.5471</v>
      </c>
      <c r="U105" s="4">
        <v>230.8</v>
      </c>
      <c r="V105" s="4">
        <v>1548.4164000000001</v>
      </c>
      <c r="Y105" s="4">
        <v>210.489</v>
      </c>
      <c r="Z105" s="4">
        <v>0</v>
      </c>
      <c r="AA105" s="4">
        <v>6.5316000000000001</v>
      </c>
      <c r="AB105" s="4" t="s">
        <v>384</v>
      </c>
      <c r="AC105" s="4">
        <v>0</v>
      </c>
      <c r="AD105" s="4">
        <v>11.8</v>
      </c>
      <c r="AE105" s="4">
        <v>854</v>
      </c>
      <c r="AF105" s="4">
        <v>884</v>
      </c>
      <c r="AG105" s="4">
        <v>872</v>
      </c>
      <c r="AH105" s="4">
        <v>80</v>
      </c>
      <c r="AI105" s="4">
        <v>28.86</v>
      </c>
      <c r="AJ105" s="4">
        <v>0.66</v>
      </c>
      <c r="AK105" s="4">
        <v>987</v>
      </c>
      <c r="AL105" s="4">
        <v>4</v>
      </c>
      <c r="AM105" s="4">
        <v>0</v>
      </c>
      <c r="AN105" s="4">
        <v>34</v>
      </c>
      <c r="AO105" s="4">
        <v>190</v>
      </c>
      <c r="AP105" s="4">
        <v>189</v>
      </c>
      <c r="AQ105" s="4">
        <v>0.4</v>
      </c>
      <c r="AR105" s="4">
        <v>195</v>
      </c>
      <c r="AS105" s="4" t="s">
        <v>155</v>
      </c>
      <c r="AT105" s="4">
        <v>2</v>
      </c>
      <c r="AU105" s="5">
        <v>0.72981481481481481</v>
      </c>
      <c r="AV105" s="4">
        <v>47.164206999999998</v>
      </c>
      <c r="AW105" s="4">
        <v>-88.489372000000003</v>
      </c>
      <c r="AX105" s="4">
        <v>318.39999999999998</v>
      </c>
      <c r="AY105" s="4">
        <v>21.3</v>
      </c>
      <c r="AZ105" s="4">
        <v>12</v>
      </c>
      <c r="BA105" s="4">
        <v>11</v>
      </c>
      <c r="BB105" s="4" t="s">
        <v>421</v>
      </c>
      <c r="BC105" s="4">
        <v>1.1000000000000001</v>
      </c>
      <c r="BD105" s="4">
        <v>1.2</v>
      </c>
      <c r="BE105" s="4">
        <v>2</v>
      </c>
      <c r="BF105" s="4">
        <v>14.063000000000001</v>
      </c>
      <c r="BG105" s="4">
        <v>21.63</v>
      </c>
      <c r="BH105" s="4">
        <v>1.54</v>
      </c>
      <c r="BI105" s="4">
        <v>9.5820000000000007</v>
      </c>
      <c r="BJ105" s="4">
        <v>2965.578</v>
      </c>
      <c r="BK105" s="4">
        <v>11.583</v>
      </c>
      <c r="BL105" s="4">
        <v>9.5779999999999994</v>
      </c>
      <c r="BM105" s="4">
        <v>0.59699999999999998</v>
      </c>
      <c r="BN105" s="4">
        <v>10.175000000000001</v>
      </c>
      <c r="BO105" s="4">
        <v>7.8710000000000004</v>
      </c>
      <c r="BP105" s="4">
        <v>0.49099999999999999</v>
      </c>
      <c r="BQ105" s="4">
        <v>8.3620000000000001</v>
      </c>
      <c r="BR105" s="4">
        <v>17.717199999999998</v>
      </c>
      <c r="BU105" s="4">
        <v>14.451000000000001</v>
      </c>
      <c r="BW105" s="4">
        <v>1643.34</v>
      </c>
      <c r="BX105" s="4">
        <v>0.287327</v>
      </c>
      <c r="BY105" s="4">
        <v>-5</v>
      </c>
      <c r="BZ105" s="4">
        <v>1.279293</v>
      </c>
      <c r="CA105" s="4">
        <v>7.0215529999999999</v>
      </c>
      <c r="CB105" s="4">
        <v>25.841719000000001</v>
      </c>
      <c r="CC105" s="4">
        <f t="shared" si="11"/>
        <v>1.8550943026</v>
      </c>
      <c r="CE105" s="4">
        <f t="shared" si="12"/>
        <v>15554.753437667598</v>
      </c>
      <c r="CF105" s="4">
        <f t="shared" si="12"/>
        <v>60.753994354052999</v>
      </c>
      <c r="CG105" s="4">
        <f t="shared" si="13"/>
        <v>43.859526960941999</v>
      </c>
      <c r="CH105" s="4">
        <f t="shared" si="13"/>
        <v>92.928487332265192</v>
      </c>
    </row>
    <row r="106" spans="1:86">
      <c r="A106" s="2">
        <v>42440</v>
      </c>
      <c r="B106" s="29">
        <v>0.521671712962963</v>
      </c>
      <c r="C106" s="4">
        <v>9.39</v>
      </c>
      <c r="D106" s="4">
        <v>6.4000000000000001E-2</v>
      </c>
      <c r="E106" s="4" t="s">
        <v>155</v>
      </c>
      <c r="F106" s="4">
        <v>640</v>
      </c>
      <c r="G106" s="4">
        <v>301.2</v>
      </c>
      <c r="H106" s="4">
        <v>18</v>
      </c>
      <c r="I106" s="4">
        <v>1471.7</v>
      </c>
      <c r="K106" s="4">
        <v>7.2</v>
      </c>
      <c r="L106" s="4">
        <v>223</v>
      </c>
      <c r="M106" s="4">
        <v>0.91259999999999997</v>
      </c>
      <c r="N106" s="4">
        <v>8.5693000000000001</v>
      </c>
      <c r="O106" s="4">
        <v>5.8400000000000001E-2</v>
      </c>
      <c r="P106" s="4">
        <v>274.87329999999997</v>
      </c>
      <c r="Q106" s="4">
        <v>16.4267</v>
      </c>
      <c r="R106" s="4">
        <v>291.3</v>
      </c>
      <c r="S106" s="4">
        <v>225.88919999999999</v>
      </c>
      <c r="T106" s="4">
        <v>13.4994</v>
      </c>
      <c r="U106" s="4">
        <v>239.4</v>
      </c>
      <c r="V106" s="4">
        <v>1471.7091</v>
      </c>
      <c r="Y106" s="4">
        <v>203.631</v>
      </c>
      <c r="Z106" s="4">
        <v>0</v>
      </c>
      <c r="AA106" s="4">
        <v>6.5707000000000004</v>
      </c>
      <c r="AB106" s="4" t="s">
        <v>384</v>
      </c>
      <c r="AC106" s="4">
        <v>0</v>
      </c>
      <c r="AD106" s="4">
        <v>11.9</v>
      </c>
      <c r="AE106" s="4">
        <v>854</v>
      </c>
      <c r="AF106" s="4">
        <v>884</v>
      </c>
      <c r="AG106" s="4">
        <v>872</v>
      </c>
      <c r="AH106" s="4">
        <v>80</v>
      </c>
      <c r="AI106" s="4">
        <v>28.86</v>
      </c>
      <c r="AJ106" s="4">
        <v>0.66</v>
      </c>
      <c r="AK106" s="4">
        <v>987</v>
      </c>
      <c r="AL106" s="4">
        <v>4</v>
      </c>
      <c r="AM106" s="4">
        <v>0</v>
      </c>
      <c r="AN106" s="4">
        <v>34</v>
      </c>
      <c r="AO106" s="4">
        <v>190</v>
      </c>
      <c r="AP106" s="4">
        <v>189</v>
      </c>
      <c r="AQ106" s="4">
        <v>0.5</v>
      </c>
      <c r="AR106" s="4">
        <v>195</v>
      </c>
      <c r="AS106" s="4" t="s">
        <v>155</v>
      </c>
      <c r="AT106" s="4">
        <v>2</v>
      </c>
      <c r="AU106" s="5">
        <v>0.72982638888888884</v>
      </c>
      <c r="AV106" s="4">
        <v>47.164175999999998</v>
      </c>
      <c r="AW106" s="4">
        <v>-88.489497999999998</v>
      </c>
      <c r="AX106" s="4">
        <v>318.39999999999998</v>
      </c>
      <c r="AY106" s="4">
        <v>22.6</v>
      </c>
      <c r="AZ106" s="4">
        <v>12</v>
      </c>
      <c r="BA106" s="4">
        <v>11</v>
      </c>
      <c r="BB106" s="4" t="s">
        <v>421</v>
      </c>
      <c r="BC106" s="4">
        <v>1.1000000000000001</v>
      </c>
      <c r="BD106" s="4">
        <v>1.223976</v>
      </c>
      <c r="BE106" s="4">
        <v>2</v>
      </c>
      <c r="BF106" s="4">
        <v>14.063000000000001</v>
      </c>
      <c r="BG106" s="4">
        <v>21.64</v>
      </c>
      <c r="BH106" s="4">
        <v>1.54</v>
      </c>
      <c r="BI106" s="4">
        <v>9.5779999999999994</v>
      </c>
      <c r="BJ106" s="4">
        <v>2966.2020000000002</v>
      </c>
      <c r="BK106" s="4">
        <v>12.867000000000001</v>
      </c>
      <c r="BL106" s="4">
        <v>9.9640000000000004</v>
      </c>
      <c r="BM106" s="4">
        <v>0.59499999999999997</v>
      </c>
      <c r="BN106" s="4">
        <v>10.558999999999999</v>
      </c>
      <c r="BO106" s="4">
        <v>8.1880000000000006</v>
      </c>
      <c r="BP106" s="4">
        <v>0.48899999999999999</v>
      </c>
      <c r="BQ106" s="4">
        <v>8.6780000000000008</v>
      </c>
      <c r="BR106" s="4">
        <v>16.845199999999998</v>
      </c>
      <c r="BU106" s="4">
        <v>13.984999999999999</v>
      </c>
      <c r="BW106" s="4">
        <v>1653.7360000000001</v>
      </c>
      <c r="BX106" s="4">
        <v>0.32803199999999999</v>
      </c>
      <c r="BY106" s="4">
        <v>-5</v>
      </c>
      <c r="BZ106" s="4">
        <v>1.2805690000000001</v>
      </c>
      <c r="CA106" s="4">
        <v>8.0162809999999993</v>
      </c>
      <c r="CB106" s="4">
        <v>25.867494000000001</v>
      </c>
      <c r="CC106" s="4">
        <f t="shared" si="11"/>
        <v>2.1179014401999998</v>
      </c>
      <c r="CE106" s="4">
        <f t="shared" si="12"/>
        <v>17762.097824867215</v>
      </c>
      <c r="CF106" s="4">
        <f t="shared" si="12"/>
        <v>77.049679257368993</v>
      </c>
      <c r="CG106" s="4">
        <f t="shared" si="13"/>
        <v>51.965269028946004</v>
      </c>
      <c r="CH106" s="4">
        <f t="shared" si="13"/>
        <v>100.87178495579639</v>
      </c>
    </row>
    <row r="107" spans="1:86">
      <c r="A107" s="2">
        <v>42440</v>
      </c>
      <c r="B107" s="29">
        <v>0.52168328703703704</v>
      </c>
      <c r="C107" s="4">
        <v>9.39</v>
      </c>
      <c r="D107" s="4">
        <v>6.4000000000000001E-2</v>
      </c>
      <c r="E107" s="4" t="s">
        <v>155</v>
      </c>
      <c r="F107" s="4">
        <v>640</v>
      </c>
      <c r="G107" s="4">
        <v>324.60000000000002</v>
      </c>
      <c r="H107" s="4">
        <v>18</v>
      </c>
      <c r="I107" s="4">
        <v>1375.6</v>
      </c>
      <c r="K107" s="4">
        <v>7.2</v>
      </c>
      <c r="L107" s="4">
        <v>214</v>
      </c>
      <c r="M107" s="4">
        <v>0.91269999999999996</v>
      </c>
      <c r="N107" s="4">
        <v>8.5699000000000005</v>
      </c>
      <c r="O107" s="4">
        <v>5.8400000000000001E-2</v>
      </c>
      <c r="P107" s="4">
        <v>296.22980000000001</v>
      </c>
      <c r="Q107" s="4">
        <v>16.428000000000001</v>
      </c>
      <c r="R107" s="4">
        <v>312.7</v>
      </c>
      <c r="S107" s="4">
        <v>243.43979999999999</v>
      </c>
      <c r="T107" s="4">
        <v>13.500400000000001</v>
      </c>
      <c r="U107" s="4">
        <v>256.89999999999998</v>
      </c>
      <c r="V107" s="4">
        <v>1375.6483000000001</v>
      </c>
      <c r="Y107" s="4">
        <v>194.85400000000001</v>
      </c>
      <c r="Z107" s="4">
        <v>0</v>
      </c>
      <c r="AA107" s="4">
        <v>6.5712000000000002</v>
      </c>
      <c r="AB107" s="4" t="s">
        <v>384</v>
      </c>
      <c r="AC107" s="4">
        <v>0</v>
      </c>
      <c r="AD107" s="4">
        <v>11.8</v>
      </c>
      <c r="AE107" s="4">
        <v>854</v>
      </c>
      <c r="AF107" s="4">
        <v>883</v>
      </c>
      <c r="AG107" s="4">
        <v>871</v>
      </c>
      <c r="AH107" s="4">
        <v>80</v>
      </c>
      <c r="AI107" s="4">
        <v>28.86</v>
      </c>
      <c r="AJ107" s="4">
        <v>0.66</v>
      </c>
      <c r="AK107" s="4">
        <v>987</v>
      </c>
      <c r="AL107" s="4">
        <v>4</v>
      </c>
      <c r="AM107" s="4">
        <v>0</v>
      </c>
      <c r="AN107" s="4">
        <v>34</v>
      </c>
      <c r="AO107" s="4">
        <v>190</v>
      </c>
      <c r="AP107" s="4">
        <v>189</v>
      </c>
      <c r="AQ107" s="4">
        <v>0.4</v>
      </c>
      <c r="AR107" s="4">
        <v>195</v>
      </c>
      <c r="AS107" s="4" t="s">
        <v>155</v>
      </c>
      <c r="AT107" s="4">
        <v>2</v>
      </c>
      <c r="AU107" s="5">
        <v>0.72983796296296299</v>
      </c>
      <c r="AV107" s="4">
        <v>47.164124999999999</v>
      </c>
      <c r="AW107" s="4">
        <v>-88.489638999999997</v>
      </c>
      <c r="AX107" s="4">
        <v>318.39999999999998</v>
      </c>
      <c r="AY107" s="4">
        <v>26.8</v>
      </c>
      <c r="AZ107" s="4">
        <v>12</v>
      </c>
      <c r="BA107" s="4">
        <v>10</v>
      </c>
      <c r="BB107" s="4" t="s">
        <v>426</v>
      </c>
      <c r="BC107" s="4">
        <v>1.0522480000000001</v>
      </c>
      <c r="BD107" s="4">
        <v>1.3238760000000001</v>
      </c>
      <c r="BE107" s="4">
        <v>1.928372</v>
      </c>
      <c r="BF107" s="4">
        <v>14.063000000000001</v>
      </c>
      <c r="BG107" s="4">
        <v>21.66</v>
      </c>
      <c r="BH107" s="4">
        <v>1.54</v>
      </c>
      <c r="BI107" s="4">
        <v>9.5690000000000008</v>
      </c>
      <c r="BJ107" s="4">
        <v>2969.47</v>
      </c>
      <c r="BK107" s="4">
        <v>12.882</v>
      </c>
      <c r="BL107" s="4">
        <v>10.749000000000001</v>
      </c>
      <c r="BM107" s="4">
        <v>0.59599999999999997</v>
      </c>
      <c r="BN107" s="4">
        <v>11.345000000000001</v>
      </c>
      <c r="BO107" s="4">
        <v>8.8330000000000002</v>
      </c>
      <c r="BP107" s="4">
        <v>0.49</v>
      </c>
      <c r="BQ107" s="4">
        <v>9.3230000000000004</v>
      </c>
      <c r="BR107" s="4">
        <v>15.761799999999999</v>
      </c>
      <c r="BU107" s="4">
        <v>13.396000000000001</v>
      </c>
      <c r="BW107" s="4">
        <v>1655.558</v>
      </c>
      <c r="BX107" s="4">
        <v>0.35520800000000002</v>
      </c>
      <c r="BY107" s="4">
        <v>-5</v>
      </c>
      <c r="BZ107" s="4">
        <v>1.2808619999999999</v>
      </c>
      <c r="CA107" s="4">
        <v>8.6803950000000007</v>
      </c>
      <c r="CB107" s="4">
        <v>25.873411999999998</v>
      </c>
      <c r="CC107" s="4">
        <f t="shared" si="11"/>
        <v>2.2933603590000002</v>
      </c>
      <c r="CE107" s="4">
        <f t="shared" si="12"/>
        <v>19254.800887865549</v>
      </c>
      <c r="CF107" s="4">
        <f t="shared" si="12"/>
        <v>83.530173747330011</v>
      </c>
      <c r="CG107" s="4">
        <f t="shared" si="13"/>
        <v>60.452709970995009</v>
      </c>
      <c r="CH107" s="4">
        <f t="shared" si="13"/>
        <v>102.203531483517</v>
      </c>
    </row>
    <row r="108" spans="1:86">
      <c r="A108" s="2">
        <v>42440</v>
      </c>
      <c r="B108" s="29">
        <v>0.52169486111111107</v>
      </c>
      <c r="C108" s="4">
        <v>9.39</v>
      </c>
      <c r="D108" s="4">
        <v>6.4000000000000001E-2</v>
      </c>
      <c r="E108" s="4" t="s">
        <v>155</v>
      </c>
      <c r="F108" s="4">
        <v>640</v>
      </c>
      <c r="G108" s="4">
        <v>359.2</v>
      </c>
      <c r="H108" s="4">
        <v>14.3</v>
      </c>
      <c r="I108" s="4">
        <v>1336.7</v>
      </c>
      <c r="K108" s="4">
        <v>7.3</v>
      </c>
      <c r="L108" s="4">
        <v>214</v>
      </c>
      <c r="M108" s="4">
        <v>0.91269999999999996</v>
      </c>
      <c r="N108" s="4">
        <v>8.5703999999999994</v>
      </c>
      <c r="O108" s="4">
        <v>5.8400000000000001E-2</v>
      </c>
      <c r="P108" s="4">
        <v>327.85559999999998</v>
      </c>
      <c r="Q108" s="4">
        <v>13.0519</v>
      </c>
      <c r="R108" s="4">
        <v>340.9</v>
      </c>
      <c r="S108" s="4">
        <v>269.42970000000003</v>
      </c>
      <c r="T108" s="4">
        <v>10.725899999999999</v>
      </c>
      <c r="U108" s="4">
        <v>280.2</v>
      </c>
      <c r="V108" s="4">
        <v>1336.7488000000001</v>
      </c>
      <c r="Y108" s="4">
        <v>194.86500000000001</v>
      </c>
      <c r="Z108" s="4">
        <v>0</v>
      </c>
      <c r="AA108" s="4">
        <v>6.6627999999999998</v>
      </c>
      <c r="AB108" s="4" t="s">
        <v>384</v>
      </c>
      <c r="AC108" s="4">
        <v>0</v>
      </c>
      <c r="AD108" s="4">
        <v>11.8</v>
      </c>
      <c r="AE108" s="4">
        <v>855</v>
      </c>
      <c r="AF108" s="4">
        <v>883</v>
      </c>
      <c r="AG108" s="4">
        <v>872</v>
      </c>
      <c r="AH108" s="4">
        <v>80</v>
      </c>
      <c r="AI108" s="4">
        <v>28.86</v>
      </c>
      <c r="AJ108" s="4">
        <v>0.66</v>
      </c>
      <c r="AK108" s="4">
        <v>987</v>
      </c>
      <c r="AL108" s="4">
        <v>4</v>
      </c>
      <c r="AM108" s="4">
        <v>0</v>
      </c>
      <c r="AN108" s="4">
        <v>34</v>
      </c>
      <c r="AO108" s="4">
        <v>190</v>
      </c>
      <c r="AP108" s="4">
        <v>189</v>
      </c>
      <c r="AQ108" s="4">
        <v>0.4</v>
      </c>
      <c r="AR108" s="4">
        <v>195</v>
      </c>
      <c r="AS108" s="4" t="s">
        <v>155</v>
      </c>
      <c r="AT108" s="4">
        <v>2</v>
      </c>
      <c r="AU108" s="5">
        <v>0.72984953703703714</v>
      </c>
      <c r="AV108" s="4">
        <v>47.164059999999999</v>
      </c>
      <c r="AW108" s="4">
        <v>-88.489774999999995</v>
      </c>
      <c r="AX108" s="4">
        <v>318.39999999999998</v>
      </c>
      <c r="AY108" s="4">
        <v>27.7</v>
      </c>
      <c r="AZ108" s="4">
        <v>12</v>
      </c>
      <c r="BA108" s="4">
        <v>10</v>
      </c>
      <c r="BB108" s="4" t="s">
        <v>426</v>
      </c>
      <c r="BC108" s="4">
        <v>0.87595999999999996</v>
      </c>
      <c r="BD108" s="4">
        <v>1.3519190000000001</v>
      </c>
      <c r="BE108" s="4">
        <v>1.6278790000000001</v>
      </c>
      <c r="BF108" s="4">
        <v>14.063000000000001</v>
      </c>
      <c r="BG108" s="4">
        <v>21.67</v>
      </c>
      <c r="BH108" s="4">
        <v>1.54</v>
      </c>
      <c r="BI108" s="4">
        <v>9.5630000000000006</v>
      </c>
      <c r="BJ108" s="4">
        <v>2970.7959999999998</v>
      </c>
      <c r="BK108" s="4">
        <v>12.887</v>
      </c>
      <c r="BL108" s="4">
        <v>11.901</v>
      </c>
      <c r="BM108" s="4">
        <v>0.47399999999999998</v>
      </c>
      <c r="BN108" s="4">
        <v>12.375</v>
      </c>
      <c r="BO108" s="4">
        <v>9.7799999999999994</v>
      </c>
      <c r="BP108" s="4">
        <v>0.38900000000000001</v>
      </c>
      <c r="BQ108" s="4">
        <v>10.17</v>
      </c>
      <c r="BR108" s="4">
        <v>15.322100000000001</v>
      </c>
      <c r="BU108" s="4">
        <v>13.401</v>
      </c>
      <c r="BW108" s="4">
        <v>1679.3019999999999</v>
      </c>
      <c r="BX108" s="4">
        <v>0.31243300000000002</v>
      </c>
      <c r="BY108" s="4">
        <v>-5</v>
      </c>
      <c r="BZ108" s="4">
        <v>1.281569</v>
      </c>
      <c r="CA108" s="4">
        <v>7.6350809999999996</v>
      </c>
      <c r="CB108" s="4">
        <v>25.887694</v>
      </c>
      <c r="CC108" s="4">
        <f t="shared" si="11"/>
        <v>2.0171884001999998</v>
      </c>
      <c r="CE108" s="4">
        <f t="shared" si="12"/>
        <v>16943.654266573569</v>
      </c>
      <c r="CF108" s="4">
        <f t="shared" si="12"/>
        <v>73.499786768709001</v>
      </c>
      <c r="CG108" s="4">
        <f t="shared" si="13"/>
        <v>58.003634006189991</v>
      </c>
      <c r="CH108" s="4">
        <f t="shared" si="13"/>
        <v>87.388149518804696</v>
      </c>
    </row>
    <row r="109" spans="1:86">
      <c r="A109" s="2">
        <v>42440</v>
      </c>
      <c r="B109" s="29">
        <v>0.52170643518518511</v>
      </c>
      <c r="C109" s="4">
        <v>9.3670000000000009</v>
      </c>
      <c r="D109" s="4">
        <v>6.4000000000000001E-2</v>
      </c>
      <c r="E109" s="4" t="s">
        <v>155</v>
      </c>
      <c r="F109" s="4">
        <v>640</v>
      </c>
      <c r="G109" s="4">
        <v>347.2</v>
      </c>
      <c r="H109" s="4">
        <v>15.1</v>
      </c>
      <c r="I109" s="4">
        <v>1365.2</v>
      </c>
      <c r="K109" s="4">
        <v>7.3</v>
      </c>
      <c r="L109" s="4">
        <v>214</v>
      </c>
      <c r="M109" s="4">
        <v>0.91290000000000004</v>
      </c>
      <c r="N109" s="4">
        <v>8.5515000000000008</v>
      </c>
      <c r="O109" s="4">
        <v>5.8400000000000001E-2</v>
      </c>
      <c r="P109" s="4">
        <v>316.95479999999998</v>
      </c>
      <c r="Q109" s="4">
        <v>13.8103</v>
      </c>
      <c r="R109" s="4">
        <v>330.8</v>
      </c>
      <c r="S109" s="4">
        <v>260.47149999999999</v>
      </c>
      <c r="T109" s="4">
        <v>11.3492</v>
      </c>
      <c r="U109" s="4">
        <v>271.8</v>
      </c>
      <c r="V109" s="4">
        <v>1365.1582000000001</v>
      </c>
      <c r="Y109" s="4">
        <v>194.904</v>
      </c>
      <c r="Z109" s="4">
        <v>0</v>
      </c>
      <c r="AA109" s="4">
        <v>6.6642000000000001</v>
      </c>
      <c r="AB109" s="4" t="s">
        <v>384</v>
      </c>
      <c r="AC109" s="4">
        <v>0</v>
      </c>
      <c r="AD109" s="4">
        <v>11.9</v>
      </c>
      <c r="AE109" s="4">
        <v>854</v>
      </c>
      <c r="AF109" s="4">
        <v>884</v>
      </c>
      <c r="AG109" s="4">
        <v>873</v>
      </c>
      <c r="AH109" s="4">
        <v>80</v>
      </c>
      <c r="AI109" s="4">
        <v>28.86</v>
      </c>
      <c r="AJ109" s="4">
        <v>0.66</v>
      </c>
      <c r="AK109" s="4">
        <v>987</v>
      </c>
      <c r="AL109" s="4">
        <v>4</v>
      </c>
      <c r="AM109" s="4">
        <v>0</v>
      </c>
      <c r="AN109" s="4">
        <v>34</v>
      </c>
      <c r="AO109" s="4">
        <v>190</v>
      </c>
      <c r="AP109" s="4">
        <v>189</v>
      </c>
      <c r="AQ109" s="4">
        <v>0.5</v>
      </c>
      <c r="AR109" s="4">
        <v>195</v>
      </c>
      <c r="AS109" s="4" t="s">
        <v>155</v>
      </c>
      <c r="AT109" s="4">
        <v>2</v>
      </c>
      <c r="AU109" s="5">
        <v>0.72986111111111107</v>
      </c>
      <c r="AV109" s="4">
        <v>47.163978</v>
      </c>
      <c r="AW109" s="4">
        <v>-88.489907000000002</v>
      </c>
      <c r="AX109" s="4">
        <v>318.39999999999998</v>
      </c>
      <c r="AY109" s="4">
        <v>29.1</v>
      </c>
      <c r="AZ109" s="4">
        <v>12</v>
      </c>
      <c r="BA109" s="4">
        <v>11</v>
      </c>
      <c r="BB109" s="4" t="s">
        <v>421</v>
      </c>
      <c r="BC109" s="4">
        <v>0.82477500000000004</v>
      </c>
      <c r="BD109" s="4">
        <v>1.15045</v>
      </c>
      <c r="BE109" s="4">
        <v>1.4247749999999999</v>
      </c>
      <c r="BF109" s="4">
        <v>14.063000000000001</v>
      </c>
      <c r="BG109" s="4">
        <v>21.71</v>
      </c>
      <c r="BH109" s="4">
        <v>1.54</v>
      </c>
      <c r="BI109" s="4">
        <v>9.5410000000000004</v>
      </c>
      <c r="BJ109" s="4">
        <v>2969.7080000000001</v>
      </c>
      <c r="BK109" s="4">
        <v>12.914</v>
      </c>
      <c r="BL109" s="4">
        <v>11.526999999999999</v>
      </c>
      <c r="BM109" s="4">
        <v>0.502</v>
      </c>
      <c r="BN109" s="4">
        <v>12.029</v>
      </c>
      <c r="BO109" s="4">
        <v>9.4730000000000008</v>
      </c>
      <c r="BP109" s="4">
        <v>0.41299999999999998</v>
      </c>
      <c r="BQ109" s="4">
        <v>9.8849999999999998</v>
      </c>
      <c r="BR109" s="4">
        <v>15.676600000000001</v>
      </c>
      <c r="BU109" s="4">
        <v>13.429</v>
      </c>
      <c r="BW109" s="4">
        <v>1682.7349999999999</v>
      </c>
      <c r="BX109" s="4">
        <v>0.27956900000000001</v>
      </c>
      <c r="BY109" s="4">
        <v>-5</v>
      </c>
      <c r="BZ109" s="4">
        <v>1.2797069999999999</v>
      </c>
      <c r="CA109" s="4">
        <v>6.8319679999999998</v>
      </c>
      <c r="CB109" s="4">
        <v>25.850080999999999</v>
      </c>
      <c r="CC109" s="4">
        <f t="shared" si="11"/>
        <v>1.8050059455999998</v>
      </c>
      <c r="CE109" s="4">
        <f t="shared" si="12"/>
        <v>15155.845668931966</v>
      </c>
      <c r="CF109" s="4">
        <f t="shared" si="12"/>
        <v>65.906341959743997</v>
      </c>
      <c r="CG109" s="4">
        <f t="shared" si="13"/>
        <v>50.447900748959995</v>
      </c>
      <c r="CH109" s="4">
        <f t="shared" si="13"/>
        <v>80.005216072953601</v>
      </c>
    </row>
    <row r="110" spans="1:86">
      <c r="A110" s="2">
        <v>42440</v>
      </c>
      <c r="B110" s="29">
        <v>0.52171800925925926</v>
      </c>
      <c r="C110" s="4">
        <v>9.2840000000000007</v>
      </c>
      <c r="D110" s="4">
        <v>6.2199999999999998E-2</v>
      </c>
      <c r="E110" s="4" t="s">
        <v>155</v>
      </c>
      <c r="F110" s="4">
        <v>622.33788400000003</v>
      </c>
      <c r="G110" s="4">
        <v>343.2</v>
      </c>
      <c r="H110" s="4">
        <v>22</v>
      </c>
      <c r="I110" s="4">
        <v>1397.2</v>
      </c>
      <c r="K110" s="4">
        <v>7.3</v>
      </c>
      <c r="L110" s="4">
        <v>214</v>
      </c>
      <c r="M110" s="4">
        <v>0.91359999999999997</v>
      </c>
      <c r="N110" s="4">
        <v>8.4816000000000003</v>
      </c>
      <c r="O110" s="4">
        <v>5.6899999999999999E-2</v>
      </c>
      <c r="P110" s="4">
        <v>313.53059999999999</v>
      </c>
      <c r="Q110" s="4">
        <v>20.098099999999999</v>
      </c>
      <c r="R110" s="4">
        <v>333.6</v>
      </c>
      <c r="S110" s="4">
        <v>257.65750000000003</v>
      </c>
      <c r="T110" s="4">
        <v>16.516500000000001</v>
      </c>
      <c r="U110" s="4">
        <v>274.2</v>
      </c>
      <c r="V110" s="4">
        <v>1397.1608000000001</v>
      </c>
      <c r="Y110" s="4">
        <v>195.04300000000001</v>
      </c>
      <c r="Z110" s="4">
        <v>0</v>
      </c>
      <c r="AA110" s="4">
        <v>6.6688999999999998</v>
      </c>
      <c r="AB110" s="4" t="s">
        <v>384</v>
      </c>
      <c r="AC110" s="4">
        <v>0</v>
      </c>
      <c r="AD110" s="4">
        <v>11.8</v>
      </c>
      <c r="AE110" s="4">
        <v>855</v>
      </c>
      <c r="AF110" s="4">
        <v>884</v>
      </c>
      <c r="AG110" s="4">
        <v>874</v>
      </c>
      <c r="AH110" s="4">
        <v>80</v>
      </c>
      <c r="AI110" s="4">
        <v>28.86</v>
      </c>
      <c r="AJ110" s="4">
        <v>0.66</v>
      </c>
      <c r="AK110" s="4">
        <v>987</v>
      </c>
      <c r="AL110" s="4">
        <v>4</v>
      </c>
      <c r="AM110" s="4">
        <v>0</v>
      </c>
      <c r="AN110" s="4">
        <v>34</v>
      </c>
      <c r="AO110" s="4">
        <v>190</v>
      </c>
      <c r="AP110" s="4">
        <v>189.4</v>
      </c>
      <c r="AQ110" s="4">
        <v>0.4</v>
      </c>
      <c r="AR110" s="4">
        <v>195</v>
      </c>
      <c r="AS110" s="4" t="s">
        <v>155</v>
      </c>
      <c r="AT110" s="4">
        <v>2</v>
      </c>
      <c r="AU110" s="5">
        <v>0.72987268518518522</v>
      </c>
      <c r="AV110" s="4">
        <v>47.163885000000001</v>
      </c>
      <c r="AW110" s="4">
        <v>-88.490039999999993</v>
      </c>
      <c r="AX110" s="4">
        <v>318.39999999999998</v>
      </c>
      <c r="AY110" s="4">
        <v>30.2</v>
      </c>
      <c r="AZ110" s="4">
        <v>12</v>
      </c>
      <c r="BA110" s="4">
        <v>11</v>
      </c>
      <c r="BB110" s="4" t="s">
        <v>421</v>
      </c>
      <c r="BC110" s="4">
        <v>0.92467500000000002</v>
      </c>
      <c r="BD110" s="4">
        <v>1</v>
      </c>
      <c r="BE110" s="4">
        <v>1.5</v>
      </c>
      <c r="BF110" s="4">
        <v>14.063000000000001</v>
      </c>
      <c r="BG110" s="4">
        <v>21.89</v>
      </c>
      <c r="BH110" s="4">
        <v>1.56</v>
      </c>
      <c r="BI110" s="4">
        <v>9.4629999999999992</v>
      </c>
      <c r="BJ110" s="4">
        <v>2968.712</v>
      </c>
      <c r="BK110" s="4">
        <v>12.666</v>
      </c>
      <c r="BL110" s="4">
        <v>11.492000000000001</v>
      </c>
      <c r="BM110" s="4">
        <v>0.73699999999999999</v>
      </c>
      <c r="BN110" s="4">
        <v>12.228999999999999</v>
      </c>
      <c r="BO110" s="4">
        <v>9.4440000000000008</v>
      </c>
      <c r="BP110" s="4">
        <v>0.60499999999999998</v>
      </c>
      <c r="BQ110" s="4">
        <v>10.050000000000001</v>
      </c>
      <c r="BR110" s="4">
        <v>16.170999999999999</v>
      </c>
      <c r="BU110" s="4">
        <v>13.545</v>
      </c>
      <c r="BW110" s="4">
        <v>1697.2539999999999</v>
      </c>
      <c r="BX110" s="4">
        <v>0.299257</v>
      </c>
      <c r="BY110" s="4">
        <v>-5</v>
      </c>
      <c r="BZ110" s="4">
        <v>1.2788619999999999</v>
      </c>
      <c r="CA110" s="4">
        <v>7.3130930000000003</v>
      </c>
      <c r="CB110" s="4">
        <v>25.833012</v>
      </c>
      <c r="CC110" s="4">
        <f t="shared" si="11"/>
        <v>1.9321191706</v>
      </c>
      <c r="CE110" s="4">
        <f t="shared" si="12"/>
        <v>16217.718808823352</v>
      </c>
      <c r="CF110" s="4">
        <f t="shared" si="12"/>
        <v>69.192844045686002</v>
      </c>
      <c r="CG110" s="4">
        <f t="shared" si="13"/>
        <v>54.90194873355</v>
      </c>
      <c r="CH110" s="4">
        <f t="shared" si="13"/>
        <v>88.340240096540995</v>
      </c>
    </row>
    <row r="111" spans="1:86">
      <c r="A111" s="2">
        <v>42440</v>
      </c>
      <c r="B111" s="29">
        <v>0.5217295833333333</v>
      </c>
      <c r="C111" s="4">
        <v>9.3580000000000005</v>
      </c>
      <c r="D111" s="4">
        <v>6.1400000000000003E-2</v>
      </c>
      <c r="E111" s="4" t="s">
        <v>155</v>
      </c>
      <c r="F111" s="4">
        <v>613.64820799999995</v>
      </c>
      <c r="G111" s="4">
        <v>342.3</v>
      </c>
      <c r="H111" s="4">
        <v>22</v>
      </c>
      <c r="I111" s="4">
        <v>1387</v>
      </c>
      <c r="K111" s="4">
        <v>7.3</v>
      </c>
      <c r="L111" s="4">
        <v>212</v>
      </c>
      <c r="M111" s="4">
        <v>0.91290000000000004</v>
      </c>
      <c r="N111" s="4">
        <v>8.5429999999999993</v>
      </c>
      <c r="O111" s="4">
        <v>5.6000000000000001E-2</v>
      </c>
      <c r="P111" s="4">
        <v>312.47309999999999</v>
      </c>
      <c r="Q111" s="4">
        <v>20.082999999999998</v>
      </c>
      <c r="R111" s="4">
        <v>332.6</v>
      </c>
      <c r="S111" s="4">
        <v>256.94380000000001</v>
      </c>
      <c r="T111" s="4">
        <v>16.514099999999999</v>
      </c>
      <c r="U111" s="4">
        <v>273.5</v>
      </c>
      <c r="V111" s="4">
        <v>1386.9514999999999</v>
      </c>
      <c r="Y111" s="4">
        <v>193.95</v>
      </c>
      <c r="Z111" s="4">
        <v>0</v>
      </c>
      <c r="AA111" s="4">
        <v>6.6638999999999999</v>
      </c>
      <c r="AB111" s="4" t="s">
        <v>384</v>
      </c>
      <c r="AC111" s="4">
        <v>0</v>
      </c>
      <c r="AD111" s="4">
        <v>11.8</v>
      </c>
      <c r="AE111" s="4">
        <v>855</v>
      </c>
      <c r="AF111" s="4">
        <v>884</v>
      </c>
      <c r="AG111" s="4">
        <v>873</v>
      </c>
      <c r="AH111" s="4">
        <v>80.400000000000006</v>
      </c>
      <c r="AI111" s="4">
        <v>29.02</v>
      </c>
      <c r="AJ111" s="4">
        <v>0.67</v>
      </c>
      <c r="AK111" s="4">
        <v>987</v>
      </c>
      <c r="AL111" s="4">
        <v>4</v>
      </c>
      <c r="AM111" s="4">
        <v>0</v>
      </c>
      <c r="AN111" s="4">
        <v>34</v>
      </c>
      <c r="AO111" s="4">
        <v>190.4</v>
      </c>
      <c r="AP111" s="4">
        <v>189.6</v>
      </c>
      <c r="AQ111" s="4">
        <v>0.3</v>
      </c>
      <c r="AR111" s="4">
        <v>195</v>
      </c>
      <c r="AS111" s="4" t="s">
        <v>155</v>
      </c>
      <c r="AT111" s="4">
        <v>2</v>
      </c>
      <c r="AU111" s="5">
        <v>0.72988425925925926</v>
      </c>
      <c r="AV111" s="4">
        <v>47.163808000000003</v>
      </c>
      <c r="AW111" s="4">
        <v>-88.490195</v>
      </c>
      <c r="AX111" s="4">
        <v>318.39999999999998</v>
      </c>
      <c r="AY111" s="4">
        <v>31</v>
      </c>
      <c r="AZ111" s="4">
        <v>12</v>
      </c>
      <c r="BA111" s="4">
        <v>11</v>
      </c>
      <c r="BB111" s="4" t="s">
        <v>421</v>
      </c>
      <c r="BC111" s="4">
        <v>1.024575</v>
      </c>
      <c r="BD111" s="4">
        <v>1</v>
      </c>
      <c r="BE111" s="4">
        <v>1.524575</v>
      </c>
      <c r="BF111" s="4">
        <v>14.063000000000001</v>
      </c>
      <c r="BG111" s="4">
        <v>21.73</v>
      </c>
      <c r="BH111" s="4">
        <v>1.55</v>
      </c>
      <c r="BI111" s="4">
        <v>9.5449999999999999</v>
      </c>
      <c r="BJ111" s="4">
        <v>2969.7330000000002</v>
      </c>
      <c r="BK111" s="4">
        <v>12.394</v>
      </c>
      <c r="BL111" s="4">
        <v>11.375</v>
      </c>
      <c r="BM111" s="4">
        <v>0.73099999999999998</v>
      </c>
      <c r="BN111" s="4">
        <v>12.106</v>
      </c>
      <c r="BO111" s="4">
        <v>9.3539999999999992</v>
      </c>
      <c r="BP111" s="4">
        <v>0.60099999999999998</v>
      </c>
      <c r="BQ111" s="4">
        <v>9.9550000000000001</v>
      </c>
      <c r="BR111" s="4">
        <v>15.9428</v>
      </c>
      <c r="BU111" s="4">
        <v>13.377000000000001</v>
      </c>
      <c r="BW111" s="4">
        <v>1684.355</v>
      </c>
      <c r="BX111" s="4">
        <v>0.32513799999999998</v>
      </c>
      <c r="BY111" s="4">
        <v>-5</v>
      </c>
      <c r="BZ111" s="4">
        <v>1.279569</v>
      </c>
      <c r="CA111" s="4">
        <v>7.9455600000000004</v>
      </c>
      <c r="CB111" s="4">
        <v>25.847294000000002</v>
      </c>
      <c r="CC111" s="4">
        <f t="shared" si="11"/>
        <v>2.0992169519999999</v>
      </c>
      <c r="CE111" s="4">
        <f t="shared" si="12"/>
        <v>17626.355226403561</v>
      </c>
      <c r="CF111" s="4">
        <f t="shared" si="12"/>
        <v>73.562521168079996</v>
      </c>
      <c r="CG111" s="4">
        <f t="shared" si="13"/>
        <v>59.086243200600002</v>
      </c>
      <c r="CH111" s="4">
        <f t="shared" si="13"/>
        <v>94.625832054095994</v>
      </c>
    </row>
    <row r="112" spans="1:86">
      <c r="A112" s="2">
        <v>42440</v>
      </c>
      <c r="B112" s="29">
        <v>0.52174115740740745</v>
      </c>
      <c r="C112" s="4">
        <v>9.4819999999999993</v>
      </c>
      <c r="D112" s="4">
        <v>7.0999999999999994E-2</v>
      </c>
      <c r="E112" s="4" t="s">
        <v>155</v>
      </c>
      <c r="F112" s="4">
        <v>710</v>
      </c>
      <c r="G112" s="4">
        <v>358.5</v>
      </c>
      <c r="H112" s="4">
        <v>21.9</v>
      </c>
      <c r="I112" s="4">
        <v>1335.6</v>
      </c>
      <c r="K112" s="4">
        <v>7.3</v>
      </c>
      <c r="L112" s="4">
        <v>206</v>
      </c>
      <c r="M112" s="4">
        <v>0.91180000000000005</v>
      </c>
      <c r="N112" s="4">
        <v>8.6450999999999993</v>
      </c>
      <c r="O112" s="4">
        <v>6.4699999999999994E-2</v>
      </c>
      <c r="P112" s="4">
        <v>326.86880000000002</v>
      </c>
      <c r="Q112" s="4">
        <v>19.967700000000001</v>
      </c>
      <c r="R112" s="4">
        <v>346.8</v>
      </c>
      <c r="S112" s="4">
        <v>268.83330000000001</v>
      </c>
      <c r="T112" s="4">
        <v>16.422499999999999</v>
      </c>
      <c r="U112" s="4">
        <v>285.3</v>
      </c>
      <c r="V112" s="4">
        <v>1335.6333</v>
      </c>
      <c r="Y112" s="4">
        <v>187.756</v>
      </c>
      <c r="Z112" s="4">
        <v>0</v>
      </c>
      <c r="AA112" s="4">
        <v>6.6558999999999999</v>
      </c>
      <c r="AB112" s="4" t="s">
        <v>384</v>
      </c>
      <c r="AC112" s="4">
        <v>0</v>
      </c>
      <c r="AD112" s="4">
        <v>11.8</v>
      </c>
      <c r="AE112" s="4">
        <v>855</v>
      </c>
      <c r="AF112" s="4">
        <v>883</v>
      </c>
      <c r="AG112" s="4">
        <v>872</v>
      </c>
      <c r="AH112" s="4">
        <v>80.599999999999994</v>
      </c>
      <c r="AI112" s="4">
        <v>29.07</v>
      </c>
      <c r="AJ112" s="4">
        <v>0.67</v>
      </c>
      <c r="AK112" s="4">
        <v>987</v>
      </c>
      <c r="AL112" s="4">
        <v>4</v>
      </c>
      <c r="AM112" s="4">
        <v>0</v>
      </c>
      <c r="AN112" s="4">
        <v>34</v>
      </c>
      <c r="AO112" s="4">
        <v>191</v>
      </c>
      <c r="AP112" s="4">
        <v>189</v>
      </c>
      <c r="AQ112" s="4">
        <v>0.2</v>
      </c>
      <c r="AR112" s="4">
        <v>195</v>
      </c>
      <c r="AS112" s="4" t="s">
        <v>155</v>
      </c>
      <c r="AT112" s="4">
        <v>2</v>
      </c>
      <c r="AU112" s="5">
        <v>0.7298958333333333</v>
      </c>
      <c r="AV112" s="4">
        <v>47.163753999999997</v>
      </c>
      <c r="AW112" s="4">
        <v>-88.490367000000006</v>
      </c>
      <c r="AX112" s="4">
        <v>318.3</v>
      </c>
      <c r="AY112" s="4">
        <v>31.2</v>
      </c>
      <c r="AZ112" s="4">
        <v>12</v>
      </c>
      <c r="BA112" s="4">
        <v>11</v>
      </c>
      <c r="BB112" s="4" t="s">
        <v>421</v>
      </c>
      <c r="BC112" s="4">
        <v>1.124476</v>
      </c>
      <c r="BD112" s="4">
        <v>1</v>
      </c>
      <c r="BE112" s="4">
        <v>1.6</v>
      </c>
      <c r="BF112" s="4">
        <v>14.063000000000001</v>
      </c>
      <c r="BG112" s="4">
        <v>21.46</v>
      </c>
      <c r="BH112" s="4">
        <v>1.53</v>
      </c>
      <c r="BI112" s="4">
        <v>9.6769999999999996</v>
      </c>
      <c r="BJ112" s="4">
        <v>2969.1480000000001</v>
      </c>
      <c r="BK112" s="4">
        <v>14.151</v>
      </c>
      <c r="BL112" s="4">
        <v>11.756</v>
      </c>
      <c r="BM112" s="4">
        <v>0.71799999999999997</v>
      </c>
      <c r="BN112" s="4">
        <v>12.474</v>
      </c>
      <c r="BO112" s="4">
        <v>9.6690000000000005</v>
      </c>
      <c r="BP112" s="4">
        <v>0.59099999999999997</v>
      </c>
      <c r="BQ112" s="4">
        <v>10.26</v>
      </c>
      <c r="BR112" s="4">
        <v>15.1685</v>
      </c>
      <c r="BU112" s="4">
        <v>12.794</v>
      </c>
      <c r="BW112" s="4">
        <v>1662.1320000000001</v>
      </c>
      <c r="BX112" s="4">
        <v>0.31796600000000003</v>
      </c>
      <c r="BY112" s="4">
        <v>-5</v>
      </c>
      <c r="BZ112" s="4">
        <v>1.2785690000000001</v>
      </c>
      <c r="CA112" s="4">
        <v>7.7702939999999998</v>
      </c>
      <c r="CB112" s="4">
        <v>25.827093999999999</v>
      </c>
      <c r="CC112" s="4">
        <f t="shared" si="11"/>
        <v>2.0529116747999998</v>
      </c>
      <c r="CE112" s="4">
        <f t="shared" si="12"/>
        <v>17234.151208465464</v>
      </c>
      <c r="CF112" s="4">
        <f t="shared" si="12"/>
        <v>82.138200504317993</v>
      </c>
      <c r="CG112" s="4">
        <f t="shared" si="13"/>
        <v>59.55324268068</v>
      </c>
      <c r="CH112" s="4">
        <f t="shared" si="13"/>
        <v>88.044187290632991</v>
      </c>
    </row>
    <row r="113" spans="1:86">
      <c r="A113" s="2">
        <v>42440</v>
      </c>
      <c r="B113" s="29">
        <v>0.52175273148148149</v>
      </c>
      <c r="C113" s="4">
        <v>9.4570000000000007</v>
      </c>
      <c r="D113" s="4">
        <v>7.0999999999999994E-2</v>
      </c>
      <c r="E113" s="4" t="s">
        <v>155</v>
      </c>
      <c r="F113" s="4">
        <v>710</v>
      </c>
      <c r="G113" s="4">
        <v>371.3</v>
      </c>
      <c r="H113" s="4">
        <v>21.9</v>
      </c>
      <c r="I113" s="4">
        <v>1257.0999999999999</v>
      </c>
      <c r="K113" s="4">
        <v>7.3</v>
      </c>
      <c r="L113" s="4">
        <v>196</v>
      </c>
      <c r="M113" s="4">
        <v>0.91210000000000002</v>
      </c>
      <c r="N113" s="4">
        <v>8.6255000000000006</v>
      </c>
      <c r="O113" s="4">
        <v>6.4799999999999996E-2</v>
      </c>
      <c r="P113" s="4">
        <v>338.68880000000001</v>
      </c>
      <c r="Q113" s="4">
        <v>19.974399999999999</v>
      </c>
      <c r="R113" s="4">
        <v>358.7</v>
      </c>
      <c r="S113" s="4">
        <v>278.50069999999999</v>
      </c>
      <c r="T113" s="4">
        <v>16.424800000000001</v>
      </c>
      <c r="U113" s="4">
        <v>294.89999999999998</v>
      </c>
      <c r="V113" s="4">
        <v>1257.0668000000001</v>
      </c>
      <c r="Y113" s="4">
        <v>178.548</v>
      </c>
      <c r="Z113" s="4">
        <v>0</v>
      </c>
      <c r="AA113" s="4">
        <v>6.6581000000000001</v>
      </c>
      <c r="AB113" s="4" t="s">
        <v>384</v>
      </c>
      <c r="AC113" s="4">
        <v>0</v>
      </c>
      <c r="AD113" s="4">
        <v>11.8</v>
      </c>
      <c r="AE113" s="4">
        <v>855</v>
      </c>
      <c r="AF113" s="4">
        <v>884</v>
      </c>
      <c r="AG113" s="4">
        <v>871</v>
      </c>
      <c r="AH113" s="4">
        <v>80.400000000000006</v>
      </c>
      <c r="AI113" s="4">
        <v>29.02</v>
      </c>
      <c r="AJ113" s="4">
        <v>0.67</v>
      </c>
      <c r="AK113" s="4">
        <v>987</v>
      </c>
      <c r="AL113" s="4">
        <v>4</v>
      </c>
      <c r="AM113" s="4">
        <v>0</v>
      </c>
      <c r="AN113" s="4">
        <v>34</v>
      </c>
      <c r="AO113" s="4">
        <v>191</v>
      </c>
      <c r="AP113" s="4">
        <v>189</v>
      </c>
      <c r="AQ113" s="4">
        <v>0.2</v>
      </c>
      <c r="AR113" s="4">
        <v>195</v>
      </c>
      <c r="AS113" s="4" t="s">
        <v>155</v>
      </c>
      <c r="AT113" s="4">
        <v>2</v>
      </c>
      <c r="AU113" s="5">
        <v>0.72990740740740734</v>
      </c>
      <c r="AV113" s="4">
        <v>47.163713999999999</v>
      </c>
      <c r="AW113" s="4">
        <v>-88.490548000000004</v>
      </c>
      <c r="AX113" s="4">
        <v>318.3</v>
      </c>
      <c r="AY113" s="4">
        <v>31.4</v>
      </c>
      <c r="AZ113" s="4">
        <v>12</v>
      </c>
      <c r="BA113" s="4">
        <v>11</v>
      </c>
      <c r="BB113" s="4" t="s">
        <v>421</v>
      </c>
      <c r="BC113" s="4">
        <v>1.2</v>
      </c>
      <c r="BD113" s="4">
        <v>1.024376</v>
      </c>
      <c r="BE113" s="4">
        <v>1.624376</v>
      </c>
      <c r="BF113" s="4">
        <v>14.063000000000001</v>
      </c>
      <c r="BG113" s="4">
        <v>21.53</v>
      </c>
      <c r="BH113" s="4">
        <v>1.53</v>
      </c>
      <c r="BI113" s="4">
        <v>9.64</v>
      </c>
      <c r="BJ113" s="4">
        <v>2971.6770000000001</v>
      </c>
      <c r="BK113" s="4">
        <v>14.2</v>
      </c>
      <c r="BL113" s="4">
        <v>12.218999999999999</v>
      </c>
      <c r="BM113" s="4">
        <v>0.72099999999999997</v>
      </c>
      <c r="BN113" s="4">
        <v>12.94</v>
      </c>
      <c r="BO113" s="4">
        <v>10.048</v>
      </c>
      <c r="BP113" s="4">
        <v>0.59299999999999997</v>
      </c>
      <c r="BQ113" s="4">
        <v>10.641</v>
      </c>
      <c r="BR113" s="4">
        <v>14.3209</v>
      </c>
      <c r="BU113" s="4">
        <v>12.204000000000001</v>
      </c>
      <c r="BW113" s="4">
        <v>1667.886</v>
      </c>
      <c r="BX113" s="4">
        <v>0.32034400000000002</v>
      </c>
      <c r="BY113" s="4">
        <v>-5</v>
      </c>
      <c r="BZ113" s="4">
        <v>1.2784310000000001</v>
      </c>
      <c r="CA113" s="4">
        <v>7.8284060000000002</v>
      </c>
      <c r="CB113" s="4">
        <v>25.824306</v>
      </c>
      <c r="CC113" s="4">
        <f t="shared" si="11"/>
        <v>2.0682648652000002</v>
      </c>
      <c r="CE113" s="4">
        <f t="shared" si="12"/>
        <v>17377.830060475913</v>
      </c>
      <c r="CF113" s="4">
        <f t="shared" si="12"/>
        <v>83.039033804400006</v>
      </c>
      <c r="CG113" s="4">
        <f t="shared" si="13"/>
        <v>62.226644979762</v>
      </c>
      <c r="CH113" s="4">
        <f t="shared" si="13"/>
        <v>83.746035155593802</v>
      </c>
    </row>
    <row r="114" spans="1:86">
      <c r="A114" s="2">
        <v>42440</v>
      </c>
      <c r="B114" s="29">
        <v>0.52176430555555553</v>
      </c>
      <c r="C114" s="4">
        <v>9.3580000000000005</v>
      </c>
      <c r="D114" s="4">
        <v>6.13E-2</v>
      </c>
      <c r="E114" s="4" t="s">
        <v>155</v>
      </c>
      <c r="F114" s="4">
        <v>612.67123300000003</v>
      </c>
      <c r="G114" s="4">
        <v>396.2</v>
      </c>
      <c r="H114" s="4">
        <v>22</v>
      </c>
      <c r="I114" s="4">
        <v>1230.5999999999999</v>
      </c>
      <c r="K114" s="4">
        <v>7.1</v>
      </c>
      <c r="L114" s="4">
        <v>196</v>
      </c>
      <c r="M114" s="4">
        <v>0.91300000000000003</v>
      </c>
      <c r="N114" s="4">
        <v>8.5434000000000001</v>
      </c>
      <c r="O114" s="4">
        <v>5.5899999999999998E-2</v>
      </c>
      <c r="P114" s="4">
        <v>361.72289999999998</v>
      </c>
      <c r="Q114" s="4">
        <v>20.117999999999999</v>
      </c>
      <c r="R114" s="4">
        <v>381.8</v>
      </c>
      <c r="S114" s="4">
        <v>297.67919999999998</v>
      </c>
      <c r="T114" s="4">
        <v>16.556100000000001</v>
      </c>
      <c r="U114" s="4">
        <v>314.2</v>
      </c>
      <c r="V114" s="4">
        <v>1230.6077</v>
      </c>
      <c r="Y114" s="4">
        <v>178.959</v>
      </c>
      <c r="Z114" s="4">
        <v>0</v>
      </c>
      <c r="AA114" s="4">
        <v>6.4820000000000002</v>
      </c>
      <c r="AB114" s="4" t="s">
        <v>384</v>
      </c>
      <c r="AC114" s="4">
        <v>0</v>
      </c>
      <c r="AD114" s="4">
        <v>11.9</v>
      </c>
      <c r="AE114" s="4">
        <v>854</v>
      </c>
      <c r="AF114" s="4">
        <v>883</v>
      </c>
      <c r="AG114" s="4">
        <v>872</v>
      </c>
      <c r="AH114" s="4">
        <v>81</v>
      </c>
      <c r="AI114" s="4">
        <v>29.22</v>
      </c>
      <c r="AJ114" s="4">
        <v>0.67</v>
      </c>
      <c r="AK114" s="4">
        <v>987</v>
      </c>
      <c r="AL114" s="4">
        <v>4</v>
      </c>
      <c r="AM114" s="4">
        <v>0</v>
      </c>
      <c r="AN114" s="4">
        <v>34</v>
      </c>
      <c r="AO114" s="4">
        <v>190.6</v>
      </c>
      <c r="AP114" s="4">
        <v>189</v>
      </c>
      <c r="AQ114" s="4">
        <v>0.2</v>
      </c>
      <c r="AR114" s="4">
        <v>195</v>
      </c>
      <c r="AS114" s="4" t="s">
        <v>155</v>
      </c>
      <c r="AT114" s="4">
        <v>2</v>
      </c>
      <c r="AU114" s="5">
        <v>0.72991898148148149</v>
      </c>
      <c r="AV114" s="4">
        <v>47.163673000000003</v>
      </c>
      <c r="AW114" s="4">
        <v>-88.490725999999995</v>
      </c>
      <c r="AX114" s="4">
        <v>318.3</v>
      </c>
      <c r="AY114" s="4">
        <v>31.6</v>
      </c>
      <c r="AZ114" s="4">
        <v>12</v>
      </c>
      <c r="BA114" s="4">
        <v>11</v>
      </c>
      <c r="BB114" s="4" t="s">
        <v>421</v>
      </c>
      <c r="BC114" s="4">
        <v>1.2728269999999999</v>
      </c>
      <c r="BD114" s="4">
        <v>1.0757239999999999</v>
      </c>
      <c r="BE114" s="4">
        <v>1.7728269999999999</v>
      </c>
      <c r="BF114" s="4">
        <v>14.063000000000001</v>
      </c>
      <c r="BG114" s="4">
        <v>21.77</v>
      </c>
      <c r="BH114" s="4">
        <v>1.55</v>
      </c>
      <c r="BI114" s="4">
        <v>9.5340000000000007</v>
      </c>
      <c r="BJ114" s="4">
        <v>2975.1109999999999</v>
      </c>
      <c r="BK114" s="4">
        <v>12.397</v>
      </c>
      <c r="BL114" s="4">
        <v>13.191000000000001</v>
      </c>
      <c r="BM114" s="4">
        <v>0.73399999999999999</v>
      </c>
      <c r="BN114" s="4">
        <v>13.925000000000001</v>
      </c>
      <c r="BO114" s="4">
        <v>10.856</v>
      </c>
      <c r="BP114" s="4">
        <v>0.60399999999999998</v>
      </c>
      <c r="BQ114" s="4">
        <v>11.459</v>
      </c>
      <c r="BR114" s="4">
        <v>14.170500000000001</v>
      </c>
      <c r="BU114" s="4">
        <v>12.364000000000001</v>
      </c>
      <c r="BW114" s="4">
        <v>1641.268</v>
      </c>
      <c r="BX114" s="4">
        <v>0.30296800000000002</v>
      </c>
      <c r="BY114" s="4">
        <v>-5</v>
      </c>
      <c r="BZ114" s="4">
        <v>1.2777069999999999</v>
      </c>
      <c r="CA114" s="4">
        <v>7.4037800000000002</v>
      </c>
      <c r="CB114" s="4">
        <v>25.809681000000001</v>
      </c>
      <c r="CC114" s="4">
        <f t="shared" si="11"/>
        <v>1.956078676</v>
      </c>
      <c r="CE114" s="4">
        <f t="shared" si="12"/>
        <v>16454.219287726261</v>
      </c>
      <c r="CF114" s="4">
        <f t="shared" si="12"/>
        <v>68.56314151302</v>
      </c>
      <c r="CG114" s="4">
        <f t="shared" si="13"/>
        <v>63.375416519940003</v>
      </c>
      <c r="CH114" s="4">
        <f t="shared" si="13"/>
        <v>78.37170257403001</v>
      </c>
    </row>
    <row r="115" spans="1:86">
      <c r="A115" s="2">
        <v>42440</v>
      </c>
      <c r="B115" s="29">
        <v>0.52177587962962957</v>
      </c>
      <c r="C115" s="4">
        <v>9.298</v>
      </c>
      <c r="D115" s="4">
        <v>5.6500000000000002E-2</v>
      </c>
      <c r="E115" s="4" t="s">
        <v>155</v>
      </c>
      <c r="F115" s="4">
        <v>564.62885700000004</v>
      </c>
      <c r="G115" s="4">
        <v>374.1</v>
      </c>
      <c r="H115" s="4">
        <v>27</v>
      </c>
      <c r="I115" s="4">
        <v>1332.2</v>
      </c>
      <c r="K115" s="4">
        <v>7.1</v>
      </c>
      <c r="L115" s="4">
        <v>218</v>
      </c>
      <c r="M115" s="4">
        <v>0.91339999999999999</v>
      </c>
      <c r="N115" s="4">
        <v>8.4926999999999992</v>
      </c>
      <c r="O115" s="4">
        <v>5.16E-2</v>
      </c>
      <c r="P115" s="4">
        <v>341.67219999999998</v>
      </c>
      <c r="Q115" s="4">
        <v>24.6541</v>
      </c>
      <c r="R115" s="4">
        <v>366.3</v>
      </c>
      <c r="S115" s="4">
        <v>281.17849999999999</v>
      </c>
      <c r="T115" s="4">
        <v>20.289100000000001</v>
      </c>
      <c r="U115" s="4">
        <v>301.5</v>
      </c>
      <c r="V115" s="4">
        <v>1332.181</v>
      </c>
      <c r="Y115" s="4">
        <v>199.21899999999999</v>
      </c>
      <c r="Z115" s="4">
        <v>0</v>
      </c>
      <c r="AA115" s="4">
        <v>6.4850000000000003</v>
      </c>
      <c r="AB115" s="4" t="s">
        <v>384</v>
      </c>
      <c r="AC115" s="4">
        <v>0</v>
      </c>
      <c r="AD115" s="4">
        <v>11.8</v>
      </c>
      <c r="AE115" s="4">
        <v>855</v>
      </c>
      <c r="AF115" s="4">
        <v>884</v>
      </c>
      <c r="AG115" s="4">
        <v>873</v>
      </c>
      <c r="AH115" s="4">
        <v>81</v>
      </c>
      <c r="AI115" s="4">
        <v>29.22</v>
      </c>
      <c r="AJ115" s="4">
        <v>0.67</v>
      </c>
      <c r="AK115" s="4">
        <v>987</v>
      </c>
      <c r="AL115" s="4">
        <v>4</v>
      </c>
      <c r="AM115" s="4">
        <v>0</v>
      </c>
      <c r="AN115" s="4">
        <v>34</v>
      </c>
      <c r="AO115" s="4">
        <v>190.4</v>
      </c>
      <c r="AP115" s="4">
        <v>189</v>
      </c>
      <c r="AQ115" s="4">
        <v>0.1</v>
      </c>
      <c r="AR115" s="4">
        <v>195</v>
      </c>
      <c r="AS115" s="4" t="s">
        <v>155</v>
      </c>
      <c r="AT115" s="4">
        <v>2</v>
      </c>
      <c r="AU115" s="5">
        <v>0.72993055555555564</v>
      </c>
      <c r="AV115" s="4">
        <v>47.163643</v>
      </c>
      <c r="AW115" s="4">
        <v>-88.490907000000007</v>
      </c>
      <c r="AX115" s="4">
        <v>318.2</v>
      </c>
      <c r="AY115" s="4">
        <v>31.7</v>
      </c>
      <c r="AZ115" s="4">
        <v>12</v>
      </c>
      <c r="BA115" s="4">
        <v>11</v>
      </c>
      <c r="BB115" s="4" t="s">
        <v>421</v>
      </c>
      <c r="BC115" s="4">
        <v>1.3550899999999999</v>
      </c>
      <c r="BD115" s="4">
        <v>1</v>
      </c>
      <c r="BE115" s="4">
        <v>1.8792420000000001</v>
      </c>
      <c r="BF115" s="4">
        <v>14.063000000000001</v>
      </c>
      <c r="BG115" s="4">
        <v>21.89</v>
      </c>
      <c r="BH115" s="4">
        <v>1.56</v>
      </c>
      <c r="BI115" s="4">
        <v>9.4830000000000005</v>
      </c>
      <c r="BJ115" s="4">
        <v>2972.83</v>
      </c>
      <c r="BK115" s="4">
        <v>11.49</v>
      </c>
      <c r="BL115" s="4">
        <v>12.525</v>
      </c>
      <c r="BM115" s="4">
        <v>0.90400000000000003</v>
      </c>
      <c r="BN115" s="4">
        <v>13.429</v>
      </c>
      <c r="BO115" s="4">
        <v>10.307</v>
      </c>
      <c r="BP115" s="4">
        <v>0.74399999999999999</v>
      </c>
      <c r="BQ115" s="4">
        <v>11.051</v>
      </c>
      <c r="BR115" s="4">
        <v>15.4201</v>
      </c>
      <c r="BU115" s="4">
        <v>13.836</v>
      </c>
      <c r="BW115" s="4">
        <v>1650.585</v>
      </c>
      <c r="BX115" s="4">
        <v>0.250363</v>
      </c>
      <c r="BY115" s="4">
        <v>-5</v>
      </c>
      <c r="BZ115" s="4">
        <v>1.2768619999999999</v>
      </c>
      <c r="CA115" s="4">
        <v>6.1182460000000001</v>
      </c>
      <c r="CB115" s="4">
        <v>25.792611999999998</v>
      </c>
      <c r="CC115" s="4">
        <f t="shared" si="11"/>
        <v>1.6164405931999999</v>
      </c>
      <c r="CE115" s="4">
        <f t="shared" si="12"/>
        <v>13586.81342636646</v>
      </c>
      <c r="CF115" s="4">
        <f t="shared" si="12"/>
        <v>52.513088965380007</v>
      </c>
      <c r="CG115" s="4">
        <f t="shared" si="13"/>
        <v>50.506714199862003</v>
      </c>
      <c r="CH115" s="4">
        <f t="shared" si="13"/>
        <v>70.474941963016207</v>
      </c>
    </row>
    <row r="116" spans="1:86">
      <c r="A116" s="2">
        <v>42440</v>
      </c>
      <c r="B116" s="29">
        <v>0.52178745370370372</v>
      </c>
      <c r="C116" s="4">
        <v>9.2899999999999991</v>
      </c>
      <c r="D116" s="4">
        <v>5.67E-2</v>
      </c>
      <c r="E116" s="4" t="s">
        <v>155</v>
      </c>
      <c r="F116" s="4">
        <v>567.42285200000003</v>
      </c>
      <c r="G116" s="4">
        <v>344.3</v>
      </c>
      <c r="H116" s="4">
        <v>34.6</v>
      </c>
      <c r="I116" s="4">
        <v>1481.1</v>
      </c>
      <c r="K116" s="4">
        <v>7.3</v>
      </c>
      <c r="L116" s="4">
        <v>222</v>
      </c>
      <c r="M116" s="4">
        <v>0.9133</v>
      </c>
      <c r="N116" s="4">
        <v>8.4847999999999999</v>
      </c>
      <c r="O116" s="4">
        <v>5.1799999999999999E-2</v>
      </c>
      <c r="P116" s="4">
        <v>314.42270000000002</v>
      </c>
      <c r="Q116" s="4">
        <v>31.563300000000002</v>
      </c>
      <c r="R116" s="4">
        <v>346</v>
      </c>
      <c r="S116" s="4">
        <v>258.75360000000001</v>
      </c>
      <c r="T116" s="4">
        <v>25.975000000000001</v>
      </c>
      <c r="U116" s="4">
        <v>284.7</v>
      </c>
      <c r="V116" s="4">
        <v>1481.1156000000001</v>
      </c>
      <c r="Y116" s="4">
        <v>202.57599999999999</v>
      </c>
      <c r="Z116" s="4">
        <v>0</v>
      </c>
      <c r="AA116" s="4">
        <v>6.6673</v>
      </c>
      <c r="AB116" s="4" t="s">
        <v>384</v>
      </c>
      <c r="AC116" s="4">
        <v>0</v>
      </c>
      <c r="AD116" s="4">
        <v>11.9</v>
      </c>
      <c r="AE116" s="4">
        <v>854</v>
      </c>
      <c r="AF116" s="4">
        <v>883</v>
      </c>
      <c r="AG116" s="4">
        <v>873</v>
      </c>
      <c r="AH116" s="4">
        <v>81</v>
      </c>
      <c r="AI116" s="4">
        <v>29.22</v>
      </c>
      <c r="AJ116" s="4">
        <v>0.67</v>
      </c>
      <c r="AK116" s="4">
        <v>987</v>
      </c>
      <c r="AL116" s="4">
        <v>4</v>
      </c>
      <c r="AM116" s="4">
        <v>0</v>
      </c>
      <c r="AN116" s="4">
        <v>34</v>
      </c>
      <c r="AO116" s="4">
        <v>191</v>
      </c>
      <c r="AP116" s="4">
        <v>189</v>
      </c>
      <c r="AQ116" s="4">
        <v>0.2</v>
      </c>
      <c r="AR116" s="4">
        <v>195</v>
      </c>
      <c r="AS116" s="4" t="s">
        <v>155</v>
      </c>
      <c r="AT116" s="4">
        <v>2</v>
      </c>
      <c r="AU116" s="5">
        <v>0.72994212962962957</v>
      </c>
      <c r="AV116" s="4">
        <v>47.163604999999997</v>
      </c>
      <c r="AW116" s="4">
        <v>-88.491093000000006</v>
      </c>
      <c r="AX116" s="4">
        <v>318.3</v>
      </c>
      <c r="AY116" s="4">
        <v>32.299999999999997</v>
      </c>
      <c r="AZ116" s="4">
        <v>12</v>
      </c>
      <c r="BA116" s="4">
        <v>11</v>
      </c>
      <c r="BB116" s="4" t="s">
        <v>421</v>
      </c>
      <c r="BC116" s="4">
        <v>1.0198799999999999</v>
      </c>
      <c r="BD116" s="4">
        <v>1</v>
      </c>
      <c r="BE116" s="4">
        <v>1.595904</v>
      </c>
      <c r="BF116" s="4">
        <v>14.063000000000001</v>
      </c>
      <c r="BG116" s="4">
        <v>21.87</v>
      </c>
      <c r="BH116" s="4">
        <v>1.56</v>
      </c>
      <c r="BI116" s="4">
        <v>9.49</v>
      </c>
      <c r="BJ116" s="4">
        <v>2967.576</v>
      </c>
      <c r="BK116" s="4">
        <v>11.536</v>
      </c>
      <c r="BL116" s="4">
        <v>11.516</v>
      </c>
      <c r="BM116" s="4">
        <v>1.1559999999999999</v>
      </c>
      <c r="BN116" s="4">
        <v>12.672000000000001</v>
      </c>
      <c r="BO116" s="4">
        <v>9.4770000000000003</v>
      </c>
      <c r="BP116" s="4">
        <v>0.95099999999999996</v>
      </c>
      <c r="BQ116" s="4">
        <v>10.429</v>
      </c>
      <c r="BR116" s="4">
        <v>17.1295</v>
      </c>
      <c r="BU116" s="4">
        <v>14.057</v>
      </c>
      <c r="BW116" s="4">
        <v>1695.538</v>
      </c>
      <c r="BX116" s="4">
        <v>0.22939699999999999</v>
      </c>
      <c r="BY116" s="4">
        <v>-5</v>
      </c>
      <c r="BZ116" s="4">
        <v>1.2771380000000001</v>
      </c>
      <c r="CA116" s="4">
        <v>5.6058890000000003</v>
      </c>
      <c r="CB116" s="4">
        <v>25.798188</v>
      </c>
      <c r="CC116" s="4">
        <f t="shared" si="11"/>
        <v>1.4810758738000001</v>
      </c>
      <c r="CE116" s="4">
        <f t="shared" si="12"/>
        <v>12427.018536332809</v>
      </c>
      <c r="CF116" s="4">
        <f t="shared" si="12"/>
        <v>48.308143021487993</v>
      </c>
      <c r="CG116" s="4">
        <f t="shared" si="13"/>
        <v>43.672470836607005</v>
      </c>
      <c r="CH116" s="4">
        <f t="shared" si="13"/>
        <v>71.731478492248513</v>
      </c>
    </row>
    <row r="117" spans="1:86">
      <c r="A117" s="2">
        <v>42440</v>
      </c>
      <c r="B117" s="29">
        <v>0.52179902777777776</v>
      </c>
      <c r="C117" s="4">
        <v>9.2899999999999991</v>
      </c>
      <c r="D117" s="4">
        <v>6.0600000000000001E-2</v>
      </c>
      <c r="E117" s="4" t="s">
        <v>155</v>
      </c>
      <c r="F117" s="4">
        <v>606.42975200000001</v>
      </c>
      <c r="G117" s="4">
        <v>332.8</v>
      </c>
      <c r="H117" s="4">
        <v>40.299999999999997</v>
      </c>
      <c r="I117" s="4">
        <v>1427.6</v>
      </c>
      <c r="K117" s="4">
        <v>7.4</v>
      </c>
      <c r="L117" s="4">
        <v>222</v>
      </c>
      <c r="M117" s="4">
        <v>0.9133</v>
      </c>
      <c r="N117" s="4">
        <v>8.4849999999999994</v>
      </c>
      <c r="O117" s="4">
        <v>5.5399999999999998E-2</v>
      </c>
      <c r="P117" s="4">
        <v>303.96780000000001</v>
      </c>
      <c r="Q117" s="4">
        <v>36.774799999999999</v>
      </c>
      <c r="R117" s="4">
        <v>340.7</v>
      </c>
      <c r="S117" s="4">
        <v>250.1498</v>
      </c>
      <c r="T117" s="4">
        <v>30.2638</v>
      </c>
      <c r="U117" s="4">
        <v>280.39999999999998</v>
      </c>
      <c r="V117" s="4">
        <v>1427.6016</v>
      </c>
      <c r="Y117" s="4">
        <v>202.57900000000001</v>
      </c>
      <c r="Z117" s="4">
        <v>0</v>
      </c>
      <c r="AA117" s="4">
        <v>6.7587000000000002</v>
      </c>
      <c r="AB117" s="4" t="s">
        <v>384</v>
      </c>
      <c r="AC117" s="4">
        <v>0</v>
      </c>
      <c r="AD117" s="4">
        <v>11.9</v>
      </c>
      <c r="AE117" s="4">
        <v>854</v>
      </c>
      <c r="AF117" s="4">
        <v>882</v>
      </c>
      <c r="AG117" s="4">
        <v>874</v>
      </c>
      <c r="AH117" s="4">
        <v>81</v>
      </c>
      <c r="AI117" s="4">
        <v>29.22</v>
      </c>
      <c r="AJ117" s="4">
        <v>0.67</v>
      </c>
      <c r="AK117" s="4">
        <v>987</v>
      </c>
      <c r="AL117" s="4">
        <v>4</v>
      </c>
      <c r="AM117" s="4">
        <v>0</v>
      </c>
      <c r="AN117" s="4">
        <v>34</v>
      </c>
      <c r="AO117" s="4">
        <v>191</v>
      </c>
      <c r="AP117" s="4">
        <v>189</v>
      </c>
      <c r="AQ117" s="4">
        <v>0.2</v>
      </c>
      <c r="AR117" s="4">
        <v>195</v>
      </c>
      <c r="AS117" s="4" t="s">
        <v>155</v>
      </c>
      <c r="AT117" s="4">
        <v>2</v>
      </c>
      <c r="AU117" s="5">
        <v>0.72995370370370372</v>
      </c>
      <c r="AV117" s="4">
        <v>47.16357</v>
      </c>
      <c r="AW117" s="4">
        <v>-88.491280000000003</v>
      </c>
      <c r="AX117" s="4">
        <v>318.3</v>
      </c>
      <c r="AY117" s="4">
        <v>32.700000000000003</v>
      </c>
      <c r="AZ117" s="4">
        <v>12</v>
      </c>
      <c r="BA117" s="4">
        <v>11</v>
      </c>
      <c r="BB117" s="4" t="s">
        <v>421</v>
      </c>
      <c r="BC117" s="4">
        <v>1.4</v>
      </c>
      <c r="BD117" s="4">
        <v>1</v>
      </c>
      <c r="BE117" s="4">
        <v>1.9</v>
      </c>
      <c r="BF117" s="4">
        <v>14.063000000000001</v>
      </c>
      <c r="BG117" s="4">
        <v>21.87</v>
      </c>
      <c r="BH117" s="4">
        <v>1.56</v>
      </c>
      <c r="BI117" s="4">
        <v>9.4879999999999995</v>
      </c>
      <c r="BJ117" s="4">
        <v>2968.19</v>
      </c>
      <c r="BK117" s="4">
        <v>12.332000000000001</v>
      </c>
      <c r="BL117" s="4">
        <v>11.135</v>
      </c>
      <c r="BM117" s="4">
        <v>1.347</v>
      </c>
      <c r="BN117" s="4">
        <v>12.483000000000001</v>
      </c>
      <c r="BO117" s="4">
        <v>9.1639999999999997</v>
      </c>
      <c r="BP117" s="4">
        <v>1.109</v>
      </c>
      <c r="BQ117" s="4">
        <v>10.273</v>
      </c>
      <c r="BR117" s="4">
        <v>16.5137</v>
      </c>
      <c r="BU117" s="4">
        <v>14.06</v>
      </c>
      <c r="BW117" s="4">
        <v>1719.1210000000001</v>
      </c>
      <c r="BX117" s="4">
        <v>0.25647999999999999</v>
      </c>
      <c r="BY117" s="4">
        <v>-5</v>
      </c>
      <c r="BZ117" s="4">
        <v>1.275569</v>
      </c>
      <c r="CA117" s="4">
        <v>6.2677300000000002</v>
      </c>
      <c r="CB117" s="4">
        <v>25.766494000000002</v>
      </c>
      <c r="CC117" s="4">
        <f t="shared" si="11"/>
        <v>1.655934266</v>
      </c>
      <c r="CE117" s="4">
        <f t="shared" si="12"/>
        <v>13897.048690998901</v>
      </c>
      <c r="CF117" s="4">
        <f t="shared" si="12"/>
        <v>57.738353830920005</v>
      </c>
      <c r="CG117" s="4">
        <f t="shared" si="13"/>
        <v>48.098127546630003</v>
      </c>
      <c r="CH117" s="4">
        <f t="shared" si="13"/>
        <v>77.317049437047004</v>
      </c>
    </row>
    <row r="118" spans="1:86">
      <c r="A118" s="2">
        <v>42440</v>
      </c>
      <c r="B118" s="29">
        <v>0.52181060185185191</v>
      </c>
      <c r="C118" s="4">
        <v>9.5269999999999992</v>
      </c>
      <c r="D118" s="4">
        <v>7.1499999999999994E-2</v>
      </c>
      <c r="E118" s="4" t="s">
        <v>155</v>
      </c>
      <c r="F118" s="4">
        <v>714.70204100000001</v>
      </c>
      <c r="G118" s="4">
        <v>332</v>
      </c>
      <c r="H118" s="4">
        <v>26.6</v>
      </c>
      <c r="I118" s="4">
        <v>1397</v>
      </c>
      <c r="K118" s="4">
        <v>7.4</v>
      </c>
      <c r="L118" s="4">
        <v>219</v>
      </c>
      <c r="M118" s="4">
        <v>0.9113</v>
      </c>
      <c r="N118" s="4">
        <v>8.6822999999999997</v>
      </c>
      <c r="O118" s="4">
        <v>6.5100000000000005E-2</v>
      </c>
      <c r="P118" s="4">
        <v>302.56509999999997</v>
      </c>
      <c r="Q118" s="4">
        <v>24.250599999999999</v>
      </c>
      <c r="R118" s="4">
        <v>326.8</v>
      </c>
      <c r="S118" s="4">
        <v>248.99539999999999</v>
      </c>
      <c r="T118" s="4">
        <v>19.957000000000001</v>
      </c>
      <c r="U118" s="4">
        <v>269</v>
      </c>
      <c r="V118" s="4">
        <v>1397.0436</v>
      </c>
      <c r="Y118" s="4">
        <v>199.95099999999999</v>
      </c>
      <c r="Z118" s="4">
        <v>0</v>
      </c>
      <c r="AA118" s="4">
        <v>6.7435999999999998</v>
      </c>
      <c r="AB118" s="4" t="s">
        <v>384</v>
      </c>
      <c r="AC118" s="4">
        <v>0</v>
      </c>
      <c r="AD118" s="4">
        <v>11.8</v>
      </c>
      <c r="AE118" s="4">
        <v>855</v>
      </c>
      <c r="AF118" s="4">
        <v>882</v>
      </c>
      <c r="AG118" s="4">
        <v>873</v>
      </c>
      <c r="AH118" s="4">
        <v>81</v>
      </c>
      <c r="AI118" s="4">
        <v>29.22</v>
      </c>
      <c r="AJ118" s="4">
        <v>0.67</v>
      </c>
      <c r="AK118" s="4">
        <v>987</v>
      </c>
      <c r="AL118" s="4">
        <v>4</v>
      </c>
      <c r="AM118" s="4">
        <v>0</v>
      </c>
      <c r="AN118" s="4">
        <v>34</v>
      </c>
      <c r="AO118" s="4">
        <v>191</v>
      </c>
      <c r="AP118" s="4">
        <v>189</v>
      </c>
      <c r="AQ118" s="4">
        <v>0.2</v>
      </c>
      <c r="AR118" s="4">
        <v>195</v>
      </c>
      <c r="AS118" s="4" t="s">
        <v>155</v>
      </c>
      <c r="AT118" s="4">
        <v>2</v>
      </c>
      <c r="AU118" s="5">
        <v>0.72996527777777775</v>
      </c>
      <c r="AV118" s="4">
        <v>47.163521000000003</v>
      </c>
      <c r="AW118" s="4">
        <v>-88.491459000000006</v>
      </c>
      <c r="AX118" s="4">
        <v>318.2</v>
      </c>
      <c r="AY118" s="4">
        <v>32.700000000000003</v>
      </c>
      <c r="AZ118" s="4">
        <v>12</v>
      </c>
      <c r="BA118" s="4">
        <v>11</v>
      </c>
      <c r="BB118" s="4" t="s">
        <v>421</v>
      </c>
      <c r="BC118" s="4">
        <v>1.327879</v>
      </c>
      <c r="BD118" s="4">
        <v>1.0240400000000001</v>
      </c>
      <c r="BE118" s="4">
        <v>1.9</v>
      </c>
      <c r="BF118" s="4">
        <v>14.063000000000001</v>
      </c>
      <c r="BG118" s="4">
        <v>21.34</v>
      </c>
      <c r="BH118" s="4">
        <v>1.52</v>
      </c>
      <c r="BI118" s="4">
        <v>9.734</v>
      </c>
      <c r="BJ118" s="4">
        <v>2967.1819999999998</v>
      </c>
      <c r="BK118" s="4">
        <v>14.167</v>
      </c>
      <c r="BL118" s="4">
        <v>10.827999999999999</v>
      </c>
      <c r="BM118" s="4">
        <v>0.86799999999999999</v>
      </c>
      <c r="BN118" s="4">
        <v>11.696</v>
      </c>
      <c r="BO118" s="4">
        <v>8.9109999999999996</v>
      </c>
      <c r="BP118" s="4">
        <v>0.71399999999999997</v>
      </c>
      <c r="BQ118" s="4">
        <v>9.6259999999999994</v>
      </c>
      <c r="BR118" s="4">
        <v>15.787699999999999</v>
      </c>
      <c r="BU118" s="4">
        <v>13.558</v>
      </c>
      <c r="BW118" s="4">
        <v>1675.7149999999999</v>
      </c>
      <c r="BX118" s="4">
        <v>0.30760300000000002</v>
      </c>
      <c r="BY118" s="4">
        <v>-5</v>
      </c>
      <c r="BZ118" s="4">
        <v>1.2749999999999999</v>
      </c>
      <c r="CA118" s="4">
        <v>7.5170490000000001</v>
      </c>
      <c r="CB118" s="4">
        <v>25.754999999999999</v>
      </c>
      <c r="CC118" s="4">
        <f t="shared" si="11"/>
        <v>1.9860043457999998</v>
      </c>
      <c r="CE118" s="4">
        <f t="shared" si="12"/>
        <v>16661.426006980746</v>
      </c>
      <c r="CF118" s="4">
        <f t="shared" si="12"/>
        <v>79.551042787700993</v>
      </c>
      <c r="CG118" s="4">
        <f t="shared" si="13"/>
        <v>54.052257914477998</v>
      </c>
      <c r="CH118" s="4">
        <f t="shared" si="13"/>
        <v>88.651655129483089</v>
      </c>
    </row>
    <row r="119" spans="1:86">
      <c r="A119" s="2">
        <v>42440</v>
      </c>
      <c r="B119" s="29">
        <v>0.52182217592592595</v>
      </c>
      <c r="C119" s="4">
        <v>9.76</v>
      </c>
      <c r="D119" s="4">
        <v>8.4500000000000006E-2</v>
      </c>
      <c r="E119" s="4" t="s">
        <v>155</v>
      </c>
      <c r="F119" s="4">
        <v>845.31428600000004</v>
      </c>
      <c r="G119" s="4">
        <v>366.6</v>
      </c>
      <c r="H119" s="4">
        <v>20.2</v>
      </c>
      <c r="I119" s="4">
        <v>1297.5</v>
      </c>
      <c r="K119" s="4">
        <v>7.34</v>
      </c>
      <c r="L119" s="4">
        <v>215</v>
      </c>
      <c r="M119" s="4">
        <v>0.9093</v>
      </c>
      <c r="N119" s="4">
        <v>8.8751999999999995</v>
      </c>
      <c r="O119" s="4">
        <v>7.6899999999999996E-2</v>
      </c>
      <c r="P119" s="4">
        <v>333.39010000000002</v>
      </c>
      <c r="Q119" s="4">
        <v>18.335599999999999</v>
      </c>
      <c r="R119" s="4">
        <v>351.7</v>
      </c>
      <c r="S119" s="4">
        <v>274.36279999999999</v>
      </c>
      <c r="T119" s="4">
        <v>15.0892</v>
      </c>
      <c r="U119" s="4">
        <v>289.5</v>
      </c>
      <c r="V119" s="4">
        <v>1297.5042000000001</v>
      </c>
      <c r="Y119" s="4">
        <v>195.595</v>
      </c>
      <c r="Z119" s="4">
        <v>0</v>
      </c>
      <c r="AA119" s="4">
        <v>6.6776999999999997</v>
      </c>
      <c r="AB119" s="4" t="s">
        <v>384</v>
      </c>
      <c r="AC119" s="4">
        <v>0</v>
      </c>
      <c r="AD119" s="4">
        <v>11.9</v>
      </c>
      <c r="AE119" s="4">
        <v>854</v>
      </c>
      <c r="AF119" s="4">
        <v>882</v>
      </c>
      <c r="AG119" s="4">
        <v>872</v>
      </c>
      <c r="AH119" s="4">
        <v>81</v>
      </c>
      <c r="AI119" s="4">
        <v>29.22</v>
      </c>
      <c r="AJ119" s="4">
        <v>0.67</v>
      </c>
      <c r="AK119" s="4">
        <v>987</v>
      </c>
      <c r="AL119" s="4">
        <v>4</v>
      </c>
      <c r="AM119" s="4">
        <v>0</v>
      </c>
      <c r="AN119" s="4">
        <v>34</v>
      </c>
      <c r="AO119" s="4">
        <v>191</v>
      </c>
      <c r="AP119" s="4">
        <v>189</v>
      </c>
      <c r="AQ119" s="4">
        <v>0.2</v>
      </c>
      <c r="AR119" s="4">
        <v>195</v>
      </c>
      <c r="AS119" s="4" t="s">
        <v>155</v>
      </c>
      <c r="AT119" s="4">
        <v>2</v>
      </c>
      <c r="AU119" s="5">
        <v>0.7299768518518519</v>
      </c>
      <c r="AV119" s="4">
        <v>47.163449999999997</v>
      </c>
      <c r="AW119" s="4">
        <v>-88.491626999999994</v>
      </c>
      <c r="AX119" s="4">
        <v>318.3</v>
      </c>
      <c r="AY119" s="4">
        <v>33.200000000000003</v>
      </c>
      <c r="AZ119" s="4">
        <v>12</v>
      </c>
      <c r="BA119" s="4">
        <v>11</v>
      </c>
      <c r="BB119" s="4" t="s">
        <v>421</v>
      </c>
      <c r="BC119" s="4">
        <v>1.1495500000000001</v>
      </c>
      <c r="BD119" s="4">
        <v>1.0752250000000001</v>
      </c>
      <c r="BE119" s="4">
        <v>1.9247749999999999</v>
      </c>
      <c r="BF119" s="4">
        <v>14.063000000000001</v>
      </c>
      <c r="BG119" s="4">
        <v>20.86</v>
      </c>
      <c r="BH119" s="4">
        <v>1.48</v>
      </c>
      <c r="BI119" s="4">
        <v>9.9719999999999995</v>
      </c>
      <c r="BJ119" s="4">
        <v>2967.8009999999999</v>
      </c>
      <c r="BK119" s="4">
        <v>16.359000000000002</v>
      </c>
      <c r="BL119" s="4">
        <v>11.675000000000001</v>
      </c>
      <c r="BM119" s="4">
        <v>0.64200000000000002</v>
      </c>
      <c r="BN119" s="4">
        <v>12.317</v>
      </c>
      <c r="BO119" s="4">
        <v>9.6080000000000005</v>
      </c>
      <c r="BP119" s="4">
        <v>0.52800000000000002</v>
      </c>
      <c r="BQ119" s="4">
        <v>10.135999999999999</v>
      </c>
      <c r="BR119" s="4">
        <v>14.347</v>
      </c>
      <c r="BU119" s="4">
        <v>12.977</v>
      </c>
      <c r="BW119" s="4">
        <v>1623.6130000000001</v>
      </c>
      <c r="BX119" s="4">
        <v>0.37269600000000003</v>
      </c>
      <c r="BY119" s="4">
        <v>-5</v>
      </c>
      <c r="BZ119" s="4">
        <v>1.2737080000000001</v>
      </c>
      <c r="CA119" s="4">
        <v>9.1077659999999998</v>
      </c>
      <c r="CB119" s="4">
        <v>25.728907</v>
      </c>
      <c r="CC119" s="4">
        <f t="shared" si="11"/>
        <v>2.4062717771999997</v>
      </c>
      <c r="CE119" s="4">
        <f t="shared" si="12"/>
        <v>20191.4376707968</v>
      </c>
      <c r="CF119" s="4">
        <f t="shared" si="12"/>
        <v>111.298476163518</v>
      </c>
      <c r="CG119" s="4">
        <f t="shared" si="13"/>
        <v>68.960288183471988</v>
      </c>
      <c r="CH119" s="4">
        <f t="shared" si="13"/>
        <v>97.609831745093985</v>
      </c>
    </row>
    <row r="120" spans="1:86">
      <c r="A120" s="2">
        <v>42440</v>
      </c>
      <c r="B120" s="29">
        <v>0.52183374999999999</v>
      </c>
      <c r="C120" s="4">
        <v>10</v>
      </c>
      <c r="D120" s="4">
        <v>9.6699999999999994E-2</v>
      </c>
      <c r="E120" s="4" t="s">
        <v>155</v>
      </c>
      <c r="F120" s="4">
        <v>966.79454399999997</v>
      </c>
      <c r="G120" s="4">
        <v>481.2</v>
      </c>
      <c r="H120" s="4">
        <v>16.3</v>
      </c>
      <c r="I120" s="4">
        <v>1314.2</v>
      </c>
      <c r="K120" s="4">
        <v>7.1</v>
      </c>
      <c r="L120" s="4">
        <v>215</v>
      </c>
      <c r="M120" s="4">
        <v>0.90720000000000001</v>
      </c>
      <c r="N120" s="4">
        <v>9.0714000000000006</v>
      </c>
      <c r="O120" s="4">
        <v>8.77E-2</v>
      </c>
      <c r="P120" s="4">
        <v>436.51519999999999</v>
      </c>
      <c r="Q120" s="4">
        <v>14.754200000000001</v>
      </c>
      <c r="R120" s="4">
        <v>451.3</v>
      </c>
      <c r="S120" s="4">
        <v>359.2294</v>
      </c>
      <c r="T120" s="4">
        <v>12.1419</v>
      </c>
      <c r="U120" s="4">
        <v>371.4</v>
      </c>
      <c r="V120" s="4">
        <v>1314.2166999999999</v>
      </c>
      <c r="Y120" s="4">
        <v>195.25299999999999</v>
      </c>
      <c r="Z120" s="4">
        <v>0</v>
      </c>
      <c r="AA120" s="4">
        <v>6.4371</v>
      </c>
      <c r="AB120" s="4" t="s">
        <v>384</v>
      </c>
      <c r="AC120" s="4">
        <v>0</v>
      </c>
      <c r="AD120" s="4">
        <v>11.8</v>
      </c>
      <c r="AE120" s="4">
        <v>855</v>
      </c>
      <c r="AF120" s="4">
        <v>883</v>
      </c>
      <c r="AG120" s="4">
        <v>873</v>
      </c>
      <c r="AH120" s="4">
        <v>81</v>
      </c>
      <c r="AI120" s="4">
        <v>29.22</v>
      </c>
      <c r="AJ120" s="4">
        <v>0.67</v>
      </c>
      <c r="AK120" s="4">
        <v>987</v>
      </c>
      <c r="AL120" s="4">
        <v>4</v>
      </c>
      <c r="AM120" s="4">
        <v>0</v>
      </c>
      <c r="AN120" s="4">
        <v>34</v>
      </c>
      <c r="AO120" s="4">
        <v>191</v>
      </c>
      <c r="AP120" s="4">
        <v>189</v>
      </c>
      <c r="AQ120" s="4">
        <v>0</v>
      </c>
      <c r="AR120" s="4">
        <v>195</v>
      </c>
      <c r="AS120" s="4" t="s">
        <v>155</v>
      </c>
      <c r="AT120" s="4">
        <v>2</v>
      </c>
      <c r="AU120" s="5">
        <v>0.72998842592592583</v>
      </c>
      <c r="AV120" s="4">
        <v>47.163356</v>
      </c>
      <c r="AW120" s="4">
        <v>-88.491765999999998</v>
      </c>
      <c r="AX120" s="4">
        <v>318.5</v>
      </c>
      <c r="AY120" s="4">
        <v>32.700000000000003</v>
      </c>
      <c r="AZ120" s="4">
        <v>12</v>
      </c>
      <c r="BA120" s="4">
        <v>11</v>
      </c>
      <c r="BB120" s="4" t="s">
        <v>421</v>
      </c>
      <c r="BC120" s="4">
        <v>1.2259739999999999</v>
      </c>
      <c r="BD120" s="4">
        <v>1</v>
      </c>
      <c r="BE120" s="4">
        <v>1.9012990000000001</v>
      </c>
      <c r="BF120" s="4">
        <v>14.063000000000001</v>
      </c>
      <c r="BG120" s="4">
        <v>20.37</v>
      </c>
      <c r="BH120" s="4">
        <v>1.45</v>
      </c>
      <c r="BI120" s="4">
        <v>10.233000000000001</v>
      </c>
      <c r="BJ120" s="4">
        <v>2964.971</v>
      </c>
      <c r="BK120" s="4">
        <v>18.245000000000001</v>
      </c>
      <c r="BL120" s="4">
        <v>14.941000000000001</v>
      </c>
      <c r="BM120" s="4">
        <v>0.505</v>
      </c>
      <c r="BN120" s="4">
        <v>15.446</v>
      </c>
      <c r="BO120" s="4">
        <v>12.295999999999999</v>
      </c>
      <c r="BP120" s="4">
        <v>0.41599999999999998</v>
      </c>
      <c r="BQ120" s="4">
        <v>12.711</v>
      </c>
      <c r="BR120" s="4">
        <v>14.203900000000001</v>
      </c>
      <c r="BU120" s="4">
        <v>12.662000000000001</v>
      </c>
      <c r="BW120" s="4">
        <v>1529.7840000000001</v>
      </c>
      <c r="BX120" s="4">
        <v>0.45158300000000001</v>
      </c>
      <c r="BY120" s="4">
        <v>-5</v>
      </c>
      <c r="BZ120" s="4">
        <v>1.273291</v>
      </c>
      <c r="CA120" s="4">
        <v>11.035550000000001</v>
      </c>
      <c r="CB120" s="4">
        <v>25.720483999999999</v>
      </c>
      <c r="CC120" s="4">
        <f t="shared" si="11"/>
        <v>2.9155923100000001</v>
      </c>
      <c r="CE120" s="4">
        <f t="shared" si="12"/>
        <v>24441.904032130351</v>
      </c>
      <c r="CF120" s="4">
        <f t="shared" si="12"/>
        <v>150.40367648325</v>
      </c>
      <c r="CG120" s="4">
        <f t="shared" si="13"/>
        <v>104.78383840935001</v>
      </c>
      <c r="CH120" s="4">
        <f t="shared" si="13"/>
        <v>117.09064293781501</v>
      </c>
    </row>
    <row r="121" spans="1:86">
      <c r="A121" s="2">
        <v>42440</v>
      </c>
      <c r="B121" s="29">
        <v>0.52184532407407402</v>
      </c>
      <c r="C121" s="4">
        <v>10.356</v>
      </c>
      <c r="D121" s="4">
        <v>0.1057</v>
      </c>
      <c r="E121" s="4" t="s">
        <v>155</v>
      </c>
      <c r="F121" s="4">
        <v>1056.7970660000001</v>
      </c>
      <c r="G121" s="4">
        <v>563.29999999999995</v>
      </c>
      <c r="H121" s="4">
        <v>16.100000000000001</v>
      </c>
      <c r="I121" s="4">
        <v>1463.2</v>
      </c>
      <c r="K121" s="4">
        <v>6.77</v>
      </c>
      <c r="L121" s="4">
        <v>224</v>
      </c>
      <c r="M121" s="4">
        <v>0.90400000000000003</v>
      </c>
      <c r="N121" s="4">
        <v>9.3620000000000001</v>
      </c>
      <c r="O121" s="4">
        <v>9.5500000000000002E-2</v>
      </c>
      <c r="P121" s="4">
        <v>509.24740000000003</v>
      </c>
      <c r="Q121" s="4">
        <v>14.5869</v>
      </c>
      <c r="R121" s="4">
        <v>523.79999999999995</v>
      </c>
      <c r="S121" s="4">
        <v>419.08429999999998</v>
      </c>
      <c r="T121" s="4">
        <v>12.004300000000001</v>
      </c>
      <c r="U121" s="4">
        <v>431.1</v>
      </c>
      <c r="V121" s="4">
        <v>1463.2439999999999</v>
      </c>
      <c r="Y121" s="4">
        <v>202.13200000000001</v>
      </c>
      <c r="Z121" s="4">
        <v>0</v>
      </c>
      <c r="AA121" s="4">
        <v>6.1242999999999999</v>
      </c>
      <c r="AB121" s="4" t="s">
        <v>384</v>
      </c>
      <c r="AC121" s="4">
        <v>0</v>
      </c>
      <c r="AD121" s="4">
        <v>11.9</v>
      </c>
      <c r="AE121" s="4">
        <v>855</v>
      </c>
      <c r="AF121" s="4">
        <v>883</v>
      </c>
      <c r="AG121" s="4">
        <v>873</v>
      </c>
      <c r="AH121" s="4">
        <v>81</v>
      </c>
      <c r="AI121" s="4">
        <v>29.22</v>
      </c>
      <c r="AJ121" s="4">
        <v>0.67</v>
      </c>
      <c r="AK121" s="4">
        <v>987</v>
      </c>
      <c r="AL121" s="4">
        <v>4</v>
      </c>
      <c r="AM121" s="4">
        <v>0</v>
      </c>
      <c r="AN121" s="4">
        <v>34</v>
      </c>
      <c r="AO121" s="4">
        <v>191</v>
      </c>
      <c r="AP121" s="4">
        <v>189</v>
      </c>
      <c r="AQ121" s="4">
        <v>0</v>
      </c>
      <c r="AR121" s="4">
        <v>195</v>
      </c>
      <c r="AS121" s="4" t="s">
        <v>155</v>
      </c>
      <c r="AT121" s="4">
        <v>2</v>
      </c>
      <c r="AU121" s="5">
        <v>0.73</v>
      </c>
      <c r="AV121" s="4">
        <v>47.163243000000001</v>
      </c>
      <c r="AW121" s="4">
        <v>-88.491878</v>
      </c>
      <c r="AX121" s="4">
        <v>318.5</v>
      </c>
      <c r="AY121" s="4">
        <v>33.200000000000003</v>
      </c>
      <c r="AZ121" s="4">
        <v>12</v>
      </c>
      <c r="BA121" s="4">
        <v>11</v>
      </c>
      <c r="BB121" s="4" t="s">
        <v>421</v>
      </c>
      <c r="BC121" s="4">
        <v>1.0983019999999999</v>
      </c>
      <c r="BD121" s="4">
        <v>1</v>
      </c>
      <c r="BE121" s="4">
        <v>1.698302</v>
      </c>
      <c r="BF121" s="4">
        <v>14.063000000000001</v>
      </c>
      <c r="BG121" s="4">
        <v>19.670000000000002</v>
      </c>
      <c r="BH121" s="4">
        <v>1.4</v>
      </c>
      <c r="BI121" s="4">
        <v>10.619</v>
      </c>
      <c r="BJ121" s="4">
        <v>2959.7040000000002</v>
      </c>
      <c r="BK121" s="4">
        <v>19.222999999999999</v>
      </c>
      <c r="BL121" s="4">
        <v>16.86</v>
      </c>
      <c r="BM121" s="4">
        <v>0.48299999999999998</v>
      </c>
      <c r="BN121" s="4">
        <v>17.341999999999999</v>
      </c>
      <c r="BO121" s="4">
        <v>13.875</v>
      </c>
      <c r="BP121" s="4">
        <v>0.39700000000000002</v>
      </c>
      <c r="BQ121" s="4">
        <v>14.272</v>
      </c>
      <c r="BR121" s="4">
        <v>15.2965</v>
      </c>
      <c r="BU121" s="4">
        <v>12.678000000000001</v>
      </c>
      <c r="BW121" s="4">
        <v>1407.779</v>
      </c>
      <c r="BX121" s="4">
        <v>0.44336300000000001</v>
      </c>
      <c r="BY121" s="4">
        <v>-5</v>
      </c>
      <c r="BZ121" s="4">
        <v>1.2749999999999999</v>
      </c>
      <c r="CA121" s="4">
        <v>10.834683999999999</v>
      </c>
      <c r="CB121" s="4">
        <v>25.754999999999999</v>
      </c>
      <c r="CC121" s="4">
        <f t="shared" si="11"/>
        <v>2.8625235127999997</v>
      </c>
      <c r="CE121" s="4">
        <f t="shared" si="12"/>
        <v>23954.390807431391</v>
      </c>
      <c r="CF121" s="4">
        <f t="shared" si="12"/>
        <v>155.58152250740397</v>
      </c>
      <c r="CG121" s="4">
        <f t="shared" si="13"/>
        <v>115.510559705856</v>
      </c>
      <c r="CH121" s="4">
        <f t="shared" si="13"/>
        <v>123.802359623082</v>
      </c>
    </row>
    <row r="122" spans="1:86">
      <c r="A122" s="2">
        <v>42440</v>
      </c>
      <c r="B122" s="29">
        <v>0.52185689814814817</v>
      </c>
      <c r="C122" s="4">
        <v>10.901</v>
      </c>
      <c r="D122" s="4">
        <v>9.4200000000000006E-2</v>
      </c>
      <c r="E122" s="4" t="s">
        <v>155</v>
      </c>
      <c r="F122" s="4">
        <v>942.05807000000004</v>
      </c>
      <c r="G122" s="4">
        <v>709.2</v>
      </c>
      <c r="H122" s="4">
        <v>17.600000000000001</v>
      </c>
      <c r="I122" s="4">
        <v>1717.4</v>
      </c>
      <c r="K122" s="4">
        <v>6.38</v>
      </c>
      <c r="L122" s="4">
        <v>245</v>
      </c>
      <c r="M122" s="4">
        <v>0.89949999999999997</v>
      </c>
      <c r="N122" s="4">
        <v>9.8053000000000008</v>
      </c>
      <c r="O122" s="4">
        <v>8.4699999999999998E-2</v>
      </c>
      <c r="P122" s="4">
        <v>637.86</v>
      </c>
      <c r="Q122" s="4">
        <v>15.8017</v>
      </c>
      <c r="R122" s="4">
        <v>653.70000000000005</v>
      </c>
      <c r="S122" s="4">
        <v>524.92579999999998</v>
      </c>
      <c r="T122" s="4">
        <v>13.004</v>
      </c>
      <c r="U122" s="4">
        <v>537.9</v>
      </c>
      <c r="V122" s="4">
        <v>1717.4112</v>
      </c>
      <c r="Y122" s="4">
        <v>220.05799999999999</v>
      </c>
      <c r="Z122" s="4">
        <v>0</v>
      </c>
      <c r="AA122" s="4">
        <v>5.7416</v>
      </c>
      <c r="AB122" s="4" t="s">
        <v>384</v>
      </c>
      <c r="AC122" s="4">
        <v>0</v>
      </c>
      <c r="AD122" s="4">
        <v>11.9</v>
      </c>
      <c r="AE122" s="4">
        <v>855</v>
      </c>
      <c r="AF122" s="4">
        <v>883</v>
      </c>
      <c r="AG122" s="4">
        <v>872</v>
      </c>
      <c r="AH122" s="4">
        <v>81</v>
      </c>
      <c r="AI122" s="4">
        <v>29.22</v>
      </c>
      <c r="AJ122" s="4">
        <v>0.67</v>
      </c>
      <c r="AK122" s="4">
        <v>987</v>
      </c>
      <c r="AL122" s="4">
        <v>4</v>
      </c>
      <c r="AM122" s="4">
        <v>0</v>
      </c>
      <c r="AN122" s="4">
        <v>34</v>
      </c>
      <c r="AO122" s="4">
        <v>191</v>
      </c>
      <c r="AP122" s="4">
        <v>189</v>
      </c>
      <c r="AQ122" s="4">
        <v>0.1</v>
      </c>
      <c r="AR122" s="4">
        <v>195</v>
      </c>
      <c r="AS122" s="4" t="s">
        <v>155</v>
      </c>
      <c r="AT122" s="4">
        <v>2</v>
      </c>
      <c r="AU122" s="5">
        <v>0.73001157407407413</v>
      </c>
      <c r="AV122" s="4">
        <v>47.163103999999997</v>
      </c>
      <c r="AW122" s="4">
        <v>-88.491947999999994</v>
      </c>
      <c r="AX122" s="4">
        <v>318.60000000000002</v>
      </c>
      <c r="AY122" s="4">
        <v>34.4</v>
      </c>
      <c r="AZ122" s="4">
        <v>12</v>
      </c>
      <c r="BA122" s="4">
        <v>11</v>
      </c>
      <c r="BB122" s="4" t="s">
        <v>421</v>
      </c>
      <c r="BC122" s="4">
        <v>1.277622</v>
      </c>
      <c r="BD122" s="4">
        <v>1</v>
      </c>
      <c r="BE122" s="4">
        <v>1.8776219999999999</v>
      </c>
      <c r="BF122" s="4">
        <v>14.063000000000001</v>
      </c>
      <c r="BG122" s="4">
        <v>18.72</v>
      </c>
      <c r="BH122" s="4">
        <v>1.33</v>
      </c>
      <c r="BI122" s="4">
        <v>11.178000000000001</v>
      </c>
      <c r="BJ122" s="4">
        <v>2958.2150000000001</v>
      </c>
      <c r="BK122" s="4">
        <v>16.271000000000001</v>
      </c>
      <c r="BL122" s="4">
        <v>20.152999999999999</v>
      </c>
      <c r="BM122" s="4">
        <v>0.499</v>
      </c>
      <c r="BN122" s="4">
        <v>20.652000000000001</v>
      </c>
      <c r="BO122" s="4">
        <v>16.584</v>
      </c>
      <c r="BP122" s="4">
        <v>0.41099999999999998</v>
      </c>
      <c r="BQ122" s="4">
        <v>16.995000000000001</v>
      </c>
      <c r="BR122" s="4">
        <v>17.133199999999999</v>
      </c>
      <c r="BU122" s="4">
        <v>13.172000000000001</v>
      </c>
      <c r="BW122" s="4">
        <v>1259.498</v>
      </c>
      <c r="BX122" s="4">
        <v>0.46291100000000002</v>
      </c>
      <c r="BY122" s="4">
        <v>-5</v>
      </c>
      <c r="BZ122" s="4">
        <v>1.2745690000000001</v>
      </c>
      <c r="CA122" s="4">
        <v>11.312388</v>
      </c>
      <c r="CB122" s="4">
        <v>25.746293999999999</v>
      </c>
      <c r="CC122" s="4">
        <f t="shared" si="11"/>
        <v>2.9887329095999999</v>
      </c>
      <c r="CE122" s="4">
        <f t="shared" si="12"/>
        <v>24997.963472962743</v>
      </c>
      <c r="CF122" s="4">
        <f t="shared" si="12"/>
        <v>137.49570726555601</v>
      </c>
      <c r="CG122" s="4">
        <f t="shared" si="13"/>
        <v>143.61376344282002</v>
      </c>
      <c r="CH122" s="4">
        <f t="shared" si="13"/>
        <v>144.78160234295518</v>
      </c>
    </row>
    <row r="123" spans="1:86">
      <c r="A123" s="2">
        <v>42440</v>
      </c>
      <c r="B123" s="29">
        <v>0.52186847222222221</v>
      </c>
      <c r="C123" s="4">
        <v>10.943</v>
      </c>
      <c r="D123" s="4">
        <v>6.2600000000000003E-2</v>
      </c>
      <c r="E123" s="4" t="s">
        <v>155</v>
      </c>
      <c r="F123" s="4">
        <v>626.47058800000002</v>
      </c>
      <c r="G123" s="4">
        <v>922.3</v>
      </c>
      <c r="H123" s="4">
        <v>21.8</v>
      </c>
      <c r="I123" s="4">
        <v>1951.1</v>
      </c>
      <c r="K123" s="4">
        <v>5.72</v>
      </c>
      <c r="L123" s="4">
        <v>257</v>
      </c>
      <c r="M123" s="4">
        <v>0.8992</v>
      </c>
      <c r="N123" s="4">
        <v>9.8399000000000001</v>
      </c>
      <c r="O123" s="4">
        <v>5.6300000000000003E-2</v>
      </c>
      <c r="P123" s="4">
        <v>829.31269999999995</v>
      </c>
      <c r="Q123" s="4">
        <v>19.596699999999998</v>
      </c>
      <c r="R123" s="4">
        <v>848.9</v>
      </c>
      <c r="S123" s="4">
        <v>682.48140000000001</v>
      </c>
      <c r="T123" s="4">
        <v>16.127099999999999</v>
      </c>
      <c r="U123" s="4">
        <v>698.6</v>
      </c>
      <c r="V123" s="4">
        <v>1951.0509</v>
      </c>
      <c r="Y123" s="4">
        <v>231.38</v>
      </c>
      <c r="Z123" s="4">
        <v>0</v>
      </c>
      <c r="AA123" s="4">
        <v>5.1462000000000003</v>
      </c>
      <c r="AB123" s="4" t="s">
        <v>384</v>
      </c>
      <c r="AC123" s="4">
        <v>0</v>
      </c>
      <c r="AD123" s="4">
        <v>11.8</v>
      </c>
      <c r="AE123" s="4">
        <v>855</v>
      </c>
      <c r="AF123" s="4">
        <v>883</v>
      </c>
      <c r="AG123" s="4">
        <v>873</v>
      </c>
      <c r="AH123" s="4">
        <v>81</v>
      </c>
      <c r="AI123" s="4">
        <v>29.22</v>
      </c>
      <c r="AJ123" s="4">
        <v>0.67</v>
      </c>
      <c r="AK123" s="4">
        <v>987</v>
      </c>
      <c r="AL123" s="4">
        <v>4</v>
      </c>
      <c r="AM123" s="4">
        <v>0</v>
      </c>
      <c r="AN123" s="4">
        <v>34</v>
      </c>
      <c r="AO123" s="4">
        <v>191</v>
      </c>
      <c r="AP123" s="4">
        <v>189</v>
      </c>
      <c r="AQ123" s="4">
        <v>0.1</v>
      </c>
      <c r="AR123" s="4">
        <v>195</v>
      </c>
      <c r="AS123" s="4" t="s">
        <v>155</v>
      </c>
      <c r="AT123" s="4">
        <v>2</v>
      </c>
      <c r="AU123" s="5">
        <v>0.73002314814814817</v>
      </c>
      <c r="AV123" s="4">
        <v>47.162967000000002</v>
      </c>
      <c r="AW123" s="4">
        <v>-88.492001999999999</v>
      </c>
      <c r="AX123" s="4">
        <v>318.60000000000002</v>
      </c>
      <c r="AY123" s="4">
        <v>35.200000000000003</v>
      </c>
      <c r="AZ123" s="4">
        <v>12</v>
      </c>
      <c r="BA123" s="4">
        <v>11</v>
      </c>
      <c r="BB123" s="4" t="s">
        <v>421</v>
      </c>
      <c r="BC123" s="4">
        <v>0.92437599999999998</v>
      </c>
      <c r="BD123" s="4">
        <v>1.024376</v>
      </c>
      <c r="BE123" s="4">
        <v>1.5</v>
      </c>
      <c r="BF123" s="4">
        <v>14.063000000000001</v>
      </c>
      <c r="BG123" s="4">
        <v>18.670000000000002</v>
      </c>
      <c r="BH123" s="4">
        <v>1.33</v>
      </c>
      <c r="BI123" s="4">
        <v>11.21</v>
      </c>
      <c r="BJ123" s="4">
        <v>2959.9250000000002</v>
      </c>
      <c r="BK123" s="4">
        <v>10.785</v>
      </c>
      <c r="BL123" s="4">
        <v>26.123999999999999</v>
      </c>
      <c r="BM123" s="4">
        <v>0.61699999999999999</v>
      </c>
      <c r="BN123" s="4">
        <v>26.742000000000001</v>
      </c>
      <c r="BO123" s="4">
        <v>21.498999999999999</v>
      </c>
      <c r="BP123" s="4">
        <v>0.50800000000000001</v>
      </c>
      <c r="BQ123" s="4">
        <v>22.007000000000001</v>
      </c>
      <c r="BR123" s="4">
        <v>19.4068</v>
      </c>
      <c r="BU123" s="4">
        <v>13.808999999999999</v>
      </c>
      <c r="BW123" s="4">
        <v>1125.569</v>
      </c>
      <c r="BX123" s="4">
        <v>0.50900000000000001</v>
      </c>
      <c r="BY123" s="4">
        <v>-5</v>
      </c>
      <c r="BZ123" s="4">
        <v>1.2748619999999999</v>
      </c>
      <c r="CA123" s="4">
        <v>12.438688000000001</v>
      </c>
      <c r="CB123" s="4">
        <v>25.752212</v>
      </c>
      <c r="CC123" s="4">
        <f t="shared" si="11"/>
        <v>3.2863013696000003</v>
      </c>
      <c r="CE123" s="4">
        <f t="shared" si="12"/>
        <v>27502.734933064807</v>
      </c>
      <c r="CF123" s="4">
        <f t="shared" si="12"/>
        <v>100.21098380976001</v>
      </c>
      <c r="CG123" s="4">
        <f t="shared" si="13"/>
        <v>204.48244049155204</v>
      </c>
      <c r="CH123" s="4">
        <f t="shared" si="13"/>
        <v>180.32216231796482</v>
      </c>
    </row>
    <row r="124" spans="1:86">
      <c r="A124" s="2">
        <v>42440</v>
      </c>
      <c r="B124" s="29">
        <v>0.52188004629629636</v>
      </c>
      <c r="C124" s="4">
        <v>11.131</v>
      </c>
      <c r="D124" s="4">
        <v>5.2999999999999999E-2</v>
      </c>
      <c r="E124" s="4" t="s">
        <v>155</v>
      </c>
      <c r="F124" s="4">
        <v>529.59595999999999</v>
      </c>
      <c r="G124" s="4">
        <v>1027.9000000000001</v>
      </c>
      <c r="H124" s="4">
        <v>31.8</v>
      </c>
      <c r="I124" s="4">
        <v>2005.7</v>
      </c>
      <c r="K124" s="4">
        <v>5.2</v>
      </c>
      <c r="L124" s="4">
        <v>262</v>
      </c>
      <c r="M124" s="4">
        <v>0.89770000000000005</v>
      </c>
      <c r="N124" s="4">
        <v>9.9924999999999997</v>
      </c>
      <c r="O124" s="4">
        <v>4.7500000000000001E-2</v>
      </c>
      <c r="P124" s="4">
        <v>922.79290000000003</v>
      </c>
      <c r="Q124" s="4">
        <v>28.516200000000001</v>
      </c>
      <c r="R124" s="4">
        <v>951.3</v>
      </c>
      <c r="S124" s="4">
        <v>759.41079999999999</v>
      </c>
      <c r="T124" s="4">
        <v>23.467400000000001</v>
      </c>
      <c r="U124" s="4">
        <v>782.9</v>
      </c>
      <c r="V124" s="4">
        <v>2005.6552999999999</v>
      </c>
      <c r="Y124" s="4">
        <v>235.62</v>
      </c>
      <c r="Z124" s="4">
        <v>0</v>
      </c>
      <c r="AA124" s="4">
        <v>4.6645000000000003</v>
      </c>
      <c r="AB124" s="4" t="s">
        <v>384</v>
      </c>
      <c r="AC124" s="4">
        <v>0</v>
      </c>
      <c r="AD124" s="4">
        <v>11.9</v>
      </c>
      <c r="AE124" s="4">
        <v>855</v>
      </c>
      <c r="AF124" s="4">
        <v>884</v>
      </c>
      <c r="AG124" s="4">
        <v>873</v>
      </c>
      <c r="AH124" s="4">
        <v>81</v>
      </c>
      <c r="AI124" s="4">
        <v>29.22</v>
      </c>
      <c r="AJ124" s="4">
        <v>0.67</v>
      </c>
      <c r="AK124" s="4">
        <v>987</v>
      </c>
      <c r="AL124" s="4">
        <v>4</v>
      </c>
      <c r="AM124" s="4">
        <v>0</v>
      </c>
      <c r="AN124" s="4">
        <v>34</v>
      </c>
      <c r="AO124" s="4">
        <v>191</v>
      </c>
      <c r="AP124" s="4">
        <v>189</v>
      </c>
      <c r="AQ124" s="4">
        <v>0.2</v>
      </c>
      <c r="AR124" s="4">
        <v>195</v>
      </c>
      <c r="AS124" s="4" t="s">
        <v>155</v>
      </c>
      <c r="AT124" s="4">
        <v>2</v>
      </c>
      <c r="AU124" s="5">
        <v>0.73003472222222221</v>
      </c>
      <c r="AV124" s="4">
        <v>47.162824999999998</v>
      </c>
      <c r="AW124" s="4">
        <v>-88.492039000000005</v>
      </c>
      <c r="AX124" s="4">
        <v>318.5</v>
      </c>
      <c r="AY124" s="4">
        <v>35.299999999999997</v>
      </c>
      <c r="AZ124" s="4">
        <v>12</v>
      </c>
      <c r="BA124" s="4">
        <v>11</v>
      </c>
      <c r="BB124" s="4" t="s">
        <v>421</v>
      </c>
      <c r="BC124" s="4">
        <v>1</v>
      </c>
      <c r="BD124" s="4">
        <v>1.1000000000000001</v>
      </c>
      <c r="BE124" s="4">
        <v>1.5</v>
      </c>
      <c r="BF124" s="4">
        <v>14.063000000000001</v>
      </c>
      <c r="BG124" s="4">
        <v>18.39</v>
      </c>
      <c r="BH124" s="4">
        <v>1.31</v>
      </c>
      <c r="BI124" s="4">
        <v>11.39</v>
      </c>
      <c r="BJ124" s="4">
        <v>2961.8429999999998</v>
      </c>
      <c r="BK124" s="4">
        <v>8.9689999999999994</v>
      </c>
      <c r="BL124" s="4">
        <v>28.643999999999998</v>
      </c>
      <c r="BM124" s="4">
        <v>0.88500000000000001</v>
      </c>
      <c r="BN124" s="4">
        <v>29.529</v>
      </c>
      <c r="BO124" s="4">
        <v>23.571999999999999</v>
      </c>
      <c r="BP124" s="4">
        <v>0.72799999999999998</v>
      </c>
      <c r="BQ124" s="4">
        <v>24.300999999999998</v>
      </c>
      <c r="BR124" s="4">
        <v>19.658100000000001</v>
      </c>
      <c r="BU124" s="4">
        <v>13.856</v>
      </c>
      <c r="BW124" s="4">
        <v>1005.296</v>
      </c>
      <c r="BX124" s="4">
        <v>0.48874299999999998</v>
      </c>
      <c r="BY124" s="4">
        <v>-5</v>
      </c>
      <c r="BZ124" s="4">
        <v>1.275569</v>
      </c>
      <c r="CA124" s="4">
        <v>11.943657</v>
      </c>
      <c r="CB124" s="4">
        <v>25.766494000000002</v>
      </c>
      <c r="CC124" s="4">
        <f t="shared" si="11"/>
        <v>3.1555141793999999</v>
      </c>
      <c r="CE124" s="4">
        <f t="shared" si="12"/>
        <v>26425.301949248696</v>
      </c>
      <c r="CF124" s="4">
        <f t="shared" si="12"/>
        <v>80.020626745851004</v>
      </c>
      <c r="CG124" s="4">
        <f t="shared" si="13"/>
        <v>216.81137814147897</v>
      </c>
      <c r="CH124" s="4">
        <f t="shared" si="13"/>
        <v>175.3878339427599</v>
      </c>
    </row>
    <row r="125" spans="1:86">
      <c r="A125" s="2">
        <v>42440</v>
      </c>
      <c r="B125" s="29">
        <v>0.5218916203703704</v>
      </c>
      <c r="C125" s="4">
        <v>11.044</v>
      </c>
      <c r="D125" s="4">
        <v>5.04E-2</v>
      </c>
      <c r="E125" s="4" t="s">
        <v>155</v>
      </c>
      <c r="F125" s="4">
        <v>504.343434</v>
      </c>
      <c r="G125" s="4">
        <v>1030.9000000000001</v>
      </c>
      <c r="H125" s="4">
        <v>31.7</v>
      </c>
      <c r="I125" s="4">
        <v>2087</v>
      </c>
      <c r="K125" s="4">
        <v>5.04</v>
      </c>
      <c r="L125" s="4">
        <v>265</v>
      </c>
      <c r="M125" s="4">
        <v>0.89839999999999998</v>
      </c>
      <c r="N125" s="4">
        <v>9.9222000000000001</v>
      </c>
      <c r="O125" s="4">
        <v>4.53E-2</v>
      </c>
      <c r="P125" s="4">
        <v>926.12599999999998</v>
      </c>
      <c r="Q125" s="4">
        <v>28.479500000000002</v>
      </c>
      <c r="R125" s="4">
        <v>954.6</v>
      </c>
      <c r="S125" s="4">
        <v>762.15380000000005</v>
      </c>
      <c r="T125" s="4">
        <v>23.437200000000001</v>
      </c>
      <c r="U125" s="4">
        <v>785.6</v>
      </c>
      <c r="V125" s="4">
        <v>2086.9776000000002</v>
      </c>
      <c r="Y125" s="4">
        <v>238.16900000000001</v>
      </c>
      <c r="Z125" s="4">
        <v>0</v>
      </c>
      <c r="AA125" s="4">
        <v>4.5286999999999997</v>
      </c>
      <c r="AB125" s="4" t="s">
        <v>384</v>
      </c>
      <c r="AC125" s="4">
        <v>0</v>
      </c>
      <c r="AD125" s="4">
        <v>11.9</v>
      </c>
      <c r="AE125" s="4">
        <v>855</v>
      </c>
      <c r="AF125" s="4">
        <v>884</v>
      </c>
      <c r="AG125" s="4">
        <v>873</v>
      </c>
      <c r="AH125" s="4">
        <v>81</v>
      </c>
      <c r="AI125" s="4">
        <v>29.22</v>
      </c>
      <c r="AJ125" s="4">
        <v>0.67</v>
      </c>
      <c r="AK125" s="4">
        <v>987</v>
      </c>
      <c r="AL125" s="4">
        <v>4</v>
      </c>
      <c r="AM125" s="4">
        <v>0</v>
      </c>
      <c r="AN125" s="4">
        <v>34</v>
      </c>
      <c r="AO125" s="4">
        <v>191</v>
      </c>
      <c r="AP125" s="4">
        <v>189</v>
      </c>
      <c r="AQ125" s="4">
        <v>0.3</v>
      </c>
      <c r="AR125" s="4">
        <v>195</v>
      </c>
      <c r="AS125" s="4" t="s">
        <v>155</v>
      </c>
      <c r="AT125" s="4">
        <v>2</v>
      </c>
      <c r="AU125" s="5">
        <v>0.73004629629629625</v>
      </c>
      <c r="AV125" s="4">
        <v>47.162663999999999</v>
      </c>
      <c r="AW125" s="4">
        <v>-88.491999000000007</v>
      </c>
      <c r="AX125" s="4">
        <v>318.3</v>
      </c>
      <c r="AY125" s="4">
        <v>36.299999999999997</v>
      </c>
      <c r="AZ125" s="4">
        <v>12</v>
      </c>
      <c r="BA125" s="4">
        <v>11</v>
      </c>
      <c r="BB125" s="4" t="s">
        <v>421</v>
      </c>
      <c r="BC125" s="4">
        <v>1.024176</v>
      </c>
      <c r="BD125" s="4">
        <v>1.0758239999999999</v>
      </c>
      <c r="BE125" s="4">
        <v>1.524176</v>
      </c>
      <c r="BF125" s="4">
        <v>14.063000000000001</v>
      </c>
      <c r="BG125" s="4">
        <v>18.510000000000002</v>
      </c>
      <c r="BH125" s="4">
        <v>1.32</v>
      </c>
      <c r="BI125" s="4">
        <v>11.308</v>
      </c>
      <c r="BJ125" s="4">
        <v>2959.692</v>
      </c>
      <c r="BK125" s="4">
        <v>8.6020000000000003</v>
      </c>
      <c r="BL125" s="4">
        <v>28.93</v>
      </c>
      <c r="BM125" s="4">
        <v>0.89</v>
      </c>
      <c r="BN125" s="4">
        <v>29.818999999999999</v>
      </c>
      <c r="BO125" s="4">
        <v>23.808</v>
      </c>
      <c r="BP125" s="4">
        <v>0.73199999999999998</v>
      </c>
      <c r="BQ125" s="4">
        <v>24.54</v>
      </c>
      <c r="BR125" s="4">
        <v>20.585000000000001</v>
      </c>
      <c r="BU125" s="4">
        <v>14.095000000000001</v>
      </c>
      <c r="BW125" s="4">
        <v>982.23</v>
      </c>
      <c r="BX125" s="4">
        <v>0.52406399999999997</v>
      </c>
      <c r="BY125" s="4">
        <v>-5</v>
      </c>
      <c r="BZ125" s="4">
        <v>1.2745690000000001</v>
      </c>
      <c r="CA125" s="4">
        <v>12.806813999999999</v>
      </c>
      <c r="CB125" s="4">
        <v>25.746293999999999</v>
      </c>
      <c r="CC125" s="4">
        <f t="shared" si="11"/>
        <v>3.3835602587999998</v>
      </c>
      <c r="CE125" s="4">
        <f t="shared" si="12"/>
        <v>28314.456031142134</v>
      </c>
      <c r="CF125" s="4">
        <f t="shared" si="12"/>
        <v>82.292667878916006</v>
      </c>
      <c r="CG125" s="4">
        <f t="shared" si="13"/>
        <v>234.76657402331998</v>
      </c>
      <c r="CH125" s="4">
        <f t="shared" si="13"/>
        <v>196.93031484392998</v>
      </c>
    </row>
    <row r="126" spans="1:86">
      <c r="A126" s="2">
        <v>42440</v>
      </c>
      <c r="B126" s="29">
        <v>0.52190319444444444</v>
      </c>
      <c r="C126" s="4">
        <v>10.837</v>
      </c>
      <c r="D126" s="4">
        <v>4.4400000000000002E-2</v>
      </c>
      <c r="E126" s="4" t="s">
        <v>155</v>
      </c>
      <c r="F126" s="4">
        <v>444.10126600000001</v>
      </c>
      <c r="G126" s="4">
        <v>939.2</v>
      </c>
      <c r="H126" s="4">
        <v>18.5</v>
      </c>
      <c r="I126" s="4">
        <v>2044.7</v>
      </c>
      <c r="K126" s="4">
        <v>4.9000000000000004</v>
      </c>
      <c r="L126" s="4">
        <v>266</v>
      </c>
      <c r="M126" s="4">
        <v>0.9002</v>
      </c>
      <c r="N126" s="4">
        <v>9.7554999999999996</v>
      </c>
      <c r="O126" s="4">
        <v>0.04</v>
      </c>
      <c r="P126" s="4">
        <v>845.48710000000005</v>
      </c>
      <c r="Q126" s="4">
        <v>16.617599999999999</v>
      </c>
      <c r="R126" s="4">
        <v>862.1</v>
      </c>
      <c r="S126" s="4">
        <v>695.7921</v>
      </c>
      <c r="T126" s="4">
        <v>13.6755</v>
      </c>
      <c r="U126" s="4">
        <v>709.5</v>
      </c>
      <c r="V126" s="4">
        <v>2044.6601000000001</v>
      </c>
      <c r="Y126" s="4">
        <v>239.23699999999999</v>
      </c>
      <c r="Z126" s="4">
        <v>0</v>
      </c>
      <c r="AA126" s="4">
        <v>4.4109999999999996</v>
      </c>
      <c r="AB126" s="4" t="s">
        <v>384</v>
      </c>
      <c r="AC126" s="4">
        <v>0</v>
      </c>
      <c r="AD126" s="4">
        <v>11.9</v>
      </c>
      <c r="AE126" s="4">
        <v>855</v>
      </c>
      <c r="AF126" s="4">
        <v>884</v>
      </c>
      <c r="AG126" s="4">
        <v>873</v>
      </c>
      <c r="AH126" s="4">
        <v>81</v>
      </c>
      <c r="AI126" s="4">
        <v>29.22</v>
      </c>
      <c r="AJ126" s="4">
        <v>0.67</v>
      </c>
      <c r="AK126" s="4">
        <v>987</v>
      </c>
      <c r="AL126" s="4">
        <v>4</v>
      </c>
      <c r="AM126" s="4">
        <v>0</v>
      </c>
      <c r="AN126" s="4">
        <v>34</v>
      </c>
      <c r="AO126" s="4">
        <v>191</v>
      </c>
      <c r="AP126" s="4">
        <v>189</v>
      </c>
      <c r="AQ126" s="4">
        <v>0.3</v>
      </c>
      <c r="AR126" s="4">
        <v>195</v>
      </c>
      <c r="AS126" s="4" t="s">
        <v>155</v>
      </c>
      <c r="AT126" s="4">
        <v>2</v>
      </c>
      <c r="AU126" s="5">
        <v>0.7300578703703704</v>
      </c>
      <c r="AV126" s="4">
        <v>47.162489000000001</v>
      </c>
      <c r="AW126" s="4">
        <v>-88.491907999999995</v>
      </c>
      <c r="AX126" s="4">
        <v>318.10000000000002</v>
      </c>
      <c r="AY126" s="4">
        <v>38.6</v>
      </c>
      <c r="AZ126" s="4">
        <v>12</v>
      </c>
      <c r="BA126" s="4">
        <v>11</v>
      </c>
      <c r="BB126" s="4" t="s">
        <v>421</v>
      </c>
      <c r="BC126" s="4">
        <v>1.196304</v>
      </c>
      <c r="BD126" s="4">
        <v>1.1203799999999999</v>
      </c>
      <c r="BE126" s="4">
        <v>1.7685310000000001</v>
      </c>
      <c r="BF126" s="4">
        <v>14.063000000000001</v>
      </c>
      <c r="BG126" s="4">
        <v>18.850000000000001</v>
      </c>
      <c r="BH126" s="4">
        <v>1.34</v>
      </c>
      <c r="BI126" s="4">
        <v>11.087</v>
      </c>
      <c r="BJ126" s="4">
        <v>2961.4650000000001</v>
      </c>
      <c r="BK126" s="4">
        <v>7.7240000000000002</v>
      </c>
      <c r="BL126" s="4">
        <v>26.878</v>
      </c>
      <c r="BM126" s="4">
        <v>0.52800000000000002</v>
      </c>
      <c r="BN126" s="4">
        <v>27.405999999999999</v>
      </c>
      <c r="BO126" s="4">
        <v>22.119</v>
      </c>
      <c r="BP126" s="4">
        <v>0.435</v>
      </c>
      <c r="BQ126" s="4">
        <v>22.553999999999998</v>
      </c>
      <c r="BR126" s="4">
        <v>20.5245</v>
      </c>
      <c r="BU126" s="4">
        <v>14.409000000000001</v>
      </c>
      <c r="BW126" s="4">
        <v>973.61500000000001</v>
      </c>
      <c r="BX126" s="4">
        <v>0.57367500000000005</v>
      </c>
      <c r="BY126" s="4">
        <v>-5</v>
      </c>
      <c r="BZ126" s="4">
        <v>1.274</v>
      </c>
      <c r="CA126" s="4">
        <v>14.019183</v>
      </c>
      <c r="CB126" s="4">
        <v>25.7348</v>
      </c>
      <c r="CC126" s="4">
        <f t="shared" si="11"/>
        <v>3.7038681485999998</v>
      </c>
      <c r="CE126" s="4">
        <f t="shared" si="12"/>
        <v>31013.437877971966</v>
      </c>
      <c r="CF126" s="4">
        <f t="shared" si="12"/>
        <v>80.888274610524007</v>
      </c>
      <c r="CG126" s="4">
        <f t="shared" si="13"/>
        <v>236.19292407635399</v>
      </c>
      <c r="CH126" s="4">
        <f t="shared" si="13"/>
        <v>214.9393309481745</v>
      </c>
    </row>
    <row r="127" spans="1:86">
      <c r="A127" s="2">
        <v>42440</v>
      </c>
      <c r="B127" s="29">
        <v>0.52191476851851848</v>
      </c>
      <c r="C127" s="4">
        <v>10.788</v>
      </c>
      <c r="D127" s="4">
        <v>4.2000000000000003E-2</v>
      </c>
      <c r="E127" s="4" t="s">
        <v>155</v>
      </c>
      <c r="F127" s="4">
        <v>420</v>
      </c>
      <c r="G127" s="4">
        <v>819.3</v>
      </c>
      <c r="H127" s="4">
        <v>20.7</v>
      </c>
      <c r="I127" s="4">
        <v>2120.5</v>
      </c>
      <c r="K127" s="4">
        <v>4.96</v>
      </c>
      <c r="L127" s="4">
        <v>282</v>
      </c>
      <c r="M127" s="4">
        <v>0.90049999999999997</v>
      </c>
      <c r="N127" s="4">
        <v>9.7149000000000001</v>
      </c>
      <c r="O127" s="4">
        <v>3.78E-2</v>
      </c>
      <c r="P127" s="4">
        <v>737.82150000000001</v>
      </c>
      <c r="Q127" s="4">
        <v>18.641100000000002</v>
      </c>
      <c r="R127" s="4">
        <v>756.5</v>
      </c>
      <c r="S127" s="4">
        <v>607.55679999999995</v>
      </c>
      <c r="T127" s="4">
        <v>15.35</v>
      </c>
      <c r="U127" s="4">
        <v>622.9</v>
      </c>
      <c r="V127" s="4">
        <v>2120.4589000000001</v>
      </c>
      <c r="Y127" s="4">
        <v>253.97300000000001</v>
      </c>
      <c r="Z127" s="4">
        <v>0</v>
      </c>
      <c r="AA127" s="4">
        <v>4.4644000000000004</v>
      </c>
      <c r="AB127" s="4" t="s">
        <v>384</v>
      </c>
      <c r="AC127" s="4">
        <v>0</v>
      </c>
      <c r="AD127" s="4">
        <v>12</v>
      </c>
      <c r="AE127" s="4">
        <v>854</v>
      </c>
      <c r="AF127" s="4">
        <v>884</v>
      </c>
      <c r="AG127" s="4">
        <v>872</v>
      </c>
      <c r="AH127" s="4">
        <v>81.400000000000006</v>
      </c>
      <c r="AI127" s="4">
        <v>29.38</v>
      </c>
      <c r="AJ127" s="4">
        <v>0.67</v>
      </c>
      <c r="AK127" s="4">
        <v>987</v>
      </c>
      <c r="AL127" s="4">
        <v>4</v>
      </c>
      <c r="AM127" s="4">
        <v>0</v>
      </c>
      <c r="AN127" s="4">
        <v>34</v>
      </c>
      <c r="AO127" s="4">
        <v>191.4</v>
      </c>
      <c r="AP127" s="4">
        <v>189</v>
      </c>
      <c r="AQ127" s="4">
        <v>0.4</v>
      </c>
      <c r="AR127" s="4">
        <v>195</v>
      </c>
      <c r="AS127" s="4" t="s">
        <v>155</v>
      </c>
      <c r="AT127" s="4">
        <v>2</v>
      </c>
      <c r="AU127" s="5">
        <v>0.73006944444444455</v>
      </c>
      <c r="AV127" s="4">
        <v>47.162318999999997</v>
      </c>
      <c r="AW127" s="4">
        <v>-88.491826000000003</v>
      </c>
      <c r="AX127" s="4">
        <v>318</v>
      </c>
      <c r="AY127" s="4">
        <v>40.9</v>
      </c>
      <c r="AZ127" s="4">
        <v>12</v>
      </c>
      <c r="BA127" s="4">
        <v>11</v>
      </c>
      <c r="BB127" s="4" t="s">
        <v>421</v>
      </c>
      <c r="BC127" s="4">
        <v>1.38012</v>
      </c>
      <c r="BD127" s="4">
        <v>1.428072</v>
      </c>
      <c r="BE127" s="4">
        <v>2.1081919999999998</v>
      </c>
      <c r="BF127" s="4">
        <v>14.063000000000001</v>
      </c>
      <c r="BG127" s="4">
        <v>18.920000000000002</v>
      </c>
      <c r="BH127" s="4">
        <v>1.35</v>
      </c>
      <c r="BI127" s="4">
        <v>11.045</v>
      </c>
      <c r="BJ127" s="4">
        <v>2959.5909999999999</v>
      </c>
      <c r="BK127" s="4">
        <v>7.3339999999999996</v>
      </c>
      <c r="BL127" s="4">
        <v>23.539000000000001</v>
      </c>
      <c r="BM127" s="4">
        <v>0.59499999999999997</v>
      </c>
      <c r="BN127" s="4">
        <v>24.132999999999999</v>
      </c>
      <c r="BO127" s="4">
        <v>19.382999999999999</v>
      </c>
      <c r="BP127" s="4">
        <v>0.49</v>
      </c>
      <c r="BQ127" s="4">
        <v>19.873000000000001</v>
      </c>
      <c r="BR127" s="4">
        <v>21.361000000000001</v>
      </c>
      <c r="BU127" s="4">
        <v>15.351000000000001</v>
      </c>
      <c r="BW127" s="4">
        <v>988.89800000000002</v>
      </c>
      <c r="BX127" s="4">
        <v>0.55384299999999997</v>
      </c>
      <c r="BY127" s="4">
        <v>-5</v>
      </c>
      <c r="BZ127" s="4">
        <v>1.2718449999999999</v>
      </c>
      <c r="CA127" s="4">
        <v>13.534539000000001</v>
      </c>
      <c r="CB127" s="4">
        <v>25.691268999999998</v>
      </c>
      <c r="CC127" s="4">
        <f t="shared" si="11"/>
        <v>3.5758252038</v>
      </c>
      <c r="CE127" s="4">
        <f t="shared" si="12"/>
        <v>29922.354760721104</v>
      </c>
      <c r="CF127" s="4">
        <f t="shared" si="12"/>
        <v>74.148944842421997</v>
      </c>
      <c r="CG127" s="4">
        <f t="shared" si="13"/>
        <v>200.92200447960903</v>
      </c>
      <c r="CH127" s="4">
        <f t="shared" si="13"/>
        <v>215.96613182151302</v>
      </c>
    </row>
    <row r="128" spans="1:86">
      <c r="A128" s="2">
        <v>42440</v>
      </c>
      <c r="B128" s="29">
        <v>0.52192634259259263</v>
      </c>
      <c r="C128" s="4">
        <v>10.981999999999999</v>
      </c>
      <c r="D128" s="4">
        <v>4.3099999999999999E-2</v>
      </c>
      <c r="E128" s="4" t="s">
        <v>155</v>
      </c>
      <c r="F128" s="4">
        <v>431.10925800000001</v>
      </c>
      <c r="G128" s="4">
        <v>755</v>
      </c>
      <c r="H128" s="4">
        <v>15.5</v>
      </c>
      <c r="I128" s="4">
        <v>2285.1</v>
      </c>
      <c r="K128" s="4">
        <v>5.2</v>
      </c>
      <c r="L128" s="4">
        <v>288</v>
      </c>
      <c r="M128" s="4">
        <v>0.89880000000000004</v>
      </c>
      <c r="N128" s="4">
        <v>9.8696999999999999</v>
      </c>
      <c r="O128" s="4">
        <v>3.8699999999999998E-2</v>
      </c>
      <c r="P128" s="4">
        <v>678.56169999999997</v>
      </c>
      <c r="Q128" s="4">
        <v>13.9307</v>
      </c>
      <c r="R128" s="4">
        <v>692.5</v>
      </c>
      <c r="S128" s="4">
        <v>559.20690000000002</v>
      </c>
      <c r="T128" s="4">
        <v>11.480399999999999</v>
      </c>
      <c r="U128" s="4">
        <v>570.70000000000005</v>
      </c>
      <c r="V128" s="4">
        <v>2285.1399000000001</v>
      </c>
      <c r="Y128" s="4">
        <v>258.70600000000002</v>
      </c>
      <c r="Z128" s="4">
        <v>0</v>
      </c>
      <c r="AA128" s="4">
        <v>4.6734999999999998</v>
      </c>
      <c r="AB128" s="4" t="s">
        <v>384</v>
      </c>
      <c r="AC128" s="4">
        <v>0</v>
      </c>
      <c r="AD128" s="4">
        <v>11.9</v>
      </c>
      <c r="AE128" s="4">
        <v>855</v>
      </c>
      <c r="AF128" s="4">
        <v>885</v>
      </c>
      <c r="AG128" s="4">
        <v>873</v>
      </c>
      <c r="AH128" s="4">
        <v>82</v>
      </c>
      <c r="AI128" s="4">
        <v>29.59</v>
      </c>
      <c r="AJ128" s="4">
        <v>0.68</v>
      </c>
      <c r="AK128" s="4">
        <v>987</v>
      </c>
      <c r="AL128" s="4">
        <v>4</v>
      </c>
      <c r="AM128" s="4">
        <v>0</v>
      </c>
      <c r="AN128" s="4">
        <v>34</v>
      </c>
      <c r="AO128" s="4">
        <v>192</v>
      </c>
      <c r="AP128" s="4">
        <v>189.4</v>
      </c>
      <c r="AQ128" s="4">
        <v>0.4</v>
      </c>
      <c r="AR128" s="4">
        <v>195</v>
      </c>
      <c r="AS128" s="4" t="s">
        <v>155</v>
      </c>
      <c r="AT128" s="4">
        <v>2</v>
      </c>
      <c r="AU128" s="5">
        <v>0.73008101851851848</v>
      </c>
      <c r="AV128" s="4">
        <v>47.162146999999997</v>
      </c>
      <c r="AW128" s="4">
        <v>-88.491747000000004</v>
      </c>
      <c r="AX128" s="4">
        <v>317.8</v>
      </c>
      <c r="AY128" s="4">
        <v>42.6</v>
      </c>
      <c r="AZ128" s="4">
        <v>12</v>
      </c>
      <c r="BA128" s="4">
        <v>11</v>
      </c>
      <c r="BB128" s="4" t="s">
        <v>421</v>
      </c>
      <c r="BC128" s="4">
        <v>0.97612399999999999</v>
      </c>
      <c r="BD128" s="4">
        <v>1.2</v>
      </c>
      <c r="BE128" s="4">
        <v>1.5</v>
      </c>
      <c r="BF128" s="4">
        <v>14.063000000000001</v>
      </c>
      <c r="BG128" s="4">
        <v>18.579999999999998</v>
      </c>
      <c r="BH128" s="4">
        <v>1.32</v>
      </c>
      <c r="BI128" s="4">
        <v>11.265000000000001</v>
      </c>
      <c r="BJ128" s="4">
        <v>2955.4740000000002</v>
      </c>
      <c r="BK128" s="4">
        <v>7.3849999999999998</v>
      </c>
      <c r="BL128" s="4">
        <v>21.279</v>
      </c>
      <c r="BM128" s="4">
        <v>0.437</v>
      </c>
      <c r="BN128" s="4">
        <v>21.716000000000001</v>
      </c>
      <c r="BO128" s="4">
        <v>17.536000000000001</v>
      </c>
      <c r="BP128" s="4">
        <v>0.36</v>
      </c>
      <c r="BQ128" s="4">
        <v>17.896000000000001</v>
      </c>
      <c r="BR128" s="4">
        <v>22.627300000000002</v>
      </c>
      <c r="BU128" s="4">
        <v>15.37</v>
      </c>
      <c r="BW128" s="4">
        <v>1017.577</v>
      </c>
      <c r="BX128" s="4">
        <v>0.53831399999999996</v>
      </c>
      <c r="BY128" s="4">
        <v>-5</v>
      </c>
      <c r="BZ128" s="4">
        <v>1.269862</v>
      </c>
      <c r="CA128" s="4">
        <v>13.155048000000001</v>
      </c>
      <c r="CB128" s="4">
        <v>25.651212000000001</v>
      </c>
      <c r="CC128" s="4">
        <f t="shared" si="11"/>
        <v>3.4755636816000002</v>
      </c>
      <c r="CE128" s="4">
        <f t="shared" si="12"/>
        <v>29042.913542565748</v>
      </c>
      <c r="CF128" s="4">
        <f t="shared" si="12"/>
        <v>72.571072021559999</v>
      </c>
      <c r="CG128" s="4">
        <f t="shared" si="13"/>
        <v>175.86078603897602</v>
      </c>
      <c r="CH128" s="4">
        <f t="shared" si="13"/>
        <v>222.35442355496886</v>
      </c>
    </row>
    <row r="129" spans="1:86">
      <c r="A129" s="2">
        <v>42440</v>
      </c>
      <c r="B129" s="29">
        <v>0.52193791666666667</v>
      </c>
      <c r="C129" s="4">
        <v>11.148999999999999</v>
      </c>
      <c r="D129" s="4">
        <v>4.8399999999999999E-2</v>
      </c>
      <c r="E129" s="4" t="s">
        <v>155</v>
      </c>
      <c r="F129" s="4">
        <v>483.64297299999998</v>
      </c>
      <c r="G129" s="4">
        <v>765.6</v>
      </c>
      <c r="H129" s="4">
        <v>14</v>
      </c>
      <c r="I129" s="4">
        <v>2398.6999999999998</v>
      </c>
      <c r="K129" s="4">
        <v>5.2</v>
      </c>
      <c r="L129" s="4">
        <v>305</v>
      </c>
      <c r="M129" s="4">
        <v>0.89729999999999999</v>
      </c>
      <c r="N129" s="4">
        <v>10.004</v>
      </c>
      <c r="O129" s="4">
        <v>4.3400000000000001E-2</v>
      </c>
      <c r="P129" s="4">
        <v>686.99530000000004</v>
      </c>
      <c r="Q129" s="4">
        <v>12.563499999999999</v>
      </c>
      <c r="R129" s="4">
        <v>699.6</v>
      </c>
      <c r="S129" s="4">
        <v>566.15700000000004</v>
      </c>
      <c r="T129" s="4">
        <v>10.3536</v>
      </c>
      <c r="U129" s="4">
        <v>576.5</v>
      </c>
      <c r="V129" s="4">
        <v>2398.6705000000002</v>
      </c>
      <c r="Y129" s="4">
        <v>273.411</v>
      </c>
      <c r="Z129" s="4">
        <v>0</v>
      </c>
      <c r="AA129" s="4">
        <v>4.6658999999999997</v>
      </c>
      <c r="AB129" s="4" t="s">
        <v>384</v>
      </c>
      <c r="AC129" s="4">
        <v>0</v>
      </c>
      <c r="AD129" s="4">
        <v>12</v>
      </c>
      <c r="AE129" s="4">
        <v>855</v>
      </c>
      <c r="AF129" s="4">
        <v>885</v>
      </c>
      <c r="AG129" s="4">
        <v>872</v>
      </c>
      <c r="AH129" s="4">
        <v>82</v>
      </c>
      <c r="AI129" s="4">
        <v>29.59</v>
      </c>
      <c r="AJ129" s="4">
        <v>0.68</v>
      </c>
      <c r="AK129" s="4">
        <v>987</v>
      </c>
      <c r="AL129" s="4">
        <v>4</v>
      </c>
      <c r="AM129" s="4">
        <v>0</v>
      </c>
      <c r="AN129" s="4">
        <v>34</v>
      </c>
      <c r="AO129" s="4">
        <v>192</v>
      </c>
      <c r="AP129" s="4">
        <v>190</v>
      </c>
      <c r="AQ129" s="4">
        <v>0.5</v>
      </c>
      <c r="AR129" s="4">
        <v>195</v>
      </c>
      <c r="AS129" s="4" t="s">
        <v>155</v>
      </c>
      <c r="AT129" s="4">
        <v>2</v>
      </c>
      <c r="AU129" s="5">
        <v>0.73009259259259263</v>
      </c>
      <c r="AV129" s="4">
        <v>47.161977999999998</v>
      </c>
      <c r="AW129" s="4">
        <v>-88.491664999999998</v>
      </c>
      <c r="AX129" s="4">
        <v>317.5</v>
      </c>
      <c r="AY129" s="4">
        <v>43.8</v>
      </c>
      <c r="AZ129" s="4">
        <v>12</v>
      </c>
      <c r="BA129" s="4">
        <v>11</v>
      </c>
      <c r="BB129" s="4" t="s">
        <v>421</v>
      </c>
      <c r="BC129" s="4">
        <v>0.94755199999999995</v>
      </c>
      <c r="BD129" s="4">
        <v>1.247552</v>
      </c>
      <c r="BE129" s="4">
        <v>1.571329</v>
      </c>
      <c r="BF129" s="4">
        <v>14.063000000000001</v>
      </c>
      <c r="BG129" s="4">
        <v>18.3</v>
      </c>
      <c r="BH129" s="4">
        <v>1.3</v>
      </c>
      <c r="BI129" s="4">
        <v>11.446999999999999</v>
      </c>
      <c r="BJ129" s="4">
        <v>2951.752</v>
      </c>
      <c r="BK129" s="4">
        <v>8.15</v>
      </c>
      <c r="BL129" s="4">
        <v>21.227</v>
      </c>
      <c r="BM129" s="4">
        <v>0.38800000000000001</v>
      </c>
      <c r="BN129" s="4">
        <v>21.616</v>
      </c>
      <c r="BO129" s="4">
        <v>17.494</v>
      </c>
      <c r="BP129" s="4">
        <v>0.32</v>
      </c>
      <c r="BQ129" s="4">
        <v>17.814</v>
      </c>
      <c r="BR129" s="4">
        <v>23.403099999999998</v>
      </c>
      <c r="BU129" s="4">
        <v>16.004999999999999</v>
      </c>
      <c r="BW129" s="4">
        <v>1001.013</v>
      </c>
      <c r="BX129" s="4">
        <v>0.493085</v>
      </c>
      <c r="BY129" s="4">
        <v>-5</v>
      </c>
      <c r="BZ129" s="4">
        <v>1.2697069999999999</v>
      </c>
      <c r="CA129" s="4">
        <v>12.049765000000001</v>
      </c>
      <c r="CB129" s="4">
        <v>25.648081000000001</v>
      </c>
      <c r="CC129" s="4">
        <f t="shared" si="11"/>
        <v>3.183547913</v>
      </c>
      <c r="CE129" s="4">
        <f t="shared" si="12"/>
        <v>26569.234699895158</v>
      </c>
      <c r="CF129" s="4">
        <f t="shared" si="12"/>
        <v>73.35957180825001</v>
      </c>
      <c r="CG129" s="4">
        <f t="shared" si="13"/>
        <v>160.34692174137001</v>
      </c>
      <c r="CH129" s="4">
        <f t="shared" si="13"/>
        <v>210.6553858878105</v>
      </c>
    </row>
    <row r="130" spans="1:86">
      <c r="A130" s="2">
        <v>42440</v>
      </c>
      <c r="B130" s="29">
        <v>0.52194949074074071</v>
      </c>
      <c r="C130" s="4">
        <v>11.18</v>
      </c>
      <c r="D130" s="4">
        <v>6.1899999999999997E-2</v>
      </c>
      <c r="E130" s="4" t="s">
        <v>155</v>
      </c>
      <c r="F130" s="4">
        <v>619.40222000000006</v>
      </c>
      <c r="G130" s="4">
        <v>770.9</v>
      </c>
      <c r="H130" s="4">
        <v>8.3000000000000007</v>
      </c>
      <c r="I130" s="4">
        <v>2621.1</v>
      </c>
      <c r="K130" s="4">
        <v>5.0999999999999996</v>
      </c>
      <c r="L130" s="4">
        <v>299</v>
      </c>
      <c r="M130" s="4">
        <v>0.89680000000000004</v>
      </c>
      <c r="N130" s="4">
        <v>10.025700000000001</v>
      </c>
      <c r="O130" s="4">
        <v>5.5500000000000001E-2</v>
      </c>
      <c r="P130" s="4">
        <v>691.33349999999996</v>
      </c>
      <c r="Q130" s="4">
        <v>7.4322999999999997</v>
      </c>
      <c r="R130" s="4">
        <v>698.8</v>
      </c>
      <c r="S130" s="4">
        <v>569.73220000000003</v>
      </c>
      <c r="T130" s="4">
        <v>6.125</v>
      </c>
      <c r="U130" s="4">
        <v>575.9</v>
      </c>
      <c r="V130" s="4">
        <v>2621.1060000000002</v>
      </c>
      <c r="Y130" s="4">
        <v>267.98899999999998</v>
      </c>
      <c r="Z130" s="4">
        <v>0</v>
      </c>
      <c r="AA130" s="4">
        <v>4.5734000000000004</v>
      </c>
      <c r="AB130" s="4" t="s">
        <v>384</v>
      </c>
      <c r="AC130" s="4">
        <v>0</v>
      </c>
      <c r="AD130" s="4">
        <v>11.9</v>
      </c>
      <c r="AE130" s="4">
        <v>855</v>
      </c>
      <c r="AF130" s="4">
        <v>884</v>
      </c>
      <c r="AG130" s="4">
        <v>872</v>
      </c>
      <c r="AH130" s="4">
        <v>82</v>
      </c>
      <c r="AI130" s="4">
        <v>29.59</v>
      </c>
      <c r="AJ130" s="4">
        <v>0.68</v>
      </c>
      <c r="AK130" s="4">
        <v>987</v>
      </c>
      <c r="AL130" s="4">
        <v>4</v>
      </c>
      <c r="AM130" s="4">
        <v>0</v>
      </c>
      <c r="AN130" s="4">
        <v>34</v>
      </c>
      <c r="AO130" s="4">
        <v>192</v>
      </c>
      <c r="AP130" s="4">
        <v>189.6</v>
      </c>
      <c r="AQ130" s="4">
        <v>0.7</v>
      </c>
      <c r="AR130" s="4">
        <v>195</v>
      </c>
      <c r="AS130" s="4" t="s">
        <v>155</v>
      </c>
      <c r="AT130" s="4">
        <v>2</v>
      </c>
      <c r="AU130" s="5">
        <v>0.73010416666666667</v>
      </c>
      <c r="AV130" s="4">
        <v>47.161808000000001</v>
      </c>
      <c r="AW130" s="4">
        <v>-88.491562000000002</v>
      </c>
      <c r="AX130" s="4">
        <v>317</v>
      </c>
      <c r="AY130" s="4">
        <v>44.3</v>
      </c>
      <c r="AZ130" s="4">
        <v>12</v>
      </c>
      <c r="BA130" s="4">
        <v>11</v>
      </c>
      <c r="BB130" s="4" t="s">
        <v>421</v>
      </c>
      <c r="BC130" s="4">
        <v>1.219697</v>
      </c>
      <c r="BD130" s="4">
        <v>1.543636</v>
      </c>
      <c r="BE130" s="4">
        <v>1.967576</v>
      </c>
      <c r="BF130" s="4">
        <v>14.063000000000001</v>
      </c>
      <c r="BG130" s="4">
        <v>18.190000000000001</v>
      </c>
      <c r="BH130" s="4">
        <v>1.29</v>
      </c>
      <c r="BI130" s="4">
        <v>11.513999999999999</v>
      </c>
      <c r="BJ130" s="4">
        <v>2942.049</v>
      </c>
      <c r="BK130" s="4">
        <v>10.374000000000001</v>
      </c>
      <c r="BL130" s="4">
        <v>21.245000000000001</v>
      </c>
      <c r="BM130" s="4">
        <v>0.22800000000000001</v>
      </c>
      <c r="BN130" s="4">
        <v>21.474</v>
      </c>
      <c r="BO130" s="4">
        <v>17.507999999999999</v>
      </c>
      <c r="BP130" s="4">
        <v>0.188</v>
      </c>
      <c r="BQ130" s="4">
        <v>17.696999999999999</v>
      </c>
      <c r="BR130" s="4">
        <v>25.434200000000001</v>
      </c>
      <c r="BU130" s="4">
        <v>15.603</v>
      </c>
      <c r="BW130" s="4">
        <v>975.83600000000001</v>
      </c>
      <c r="BX130" s="4">
        <v>0.46946900000000003</v>
      </c>
      <c r="BY130" s="4">
        <v>-5</v>
      </c>
      <c r="BZ130" s="4">
        <v>1.2671380000000001</v>
      </c>
      <c r="CA130" s="4">
        <v>11.472649000000001</v>
      </c>
      <c r="CB130" s="4">
        <v>25.596188000000001</v>
      </c>
      <c r="CC130" s="4">
        <f t="shared" si="11"/>
        <v>3.0310738657999998</v>
      </c>
      <c r="CE130" s="4">
        <f t="shared" si="12"/>
        <v>25213.562351797351</v>
      </c>
      <c r="CF130" s="4">
        <f t="shared" si="12"/>
        <v>88.905893762322009</v>
      </c>
      <c r="CG130" s="4">
        <f t="shared" si="13"/>
        <v>151.66450760669102</v>
      </c>
      <c r="CH130" s="4">
        <f t="shared" si="13"/>
        <v>217.97284394926263</v>
      </c>
    </row>
    <row r="131" spans="1:86">
      <c r="A131" s="2">
        <v>42440</v>
      </c>
      <c r="B131" s="29">
        <v>0.52196106481481486</v>
      </c>
      <c r="C131" s="4">
        <v>11.3</v>
      </c>
      <c r="D131" s="4">
        <v>5.3400000000000003E-2</v>
      </c>
      <c r="E131" s="4" t="s">
        <v>155</v>
      </c>
      <c r="F131" s="4">
        <v>534.00512400000002</v>
      </c>
      <c r="G131" s="4">
        <v>735.4</v>
      </c>
      <c r="H131" s="4">
        <v>18.8</v>
      </c>
      <c r="I131" s="4">
        <v>2094.4</v>
      </c>
      <c r="K131" s="4">
        <v>4.84</v>
      </c>
      <c r="L131" s="4">
        <v>255</v>
      </c>
      <c r="M131" s="4">
        <v>0.89639999999999997</v>
      </c>
      <c r="N131" s="4">
        <v>10.128399999999999</v>
      </c>
      <c r="O131" s="4">
        <v>4.7899999999999998E-2</v>
      </c>
      <c r="P131" s="4">
        <v>659.21879999999999</v>
      </c>
      <c r="Q131" s="4">
        <v>16.8156</v>
      </c>
      <c r="R131" s="4">
        <v>676</v>
      </c>
      <c r="S131" s="4">
        <v>543.2663</v>
      </c>
      <c r="T131" s="4">
        <v>13.857900000000001</v>
      </c>
      <c r="U131" s="4">
        <v>557.1</v>
      </c>
      <c r="V131" s="4">
        <v>2094.4476</v>
      </c>
      <c r="Y131" s="4">
        <v>228.8</v>
      </c>
      <c r="Z131" s="4">
        <v>0</v>
      </c>
      <c r="AA131" s="4">
        <v>4.3385999999999996</v>
      </c>
      <c r="AB131" s="4" t="s">
        <v>384</v>
      </c>
      <c r="AC131" s="4">
        <v>0</v>
      </c>
      <c r="AD131" s="4">
        <v>11.9</v>
      </c>
      <c r="AE131" s="4">
        <v>855</v>
      </c>
      <c r="AF131" s="4">
        <v>883</v>
      </c>
      <c r="AG131" s="4">
        <v>872</v>
      </c>
      <c r="AH131" s="4">
        <v>82</v>
      </c>
      <c r="AI131" s="4">
        <v>29.59</v>
      </c>
      <c r="AJ131" s="4">
        <v>0.68</v>
      </c>
      <c r="AK131" s="4">
        <v>987</v>
      </c>
      <c r="AL131" s="4">
        <v>4</v>
      </c>
      <c r="AM131" s="4">
        <v>0</v>
      </c>
      <c r="AN131" s="4">
        <v>33.569000000000003</v>
      </c>
      <c r="AO131" s="4">
        <v>192</v>
      </c>
      <c r="AP131" s="4">
        <v>189.4</v>
      </c>
      <c r="AQ131" s="4">
        <v>0.6</v>
      </c>
      <c r="AR131" s="4">
        <v>195</v>
      </c>
      <c r="AS131" s="4" t="s">
        <v>155</v>
      </c>
      <c r="AT131" s="4">
        <v>2</v>
      </c>
      <c r="AU131" s="5">
        <v>0.7301157407407407</v>
      </c>
      <c r="AV131" s="4">
        <v>47.161641000000003</v>
      </c>
      <c r="AW131" s="4">
        <v>-88.491444999999999</v>
      </c>
      <c r="AX131" s="4">
        <v>316.8</v>
      </c>
      <c r="AY131" s="4">
        <v>44.8</v>
      </c>
      <c r="AZ131" s="4">
        <v>12</v>
      </c>
      <c r="BA131" s="4">
        <v>11</v>
      </c>
      <c r="BB131" s="4" t="s">
        <v>421</v>
      </c>
      <c r="BC131" s="4">
        <v>1.5259739999999999</v>
      </c>
      <c r="BD131" s="4">
        <v>1.8272729999999999</v>
      </c>
      <c r="BE131" s="4">
        <v>2.3272729999999999</v>
      </c>
      <c r="BF131" s="4">
        <v>14.063000000000001</v>
      </c>
      <c r="BG131" s="4">
        <v>18.11</v>
      </c>
      <c r="BH131" s="4">
        <v>1.29</v>
      </c>
      <c r="BI131" s="4">
        <v>11.563000000000001</v>
      </c>
      <c r="BJ131" s="4">
        <v>2960.02</v>
      </c>
      <c r="BK131" s="4">
        <v>8.9030000000000005</v>
      </c>
      <c r="BL131" s="4">
        <v>20.175000000000001</v>
      </c>
      <c r="BM131" s="4">
        <v>0.51500000000000001</v>
      </c>
      <c r="BN131" s="4">
        <v>20.69</v>
      </c>
      <c r="BO131" s="4">
        <v>16.626999999999999</v>
      </c>
      <c r="BP131" s="4">
        <v>0.42399999999999999</v>
      </c>
      <c r="BQ131" s="4">
        <v>17.050999999999998</v>
      </c>
      <c r="BR131" s="4">
        <v>20.240400000000001</v>
      </c>
      <c r="BU131" s="4">
        <v>13.266</v>
      </c>
      <c r="BW131" s="4">
        <v>921.94</v>
      </c>
      <c r="BX131" s="4">
        <v>0.37665799999999999</v>
      </c>
      <c r="BY131" s="4">
        <v>-5</v>
      </c>
      <c r="BZ131" s="4">
        <v>1.266</v>
      </c>
      <c r="CA131" s="4">
        <v>9.20458</v>
      </c>
      <c r="CB131" s="4">
        <v>25.5732</v>
      </c>
      <c r="CC131" s="4">
        <f t="shared" si="11"/>
        <v>2.4318500359999997</v>
      </c>
      <c r="CE131" s="4">
        <f t="shared" si="12"/>
        <v>20352.568446025198</v>
      </c>
      <c r="CF131" s="4">
        <f t="shared" si="12"/>
        <v>61.215436677780005</v>
      </c>
      <c r="CG131" s="4">
        <f t="shared" si="13"/>
        <v>117.23962830425998</v>
      </c>
      <c r="CH131" s="4">
        <f t="shared" si="13"/>
        <v>139.16937263090401</v>
      </c>
    </row>
    <row r="132" spans="1:86">
      <c r="A132" s="2">
        <v>42440</v>
      </c>
      <c r="B132" s="29">
        <v>0.5219726388888889</v>
      </c>
      <c r="C132" s="4">
        <v>11.403</v>
      </c>
      <c r="D132" s="4">
        <v>5.1299999999999998E-2</v>
      </c>
      <c r="E132" s="4" t="s">
        <v>155</v>
      </c>
      <c r="F132" s="4">
        <v>513.192182</v>
      </c>
      <c r="G132" s="4">
        <v>434.6</v>
      </c>
      <c r="H132" s="4">
        <v>14.9</v>
      </c>
      <c r="I132" s="4">
        <v>1642.8</v>
      </c>
      <c r="K132" s="4">
        <v>4.7</v>
      </c>
      <c r="L132" s="4">
        <v>230</v>
      </c>
      <c r="M132" s="4">
        <v>0.89600000000000002</v>
      </c>
      <c r="N132" s="4">
        <v>10.216799999999999</v>
      </c>
      <c r="O132" s="4">
        <v>4.5999999999999999E-2</v>
      </c>
      <c r="P132" s="4">
        <v>389.39319999999998</v>
      </c>
      <c r="Q132" s="4">
        <v>13.366</v>
      </c>
      <c r="R132" s="4">
        <v>402.8</v>
      </c>
      <c r="S132" s="4">
        <v>320.90140000000002</v>
      </c>
      <c r="T132" s="4">
        <v>11.015000000000001</v>
      </c>
      <c r="U132" s="4">
        <v>331.9</v>
      </c>
      <c r="V132" s="4">
        <v>1642.7863</v>
      </c>
      <c r="Y132" s="4">
        <v>205.626</v>
      </c>
      <c r="Z132" s="4">
        <v>0</v>
      </c>
      <c r="AA132" s="4">
        <v>4.2111000000000001</v>
      </c>
      <c r="AB132" s="4" t="s">
        <v>384</v>
      </c>
      <c r="AC132" s="4">
        <v>0</v>
      </c>
      <c r="AD132" s="4">
        <v>12</v>
      </c>
      <c r="AE132" s="4">
        <v>854</v>
      </c>
      <c r="AF132" s="4">
        <v>882</v>
      </c>
      <c r="AG132" s="4">
        <v>871</v>
      </c>
      <c r="AH132" s="4">
        <v>82</v>
      </c>
      <c r="AI132" s="4">
        <v>29.59</v>
      </c>
      <c r="AJ132" s="4">
        <v>0.68</v>
      </c>
      <c r="AK132" s="4">
        <v>987</v>
      </c>
      <c r="AL132" s="4">
        <v>4</v>
      </c>
      <c r="AM132" s="4">
        <v>0</v>
      </c>
      <c r="AN132" s="4">
        <v>33</v>
      </c>
      <c r="AO132" s="4">
        <v>192</v>
      </c>
      <c r="AP132" s="4">
        <v>189.6</v>
      </c>
      <c r="AQ132" s="4">
        <v>0.7</v>
      </c>
      <c r="AR132" s="4">
        <v>195</v>
      </c>
      <c r="AS132" s="4" t="s">
        <v>155</v>
      </c>
      <c r="AT132" s="4">
        <v>2</v>
      </c>
      <c r="AU132" s="5">
        <v>0.73012731481481474</v>
      </c>
      <c r="AV132" s="4">
        <v>47.161478000000002</v>
      </c>
      <c r="AW132" s="4">
        <v>-88.491326999999998</v>
      </c>
      <c r="AX132" s="4">
        <v>316.5</v>
      </c>
      <c r="AY132" s="4">
        <v>44.9</v>
      </c>
      <c r="AZ132" s="4">
        <v>12</v>
      </c>
      <c r="BA132" s="4">
        <v>10</v>
      </c>
      <c r="BB132" s="4" t="s">
        <v>422</v>
      </c>
      <c r="BC132" s="4">
        <v>1.3245750000000001</v>
      </c>
      <c r="BD132" s="4">
        <v>1.349151</v>
      </c>
      <c r="BE132" s="4">
        <v>1.849151</v>
      </c>
      <c r="BF132" s="4">
        <v>14.063000000000001</v>
      </c>
      <c r="BG132" s="4">
        <v>18.04</v>
      </c>
      <c r="BH132" s="4">
        <v>1.28</v>
      </c>
      <c r="BI132" s="4">
        <v>11.611000000000001</v>
      </c>
      <c r="BJ132" s="4">
        <v>2973.9690000000001</v>
      </c>
      <c r="BK132" s="4">
        <v>8.5190000000000001</v>
      </c>
      <c r="BL132" s="4">
        <v>11.87</v>
      </c>
      <c r="BM132" s="4">
        <v>0.40699999999999997</v>
      </c>
      <c r="BN132" s="4">
        <v>12.276999999999999</v>
      </c>
      <c r="BO132" s="4">
        <v>9.782</v>
      </c>
      <c r="BP132" s="4">
        <v>0.33600000000000002</v>
      </c>
      <c r="BQ132" s="4">
        <v>10.118</v>
      </c>
      <c r="BR132" s="4">
        <v>15.8125</v>
      </c>
      <c r="BU132" s="4">
        <v>11.875</v>
      </c>
      <c r="BW132" s="4">
        <v>891.28</v>
      </c>
      <c r="BX132" s="4">
        <v>0.28991699999999998</v>
      </c>
      <c r="BY132" s="4">
        <v>-5</v>
      </c>
      <c r="BZ132" s="4">
        <v>1.264276</v>
      </c>
      <c r="CA132" s="4">
        <v>7.0848469999999999</v>
      </c>
      <c r="CB132" s="4">
        <v>25.538374999999998</v>
      </c>
      <c r="CC132" s="4">
        <f t="shared" si="11"/>
        <v>1.8718165774</v>
      </c>
      <c r="CE132" s="4">
        <f t="shared" si="12"/>
        <v>15739.376164764022</v>
      </c>
      <c r="CF132" s="4">
        <f t="shared" si="12"/>
        <v>45.085791259970996</v>
      </c>
      <c r="CG132" s="4">
        <f t="shared" si="13"/>
        <v>53.548308013662002</v>
      </c>
      <c r="CH132" s="4">
        <f t="shared" si="13"/>
        <v>83.685769961062491</v>
      </c>
    </row>
    <row r="133" spans="1:86">
      <c r="A133" s="2">
        <v>42440</v>
      </c>
      <c r="B133" s="29">
        <v>0.52198421296296293</v>
      </c>
      <c r="C133" s="4">
        <v>11.269</v>
      </c>
      <c r="D133" s="4">
        <v>6.3100000000000003E-2</v>
      </c>
      <c r="E133" s="4" t="s">
        <v>155</v>
      </c>
      <c r="F133" s="4">
        <v>631.49875099999997</v>
      </c>
      <c r="G133" s="4">
        <v>187.4</v>
      </c>
      <c r="H133" s="4">
        <v>1.8</v>
      </c>
      <c r="I133" s="4">
        <v>1487.3</v>
      </c>
      <c r="K133" s="4">
        <v>4.54</v>
      </c>
      <c r="L133" s="4">
        <v>230</v>
      </c>
      <c r="M133" s="4">
        <v>0.89710000000000001</v>
      </c>
      <c r="N133" s="4">
        <v>10.108700000000001</v>
      </c>
      <c r="O133" s="4">
        <v>5.6599999999999998E-2</v>
      </c>
      <c r="P133" s="4">
        <v>168.1345</v>
      </c>
      <c r="Q133" s="4">
        <v>1.6147</v>
      </c>
      <c r="R133" s="4">
        <v>169.7</v>
      </c>
      <c r="S133" s="4">
        <v>138.56059999999999</v>
      </c>
      <c r="T133" s="4">
        <v>1.3307</v>
      </c>
      <c r="U133" s="4">
        <v>139.9</v>
      </c>
      <c r="V133" s="4">
        <v>1487.2979</v>
      </c>
      <c r="Y133" s="4">
        <v>205.876</v>
      </c>
      <c r="Z133" s="4">
        <v>0</v>
      </c>
      <c r="AA133" s="4">
        <v>4.0705</v>
      </c>
      <c r="AB133" s="4" t="s">
        <v>384</v>
      </c>
      <c r="AC133" s="4">
        <v>0</v>
      </c>
      <c r="AD133" s="4">
        <v>11.9</v>
      </c>
      <c r="AE133" s="4">
        <v>854</v>
      </c>
      <c r="AF133" s="4">
        <v>883</v>
      </c>
      <c r="AG133" s="4">
        <v>872</v>
      </c>
      <c r="AH133" s="4">
        <v>82</v>
      </c>
      <c r="AI133" s="4">
        <v>29.59</v>
      </c>
      <c r="AJ133" s="4">
        <v>0.68</v>
      </c>
      <c r="AK133" s="4">
        <v>987</v>
      </c>
      <c r="AL133" s="4">
        <v>4</v>
      </c>
      <c r="AM133" s="4">
        <v>0</v>
      </c>
      <c r="AN133" s="4">
        <v>33</v>
      </c>
      <c r="AO133" s="4">
        <v>192</v>
      </c>
      <c r="AP133" s="4">
        <v>189</v>
      </c>
      <c r="AQ133" s="4">
        <v>0.6</v>
      </c>
      <c r="AR133" s="4">
        <v>195</v>
      </c>
      <c r="AS133" s="4" t="s">
        <v>155</v>
      </c>
      <c r="AT133" s="4">
        <v>2</v>
      </c>
      <c r="AU133" s="5">
        <v>0.73013888888888889</v>
      </c>
      <c r="AV133" s="4">
        <v>47.161324999999998</v>
      </c>
      <c r="AW133" s="4">
        <v>-88.491190000000003</v>
      </c>
      <c r="AX133" s="4">
        <v>316.2</v>
      </c>
      <c r="AY133" s="4">
        <v>44.5</v>
      </c>
      <c r="AZ133" s="4">
        <v>12</v>
      </c>
      <c r="BA133" s="4">
        <v>10</v>
      </c>
      <c r="BB133" s="4" t="s">
        <v>422</v>
      </c>
      <c r="BC133" s="4">
        <v>1.3510489999999999</v>
      </c>
      <c r="BD133" s="4">
        <v>1.5</v>
      </c>
      <c r="BE133" s="4">
        <v>2</v>
      </c>
      <c r="BF133" s="4">
        <v>14.063000000000001</v>
      </c>
      <c r="BG133" s="4">
        <v>18.25</v>
      </c>
      <c r="BH133" s="4">
        <v>1.3</v>
      </c>
      <c r="BI133" s="4">
        <v>11.475</v>
      </c>
      <c r="BJ133" s="4">
        <v>2974.8589999999999</v>
      </c>
      <c r="BK133" s="4">
        <v>10.611000000000001</v>
      </c>
      <c r="BL133" s="4">
        <v>5.1820000000000004</v>
      </c>
      <c r="BM133" s="4">
        <v>0.05</v>
      </c>
      <c r="BN133" s="4">
        <v>5.2309999999999999</v>
      </c>
      <c r="BO133" s="4">
        <v>4.2699999999999996</v>
      </c>
      <c r="BP133" s="4">
        <v>4.1000000000000002E-2</v>
      </c>
      <c r="BQ133" s="4">
        <v>4.3109999999999999</v>
      </c>
      <c r="BR133" s="4">
        <v>14.4732</v>
      </c>
      <c r="BU133" s="4">
        <v>12.02</v>
      </c>
      <c r="BW133" s="4">
        <v>870.99</v>
      </c>
      <c r="BX133" s="4">
        <v>0.19648599999999999</v>
      </c>
      <c r="BY133" s="4">
        <v>-5</v>
      </c>
      <c r="BZ133" s="4">
        <v>1.2624310000000001</v>
      </c>
      <c r="CA133" s="4">
        <v>4.8016269999999999</v>
      </c>
      <c r="CB133" s="4">
        <v>25.501106</v>
      </c>
      <c r="CC133" s="4">
        <f t="shared" si="11"/>
        <v>1.2685898534</v>
      </c>
      <c r="CE133" s="4">
        <f t="shared" si="12"/>
        <v>10670.269981807971</v>
      </c>
      <c r="CF133" s="4">
        <f t="shared" si="12"/>
        <v>38.059697880458998</v>
      </c>
      <c r="CG133" s="4">
        <f t="shared" si="13"/>
        <v>15.462761055759</v>
      </c>
      <c r="CH133" s="4">
        <f t="shared" si="13"/>
        <v>51.912696198610796</v>
      </c>
    </row>
    <row r="134" spans="1:86">
      <c r="A134" s="2">
        <v>42440</v>
      </c>
      <c r="B134" s="29">
        <v>0.52199578703703697</v>
      </c>
      <c r="C134" s="4">
        <v>10.778</v>
      </c>
      <c r="D134" s="4">
        <v>9.0999999999999998E-2</v>
      </c>
      <c r="E134" s="4" t="s">
        <v>155</v>
      </c>
      <c r="F134" s="4">
        <v>910.29109600000004</v>
      </c>
      <c r="G134" s="4">
        <v>101.1</v>
      </c>
      <c r="H134" s="4">
        <v>6.4</v>
      </c>
      <c r="I134" s="4">
        <v>1595.1</v>
      </c>
      <c r="K134" s="4">
        <v>4.4000000000000004</v>
      </c>
      <c r="L134" s="4">
        <v>229</v>
      </c>
      <c r="M134" s="4">
        <v>0.90069999999999995</v>
      </c>
      <c r="N134" s="4">
        <v>9.7073999999999998</v>
      </c>
      <c r="O134" s="4">
        <v>8.2000000000000003E-2</v>
      </c>
      <c r="P134" s="4">
        <v>91.066599999999994</v>
      </c>
      <c r="Q134" s="4">
        <v>5.7244999999999999</v>
      </c>
      <c r="R134" s="4">
        <v>96.8</v>
      </c>
      <c r="S134" s="4">
        <v>75.048500000000004</v>
      </c>
      <c r="T134" s="4">
        <v>4.7176</v>
      </c>
      <c r="U134" s="4">
        <v>79.8</v>
      </c>
      <c r="V134" s="4">
        <v>1595.0745999999999</v>
      </c>
      <c r="Y134" s="4">
        <v>206.005</v>
      </c>
      <c r="Z134" s="4">
        <v>0</v>
      </c>
      <c r="AA134" s="4">
        <v>3.9672000000000001</v>
      </c>
      <c r="AB134" s="4" t="s">
        <v>384</v>
      </c>
      <c r="AC134" s="4">
        <v>0</v>
      </c>
      <c r="AD134" s="4">
        <v>12</v>
      </c>
      <c r="AE134" s="4">
        <v>854</v>
      </c>
      <c r="AF134" s="4">
        <v>884</v>
      </c>
      <c r="AG134" s="4">
        <v>872</v>
      </c>
      <c r="AH134" s="4">
        <v>82</v>
      </c>
      <c r="AI134" s="4">
        <v>29.59</v>
      </c>
      <c r="AJ134" s="4">
        <v>0.68</v>
      </c>
      <c r="AK134" s="4">
        <v>987</v>
      </c>
      <c r="AL134" s="4">
        <v>4</v>
      </c>
      <c r="AM134" s="4">
        <v>0</v>
      </c>
      <c r="AN134" s="4">
        <v>33</v>
      </c>
      <c r="AO134" s="4">
        <v>192</v>
      </c>
      <c r="AP134" s="4">
        <v>189</v>
      </c>
      <c r="AQ134" s="4">
        <v>0.5</v>
      </c>
      <c r="AR134" s="4">
        <v>195</v>
      </c>
      <c r="AS134" s="4" t="s">
        <v>155</v>
      </c>
      <c r="AT134" s="4">
        <v>2</v>
      </c>
      <c r="AU134" s="5">
        <v>0.73015046296296304</v>
      </c>
      <c r="AV134" s="4">
        <v>47.161194000000002</v>
      </c>
      <c r="AW134" s="4">
        <v>-88.491032000000004</v>
      </c>
      <c r="AX134" s="4">
        <v>315.89999999999998</v>
      </c>
      <c r="AY134" s="4">
        <v>42.8</v>
      </c>
      <c r="AZ134" s="4">
        <v>12</v>
      </c>
      <c r="BA134" s="4">
        <v>10</v>
      </c>
      <c r="BB134" s="4" t="s">
        <v>422</v>
      </c>
      <c r="BC134" s="4">
        <v>1.2243759999999999</v>
      </c>
      <c r="BD134" s="4">
        <v>1.3781220000000001</v>
      </c>
      <c r="BE134" s="4">
        <v>2.0243760000000002</v>
      </c>
      <c r="BF134" s="4">
        <v>14.063000000000001</v>
      </c>
      <c r="BG134" s="4">
        <v>18.95</v>
      </c>
      <c r="BH134" s="4">
        <v>1.35</v>
      </c>
      <c r="BI134" s="4">
        <v>11.031000000000001</v>
      </c>
      <c r="BJ134" s="4">
        <v>2962.0410000000002</v>
      </c>
      <c r="BK134" s="4">
        <v>15.922000000000001</v>
      </c>
      <c r="BL134" s="4">
        <v>2.91</v>
      </c>
      <c r="BM134" s="4">
        <v>0.183</v>
      </c>
      <c r="BN134" s="4">
        <v>3.093</v>
      </c>
      <c r="BO134" s="4">
        <v>2.3980000000000001</v>
      </c>
      <c r="BP134" s="4">
        <v>0.151</v>
      </c>
      <c r="BQ134" s="4">
        <v>2.5489999999999999</v>
      </c>
      <c r="BR134" s="4">
        <v>16.094000000000001</v>
      </c>
      <c r="BU134" s="4">
        <v>12.471</v>
      </c>
      <c r="BW134" s="4">
        <v>880.17399999999998</v>
      </c>
      <c r="BX134" s="4">
        <v>0.128777</v>
      </c>
      <c r="BY134" s="4">
        <v>-5</v>
      </c>
      <c r="BZ134" s="4">
        <v>1.2617069999999999</v>
      </c>
      <c r="CA134" s="4">
        <v>3.1469879999999999</v>
      </c>
      <c r="CB134" s="4">
        <v>25.486481000000001</v>
      </c>
      <c r="CC134" s="4">
        <f t="shared" si="11"/>
        <v>0.83143422959999991</v>
      </c>
      <c r="CE134" s="4">
        <f t="shared" si="12"/>
        <v>6963.1660894334764</v>
      </c>
      <c r="CF134" s="4">
        <f t="shared" si="12"/>
        <v>37.429438173191997</v>
      </c>
      <c r="CG134" s="4">
        <f t="shared" si="13"/>
        <v>5.9921892917639994</v>
      </c>
      <c r="CH134" s="4">
        <f t="shared" si="13"/>
        <v>37.833775779383998</v>
      </c>
    </row>
    <row r="135" spans="1:86">
      <c r="A135" s="2">
        <v>42440</v>
      </c>
      <c r="B135" s="29">
        <v>0.52200736111111112</v>
      </c>
      <c r="C135" s="4">
        <v>11.696</v>
      </c>
      <c r="D135" s="4">
        <v>0.1119</v>
      </c>
      <c r="E135" s="4" t="s">
        <v>155</v>
      </c>
      <c r="F135" s="4">
        <v>1118.823052</v>
      </c>
      <c r="G135" s="4">
        <v>72.5</v>
      </c>
      <c r="H135" s="4">
        <v>11.7</v>
      </c>
      <c r="I135" s="4">
        <v>1542.7</v>
      </c>
      <c r="K135" s="4">
        <v>5.0199999999999996</v>
      </c>
      <c r="L135" s="4">
        <v>220</v>
      </c>
      <c r="M135" s="4">
        <v>0.8931</v>
      </c>
      <c r="N135" s="4">
        <v>10.445499999999999</v>
      </c>
      <c r="O135" s="4">
        <v>9.9900000000000003E-2</v>
      </c>
      <c r="P135" s="4">
        <v>64.7654</v>
      </c>
      <c r="Q135" s="4">
        <v>10.488899999999999</v>
      </c>
      <c r="R135" s="4">
        <v>75.3</v>
      </c>
      <c r="S135" s="4">
        <v>53.373600000000003</v>
      </c>
      <c r="T135" s="4">
        <v>8.6439000000000004</v>
      </c>
      <c r="U135" s="4">
        <v>62</v>
      </c>
      <c r="V135" s="4">
        <v>1542.7197000000001</v>
      </c>
      <c r="Y135" s="4">
        <v>196.60300000000001</v>
      </c>
      <c r="Z135" s="4">
        <v>0</v>
      </c>
      <c r="AA135" s="4">
        <v>4.4839000000000002</v>
      </c>
      <c r="AB135" s="4" t="s">
        <v>384</v>
      </c>
      <c r="AC135" s="4">
        <v>0</v>
      </c>
      <c r="AD135" s="4">
        <v>11.9</v>
      </c>
      <c r="AE135" s="4">
        <v>853</v>
      </c>
      <c r="AF135" s="4">
        <v>884</v>
      </c>
      <c r="AG135" s="4">
        <v>872</v>
      </c>
      <c r="AH135" s="4">
        <v>82</v>
      </c>
      <c r="AI135" s="4">
        <v>29.59</v>
      </c>
      <c r="AJ135" s="4">
        <v>0.68</v>
      </c>
      <c r="AK135" s="4">
        <v>987</v>
      </c>
      <c r="AL135" s="4">
        <v>4</v>
      </c>
      <c r="AM135" s="4">
        <v>0</v>
      </c>
      <c r="AN135" s="4">
        <v>33</v>
      </c>
      <c r="AO135" s="4">
        <v>192</v>
      </c>
      <c r="AP135" s="4">
        <v>189</v>
      </c>
      <c r="AQ135" s="4">
        <v>0.4</v>
      </c>
      <c r="AR135" s="4">
        <v>195</v>
      </c>
      <c r="AS135" s="4" t="s">
        <v>155</v>
      </c>
      <c r="AT135" s="4">
        <v>2</v>
      </c>
      <c r="AU135" s="5">
        <v>0.73016203703703697</v>
      </c>
      <c r="AV135" s="4">
        <v>47.161071</v>
      </c>
      <c r="AW135" s="4">
        <v>-88.490892000000002</v>
      </c>
      <c r="AX135" s="4">
        <v>315.7</v>
      </c>
      <c r="AY135" s="4">
        <v>40.200000000000003</v>
      </c>
      <c r="AZ135" s="4">
        <v>12</v>
      </c>
      <c r="BA135" s="4">
        <v>10</v>
      </c>
      <c r="BB135" s="4" t="s">
        <v>422</v>
      </c>
      <c r="BC135" s="4">
        <v>1.2271730000000001</v>
      </c>
      <c r="BD135" s="4">
        <v>1</v>
      </c>
      <c r="BE135" s="4">
        <v>1.978621</v>
      </c>
      <c r="BF135" s="4">
        <v>14.063000000000001</v>
      </c>
      <c r="BG135" s="4">
        <v>17.55</v>
      </c>
      <c r="BH135" s="4">
        <v>1.25</v>
      </c>
      <c r="BI135" s="4">
        <v>11.971</v>
      </c>
      <c r="BJ135" s="4">
        <v>2962.7739999999999</v>
      </c>
      <c r="BK135" s="4">
        <v>18.039000000000001</v>
      </c>
      <c r="BL135" s="4">
        <v>1.9239999999999999</v>
      </c>
      <c r="BM135" s="4">
        <v>0.312</v>
      </c>
      <c r="BN135" s="4">
        <v>2.2349999999999999</v>
      </c>
      <c r="BO135" s="4">
        <v>1.585</v>
      </c>
      <c r="BP135" s="4">
        <v>0.25700000000000001</v>
      </c>
      <c r="BQ135" s="4">
        <v>1.8420000000000001</v>
      </c>
      <c r="BR135" s="4">
        <v>14.4695</v>
      </c>
      <c r="BU135" s="4">
        <v>11.064</v>
      </c>
      <c r="BW135" s="4">
        <v>924.75699999999995</v>
      </c>
      <c r="BX135" s="4">
        <v>0.136265</v>
      </c>
      <c r="BY135" s="4">
        <v>-5</v>
      </c>
      <c r="BZ135" s="4">
        <v>1.2595689999999999</v>
      </c>
      <c r="CA135" s="4">
        <v>3.3299699999999999</v>
      </c>
      <c r="CB135" s="4">
        <v>25.443301999999999</v>
      </c>
      <c r="CC135" s="4">
        <f t="shared" si="11"/>
        <v>0.87977807399999997</v>
      </c>
      <c r="CE135" s="4">
        <f t="shared" si="12"/>
        <v>7369.8635569746593</v>
      </c>
      <c r="CF135" s="4">
        <f t="shared" si="12"/>
        <v>44.871788636010002</v>
      </c>
      <c r="CG135" s="4">
        <f t="shared" si="13"/>
        <v>4.5819521407800003</v>
      </c>
      <c r="CH135" s="4">
        <f t="shared" si="13"/>
        <v>35.992701683505004</v>
      </c>
    </row>
    <row r="136" spans="1:86">
      <c r="A136" s="2">
        <v>42440</v>
      </c>
      <c r="B136" s="29">
        <v>0.52201893518518516</v>
      </c>
      <c r="C136" s="4">
        <v>11.701000000000001</v>
      </c>
      <c r="D136" s="4">
        <v>7.3800000000000004E-2</v>
      </c>
      <c r="E136" s="4" t="s">
        <v>155</v>
      </c>
      <c r="F136" s="4">
        <v>737.88944700000002</v>
      </c>
      <c r="G136" s="4">
        <v>69.900000000000006</v>
      </c>
      <c r="H136" s="4">
        <v>9.5</v>
      </c>
      <c r="I136" s="4">
        <v>1431</v>
      </c>
      <c r="K136" s="4">
        <v>4.79</v>
      </c>
      <c r="L136" s="4">
        <v>213</v>
      </c>
      <c r="M136" s="4">
        <v>0.89349999999999996</v>
      </c>
      <c r="N136" s="4">
        <v>10.4549</v>
      </c>
      <c r="O136" s="4">
        <v>6.59E-2</v>
      </c>
      <c r="P136" s="4">
        <v>62.426200000000001</v>
      </c>
      <c r="Q136" s="4">
        <v>8.4885999999999999</v>
      </c>
      <c r="R136" s="4">
        <v>70.900000000000006</v>
      </c>
      <c r="S136" s="4">
        <v>51.445799999999998</v>
      </c>
      <c r="T136" s="4">
        <v>6.9954999999999998</v>
      </c>
      <c r="U136" s="4">
        <v>58.4</v>
      </c>
      <c r="V136" s="4">
        <v>1431.0326</v>
      </c>
      <c r="Y136" s="4">
        <v>189.87700000000001</v>
      </c>
      <c r="Z136" s="4">
        <v>0</v>
      </c>
      <c r="AA136" s="4">
        <v>4.2823000000000002</v>
      </c>
      <c r="AB136" s="4" t="s">
        <v>384</v>
      </c>
      <c r="AC136" s="4">
        <v>0</v>
      </c>
      <c r="AD136" s="4">
        <v>11.9</v>
      </c>
      <c r="AE136" s="4">
        <v>854</v>
      </c>
      <c r="AF136" s="4">
        <v>884</v>
      </c>
      <c r="AG136" s="4">
        <v>873</v>
      </c>
      <c r="AH136" s="4">
        <v>82</v>
      </c>
      <c r="AI136" s="4">
        <v>29.59</v>
      </c>
      <c r="AJ136" s="4">
        <v>0.68</v>
      </c>
      <c r="AK136" s="4">
        <v>987</v>
      </c>
      <c r="AL136" s="4">
        <v>4</v>
      </c>
      <c r="AM136" s="4">
        <v>0</v>
      </c>
      <c r="AN136" s="4">
        <v>33</v>
      </c>
      <c r="AO136" s="4">
        <v>192</v>
      </c>
      <c r="AP136" s="4">
        <v>189</v>
      </c>
      <c r="AQ136" s="4">
        <v>0.5</v>
      </c>
      <c r="AR136" s="4">
        <v>195</v>
      </c>
      <c r="AS136" s="4" t="s">
        <v>155</v>
      </c>
      <c r="AT136" s="4">
        <v>2</v>
      </c>
      <c r="AU136" s="5">
        <v>0.73017361111111112</v>
      </c>
      <c r="AV136" s="4">
        <v>47.160944000000001</v>
      </c>
      <c r="AW136" s="4">
        <v>-88.490778000000006</v>
      </c>
      <c r="AX136" s="4">
        <v>315.60000000000002</v>
      </c>
      <c r="AY136" s="4">
        <v>36.799999999999997</v>
      </c>
      <c r="AZ136" s="4">
        <v>12</v>
      </c>
      <c r="BA136" s="4">
        <v>10</v>
      </c>
      <c r="BB136" s="4" t="s">
        <v>422</v>
      </c>
      <c r="BC136" s="4">
        <v>1</v>
      </c>
      <c r="BD136" s="4">
        <v>1.024176</v>
      </c>
      <c r="BE136" s="4">
        <v>1.6241760000000001</v>
      </c>
      <c r="BF136" s="4">
        <v>14.063000000000001</v>
      </c>
      <c r="BG136" s="4">
        <v>17.62</v>
      </c>
      <c r="BH136" s="4">
        <v>1.25</v>
      </c>
      <c r="BI136" s="4">
        <v>11.914</v>
      </c>
      <c r="BJ136" s="4">
        <v>2975.4229999999998</v>
      </c>
      <c r="BK136" s="4">
        <v>11.943</v>
      </c>
      <c r="BL136" s="4">
        <v>1.861</v>
      </c>
      <c r="BM136" s="4">
        <v>0.253</v>
      </c>
      <c r="BN136" s="4">
        <v>2.1139999999999999</v>
      </c>
      <c r="BO136" s="4">
        <v>1.5329999999999999</v>
      </c>
      <c r="BP136" s="4">
        <v>0.20799999999999999</v>
      </c>
      <c r="BQ136" s="4">
        <v>1.742</v>
      </c>
      <c r="BR136" s="4">
        <v>13.4671</v>
      </c>
      <c r="BU136" s="4">
        <v>10.721</v>
      </c>
      <c r="BW136" s="4">
        <v>886.14099999999996</v>
      </c>
      <c r="BX136" s="4">
        <v>0.17788699999999999</v>
      </c>
      <c r="BY136" s="4">
        <v>-5</v>
      </c>
      <c r="BZ136" s="4">
        <v>1.2598609999999999</v>
      </c>
      <c r="CA136" s="4">
        <v>4.3471109999999999</v>
      </c>
      <c r="CB136" s="4">
        <v>25.449189000000001</v>
      </c>
      <c r="CC136" s="4">
        <f t="shared" si="11"/>
        <v>1.1485067261999999</v>
      </c>
      <c r="CE136" s="4">
        <f t="shared" si="12"/>
        <v>9662.0670575558906</v>
      </c>
      <c r="CF136" s="4">
        <f t="shared" si="12"/>
        <v>38.782407364731</v>
      </c>
      <c r="CG136" s="4">
        <f t="shared" si="13"/>
        <v>5.6567825194139996</v>
      </c>
      <c r="CH136" s="4">
        <f t="shared" si="13"/>
        <v>43.731604975430699</v>
      </c>
    </row>
    <row r="137" spans="1:86">
      <c r="A137" s="2">
        <v>42440</v>
      </c>
      <c r="B137" s="29">
        <v>0.52203050925925931</v>
      </c>
      <c r="C137" s="4">
        <v>11.176</v>
      </c>
      <c r="D137" s="4">
        <v>4.36E-2</v>
      </c>
      <c r="E137" s="4" t="s">
        <v>155</v>
      </c>
      <c r="F137" s="4">
        <v>436.38191</v>
      </c>
      <c r="G137" s="4">
        <v>70.3</v>
      </c>
      <c r="H137" s="4">
        <v>9.5</v>
      </c>
      <c r="I137" s="4">
        <v>1412.2</v>
      </c>
      <c r="K137" s="4">
        <v>4.04</v>
      </c>
      <c r="L137" s="4">
        <v>217</v>
      </c>
      <c r="M137" s="4">
        <v>0.89800000000000002</v>
      </c>
      <c r="N137" s="4">
        <v>10.0365</v>
      </c>
      <c r="O137" s="4">
        <v>3.9199999999999999E-2</v>
      </c>
      <c r="P137" s="4">
        <v>63.134999999999998</v>
      </c>
      <c r="Q137" s="4">
        <v>8.5312999999999999</v>
      </c>
      <c r="R137" s="4">
        <v>71.7</v>
      </c>
      <c r="S137" s="4">
        <v>52.061599999999999</v>
      </c>
      <c r="T137" s="4">
        <v>7.0349000000000004</v>
      </c>
      <c r="U137" s="4">
        <v>59.1</v>
      </c>
      <c r="V137" s="4">
        <v>1412.2283</v>
      </c>
      <c r="Y137" s="4">
        <v>195.09800000000001</v>
      </c>
      <c r="Z137" s="4">
        <v>0</v>
      </c>
      <c r="AA137" s="4">
        <v>3.6307</v>
      </c>
      <c r="AB137" s="4" t="s">
        <v>384</v>
      </c>
      <c r="AC137" s="4">
        <v>0</v>
      </c>
      <c r="AD137" s="4">
        <v>11.9</v>
      </c>
      <c r="AE137" s="4">
        <v>854</v>
      </c>
      <c r="AF137" s="4">
        <v>884</v>
      </c>
      <c r="AG137" s="4">
        <v>872</v>
      </c>
      <c r="AH137" s="4">
        <v>82.4</v>
      </c>
      <c r="AI137" s="4">
        <v>29.74</v>
      </c>
      <c r="AJ137" s="4">
        <v>0.68</v>
      </c>
      <c r="AK137" s="4">
        <v>987</v>
      </c>
      <c r="AL137" s="4">
        <v>4</v>
      </c>
      <c r="AM137" s="4">
        <v>0</v>
      </c>
      <c r="AN137" s="4">
        <v>33</v>
      </c>
      <c r="AO137" s="4">
        <v>192</v>
      </c>
      <c r="AP137" s="4">
        <v>189</v>
      </c>
      <c r="AQ137" s="4">
        <v>0.6</v>
      </c>
      <c r="AR137" s="4">
        <v>195</v>
      </c>
      <c r="AS137" s="4" t="s">
        <v>155</v>
      </c>
      <c r="AT137" s="4">
        <v>2</v>
      </c>
      <c r="AU137" s="5">
        <v>0.73018518518518516</v>
      </c>
      <c r="AV137" s="4">
        <v>47.160822000000003</v>
      </c>
      <c r="AW137" s="4">
        <v>-88.490705000000005</v>
      </c>
      <c r="AX137" s="4">
        <v>315.3</v>
      </c>
      <c r="AY137" s="4">
        <v>32.700000000000003</v>
      </c>
      <c r="AZ137" s="4">
        <v>12</v>
      </c>
      <c r="BA137" s="4">
        <v>10</v>
      </c>
      <c r="BB137" s="4" t="s">
        <v>422</v>
      </c>
      <c r="BC137" s="4">
        <v>1</v>
      </c>
      <c r="BD137" s="4">
        <v>1.1000000000000001</v>
      </c>
      <c r="BE137" s="4">
        <v>1.7</v>
      </c>
      <c r="BF137" s="4">
        <v>14.063000000000001</v>
      </c>
      <c r="BG137" s="4">
        <v>18.440000000000001</v>
      </c>
      <c r="BH137" s="4">
        <v>1.31</v>
      </c>
      <c r="BI137" s="4">
        <v>11.355</v>
      </c>
      <c r="BJ137" s="4">
        <v>2981.8119999999999</v>
      </c>
      <c r="BK137" s="4">
        <v>7.41</v>
      </c>
      <c r="BL137" s="4">
        <v>1.964</v>
      </c>
      <c r="BM137" s="4">
        <v>0.26500000000000001</v>
      </c>
      <c r="BN137" s="4">
        <v>2.23</v>
      </c>
      <c r="BO137" s="4">
        <v>1.62</v>
      </c>
      <c r="BP137" s="4">
        <v>0.219</v>
      </c>
      <c r="BQ137" s="4">
        <v>1.839</v>
      </c>
      <c r="BR137" s="4">
        <v>13.874000000000001</v>
      </c>
      <c r="BU137" s="4">
        <v>11.5</v>
      </c>
      <c r="BW137" s="4">
        <v>784.31600000000003</v>
      </c>
      <c r="BX137" s="4">
        <v>0.207257</v>
      </c>
      <c r="BY137" s="4">
        <v>-5</v>
      </c>
      <c r="BZ137" s="4">
        <v>1.260138</v>
      </c>
      <c r="CA137" s="4">
        <v>5.0648429999999998</v>
      </c>
      <c r="CB137" s="4">
        <v>25.454788000000001</v>
      </c>
      <c r="CC137" s="4">
        <f t="shared" si="11"/>
        <v>1.3381315206</v>
      </c>
      <c r="CE137" s="4">
        <f t="shared" si="12"/>
        <v>11281.499997730451</v>
      </c>
      <c r="CF137" s="4">
        <f t="shared" si="12"/>
        <v>28.035273512609997</v>
      </c>
      <c r="CG137" s="4">
        <f t="shared" si="13"/>
        <v>6.9577419689189988</v>
      </c>
      <c r="CH137" s="4">
        <f t="shared" si="13"/>
        <v>52.491414941154005</v>
      </c>
    </row>
    <row r="138" spans="1:86">
      <c r="A138" s="2">
        <v>42440</v>
      </c>
      <c r="B138" s="29">
        <v>0.52204208333333335</v>
      </c>
      <c r="C138" s="4">
        <v>10.446999999999999</v>
      </c>
      <c r="D138" s="4">
        <v>3.1800000000000002E-2</v>
      </c>
      <c r="E138" s="4" t="s">
        <v>155</v>
      </c>
      <c r="F138" s="4">
        <v>317.99152500000002</v>
      </c>
      <c r="G138" s="4">
        <v>97</v>
      </c>
      <c r="H138" s="4">
        <v>9.6</v>
      </c>
      <c r="I138" s="4">
        <v>1633.4</v>
      </c>
      <c r="K138" s="4">
        <v>4.01</v>
      </c>
      <c r="L138" s="4">
        <v>236</v>
      </c>
      <c r="M138" s="4">
        <v>0.90380000000000005</v>
      </c>
      <c r="N138" s="4">
        <v>9.4420000000000002</v>
      </c>
      <c r="O138" s="4">
        <v>2.87E-2</v>
      </c>
      <c r="P138" s="4">
        <v>87.658699999999996</v>
      </c>
      <c r="Q138" s="4">
        <v>8.7087000000000003</v>
      </c>
      <c r="R138" s="4">
        <v>96.4</v>
      </c>
      <c r="S138" s="4">
        <v>72.338200000000001</v>
      </c>
      <c r="T138" s="4">
        <v>7.1866000000000003</v>
      </c>
      <c r="U138" s="4">
        <v>79.5</v>
      </c>
      <c r="V138" s="4">
        <v>1633.4005999999999</v>
      </c>
      <c r="Y138" s="4">
        <v>213.47900000000001</v>
      </c>
      <c r="Z138" s="4">
        <v>0</v>
      </c>
      <c r="AA138" s="4">
        <v>3.6204000000000001</v>
      </c>
      <c r="AB138" s="4" t="s">
        <v>384</v>
      </c>
      <c r="AC138" s="4">
        <v>0</v>
      </c>
      <c r="AD138" s="4">
        <v>11.9</v>
      </c>
      <c r="AE138" s="4">
        <v>854</v>
      </c>
      <c r="AF138" s="4">
        <v>883</v>
      </c>
      <c r="AG138" s="4">
        <v>872</v>
      </c>
      <c r="AH138" s="4">
        <v>83</v>
      </c>
      <c r="AI138" s="4">
        <v>29.94</v>
      </c>
      <c r="AJ138" s="4">
        <v>0.69</v>
      </c>
      <c r="AK138" s="4">
        <v>987</v>
      </c>
      <c r="AL138" s="4">
        <v>4</v>
      </c>
      <c r="AM138" s="4">
        <v>0</v>
      </c>
      <c r="AN138" s="4">
        <v>33</v>
      </c>
      <c r="AO138" s="4">
        <v>192</v>
      </c>
      <c r="AP138" s="4">
        <v>189</v>
      </c>
      <c r="AQ138" s="4">
        <v>0.5</v>
      </c>
      <c r="AR138" s="4">
        <v>195</v>
      </c>
      <c r="AS138" s="4" t="s">
        <v>155</v>
      </c>
      <c r="AT138" s="4">
        <v>2</v>
      </c>
      <c r="AU138" s="5">
        <v>0.73019675925925931</v>
      </c>
      <c r="AV138" s="4">
        <v>47.160697999999996</v>
      </c>
      <c r="AW138" s="4">
        <v>-88.490661000000003</v>
      </c>
      <c r="AX138" s="4">
        <v>315.10000000000002</v>
      </c>
      <c r="AY138" s="4">
        <v>31.6</v>
      </c>
      <c r="AZ138" s="4">
        <v>12</v>
      </c>
      <c r="BA138" s="4">
        <v>10</v>
      </c>
      <c r="BB138" s="4" t="s">
        <v>422</v>
      </c>
      <c r="BC138" s="4">
        <v>0.95204800000000001</v>
      </c>
      <c r="BD138" s="4">
        <v>1.1000000000000001</v>
      </c>
      <c r="BE138" s="4">
        <v>1.628072</v>
      </c>
      <c r="BF138" s="4">
        <v>14.063000000000001</v>
      </c>
      <c r="BG138" s="4">
        <v>19.61</v>
      </c>
      <c r="BH138" s="4">
        <v>1.39</v>
      </c>
      <c r="BI138" s="4">
        <v>10.645</v>
      </c>
      <c r="BJ138" s="4">
        <v>2975.5949999999998</v>
      </c>
      <c r="BK138" s="4">
        <v>5.7649999999999997</v>
      </c>
      <c r="BL138" s="4">
        <v>2.8929999999999998</v>
      </c>
      <c r="BM138" s="4">
        <v>0.28699999999999998</v>
      </c>
      <c r="BN138" s="4">
        <v>3.18</v>
      </c>
      <c r="BO138" s="4">
        <v>2.387</v>
      </c>
      <c r="BP138" s="4">
        <v>0.23699999999999999</v>
      </c>
      <c r="BQ138" s="4">
        <v>2.625</v>
      </c>
      <c r="BR138" s="4">
        <v>17.021599999999999</v>
      </c>
      <c r="BU138" s="4">
        <v>13.348000000000001</v>
      </c>
      <c r="BW138" s="4">
        <v>829.59799999999996</v>
      </c>
      <c r="BX138" s="4">
        <v>0.250809</v>
      </c>
      <c r="BY138" s="4">
        <v>-5</v>
      </c>
      <c r="BZ138" s="4">
        <v>1.2602930000000001</v>
      </c>
      <c r="CA138" s="4">
        <v>6.1291450000000003</v>
      </c>
      <c r="CB138" s="4">
        <v>25.457919</v>
      </c>
      <c r="CC138" s="4">
        <f t="shared" si="11"/>
        <v>1.619320109</v>
      </c>
      <c r="CE138" s="4">
        <f t="shared" si="12"/>
        <v>13623.676352557424</v>
      </c>
      <c r="CF138" s="4">
        <f t="shared" si="12"/>
        <v>26.394887130975</v>
      </c>
      <c r="CG138" s="4">
        <f t="shared" si="13"/>
        <v>12.018487201875002</v>
      </c>
      <c r="CH138" s="4">
        <f t="shared" si="13"/>
        <v>77.932907335403996</v>
      </c>
    </row>
    <row r="139" spans="1:86">
      <c r="A139" s="2">
        <v>42440</v>
      </c>
      <c r="B139" s="29">
        <v>0.52205365740740739</v>
      </c>
      <c r="C139" s="4">
        <v>9.8330000000000002</v>
      </c>
      <c r="D139" s="4">
        <v>3.8800000000000001E-2</v>
      </c>
      <c r="E139" s="4" t="s">
        <v>155</v>
      </c>
      <c r="F139" s="4">
        <v>388.01956000000001</v>
      </c>
      <c r="G139" s="4">
        <v>133.69999999999999</v>
      </c>
      <c r="H139" s="4">
        <v>13.8</v>
      </c>
      <c r="I139" s="4">
        <v>1793.4</v>
      </c>
      <c r="K139" s="4">
        <v>4.9000000000000004</v>
      </c>
      <c r="L139" s="4">
        <v>237</v>
      </c>
      <c r="M139" s="4">
        <v>0.90869999999999995</v>
      </c>
      <c r="N139" s="4">
        <v>8.9350000000000005</v>
      </c>
      <c r="O139" s="4">
        <v>3.5299999999999998E-2</v>
      </c>
      <c r="P139" s="4">
        <v>121.5128</v>
      </c>
      <c r="Q139" s="4">
        <v>12.5474</v>
      </c>
      <c r="R139" s="4">
        <v>134.1</v>
      </c>
      <c r="S139" s="4">
        <v>100.2687</v>
      </c>
      <c r="T139" s="4">
        <v>10.3538</v>
      </c>
      <c r="U139" s="4">
        <v>110.6</v>
      </c>
      <c r="V139" s="4">
        <v>1793.3878999999999</v>
      </c>
      <c r="Y139" s="4">
        <v>215.02</v>
      </c>
      <c r="Z139" s="4">
        <v>0</v>
      </c>
      <c r="AA139" s="4">
        <v>4.4493</v>
      </c>
      <c r="AB139" s="4" t="s">
        <v>384</v>
      </c>
      <c r="AC139" s="4">
        <v>0</v>
      </c>
      <c r="AD139" s="4">
        <v>11.9</v>
      </c>
      <c r="AE139" s="4">
        <v>855</v>
      </c>
      <c r="AF139" s="4">
        <v>883</v>
      </c>
      <c r="AG139" s="4">
        <v>873</v>
      </c>
      <c r="AH139" s="4">
        <v>83</v>
      </c>
      <c r="AI139" s="4">
        <v>29.92</v>
      </c>
      <c r="AJ139" s="4">
        <v>0.69</v>
      </c>
      <c r="AK139" s="4">
        <v>988</v>
      </c>
      <c r="AL139" s="4">
        <v>4</v>
      </c>
      <c r="AM139" s="4">
        <v>0</v>
      </c>
      <c r="AN139" s="4">
        <v>33</v>
      </c>
      <c r="AO139" s="4">
        <v>192</v>
      </c>
      <c r="AP139" s="4">
        <v>189</v>
      </c>
      <c r="AQ139" s="4">
        <v>0.6</v>
      </c>
      <c r="AR139" s="4">
        <v>195</v>
      </c>
      <c r="AS139" s="4" t="s">
        <v>155</v>
      </c>
      <c r="AT139" s="4">
        <v>2</v>
      </c>
      <c r="AU139" s="5">
        <v>0.73020833333333324</v>
      </c>
      <c r="AV139" s="4">
        <v>47.160572999999999</v>
      </c>
      <c r="AW139" s="4">
        <v>-88.490646999999996</v>
      </c>
      <c r="AX139" s="4">
        <v>314.8</v>
      </c>
      <c r="AY139" s="4">
        <v>31.2</v>
      </c>
      <c r="AZ139" s="4">
        <v>12</v>
      </c>
      <c r="BA139" s="4">
        <v>11</v>
      </c>
      <c r="BB139" s="4" t="s">
        <v>421</v>
      </c>
      <c r="BC139" s="4">
        <v>0.82387600000000005</v>
      </c>
      <c r="BD139" s="4">
        <v>1.0761240000000001</v>
      </c>
      <c r="BE139" s="4">
        <v>1.4238759999999999</v>
      </c>
      <c r="BF139" s="4">
        <v>14.063000000000001</v>
      </c>
      <c r="BG139" s="4">
        <v>20.71</v>
      </c>
      <c r="BH139" s="4">
        <v>1.47</v>
      </c>
      <c r="BI139" s="4">
        <v>10.050000000000001</v>
      </c>
      <c r="BJ139" s="4">
        <v>2965.5680000000002</v>
      </c>
      <c r="BK139" s="4">
        <v>7.4480000000000004</v>
      </c>
      <c r="BL139" s="4">
        <v>4.2229999999999999</v>
      </c>
      <c r="BM139" s="4">
        <v>0.436</v>
      </c>
      <c r="BN139" s="4">
        <v>4.66</v>
      </c>
      <c r="BO139" s="4">
        <v>3.4849999999999999</v>
      </c>
      <c r="BP139" s="4">
        <v>0.36</v>
      </c>
      <c r="BQ139" s="4">
        <v>3.8450000000000002</v>
      </c>
      <c r="BR139" s="4">
        <v>19.682600000000001</v>
      </c>
      <c r="BU139" s="4">
        <v>14.159000000000001</v>
      </c>
      <c r="BW139" s="4">
        <v>1073.7360000000001</v>
      </c>
      <c r="BX139" s="4">
        <v>0.26007000000000002</v>
      </c>
      <c r="BY139" s="4">
        <v>-5</v>
      </c>
      <c r="BZ139" s="4">
        <v>1.2628619999999999</v>
      </c>
      <c r="CA139" s="4">
        <v>6.355461</v>
      </c>
      <c r="CB139" s="4">
        <v>25.509812</v>
      </c>
      <c r="CC139" s="4">
        <f t="shared" ref="CC139:CC149" si="14">CA139*0.2642</f>
        <v>1.6791127961999999</v>
      </c>
      <c r="CE139" s="4">
        <f t="shared" ref="CE139:CF149" si="15">BJ139*$CA139*0.747</f>
        <v>14079.121169835458</v>
      </c>
      <c r="CF139" s="4">
        <f t="shared" si="15"/>
        <v>35.359598725415999</v>
      </c>
      <c r="CG139" s="4">
        <f t="shared" ref="CG139:CH149" si="16">BQ139*$CA139*0.747</f>
        <v>18.254250416115003</v>
      </c>
      <c r="CH139" s="4">
        <f t="shared" si="16"/>
        <v>93.443721518914202</v>
      </c>
    </row>
    <row r="140" spans="1:86">
      <c r="A140" s="2">
        <v>42440</v>
      </c>
      <c r="B140" s="29">
        <v>0.52206523148148143</v>
      </c>
      <c r="C140" s="4">
        <v>9.5749999999999993</v>
      </c>
      <c r="D140" s="4">
        <v>5.67E-2</v>
      </c>
      <c r="E140" s="4" t="s">
        <v>155</v>
      </c>
      <c r="F140" s="4">
        <v>567.27429099999995</v>
      </c>
      <c r="G140" s="4">
        <v>223.2</v>
      </c>
      <c r="H140" s="4">
        <v>19.5</v>
      </c>
      <c r="I140" s="4">
        <v>1723.9</v>
      </c>
      <c r="K140" s="4">
        <v>5.93</v>
      </c>
      <c r="L140" s="4">
        <v>225</v>
      </c>
      <c r="M140" s="4">
        <v>0.91080000000000005</v>
      </c>
      <c r="N140" s="4">
        <v>8.7203999999999997</v>
      </c>
      <c r="O140" s="4">
        <v>5.1700000000000003E-2</v>
      </c>
      <c r="P140" s="4">
        <v>203.25710000000001</v>
      </c>
      <c r="Q140" s="4">
        <v>17.7927</v>
      </c>
      <c r="R140" s="4">
        <v>221</v>
      </c>
      <c r="S140" s="4">
        <v>167.7216</v>
      </c>
      <c r="T140" s="4">
        <v>14.682</v>
      </c>
      <c r="U140" s="4">
        <v>182.4</v>
      </c>
      <c r="V140" s="4">
        <v>1723.8828000000001</v>
      </c>
      <c r="Y140" s="4">
        <v>205.10400000000001</v>
      </c>
      <c r="Z140" s="4">
        <v>0</v>
      </c>
      <c r="AA140" s="4">
        <v>5.3977000000000004</v>
      </c>
      <c r="AB140" s="4" t="s">
        <v>384</v>
      </c>
      <c r="AC140" s="4">
        <v>0</v>
      </c>
      <c r="AD140" s="4">
        <v>11.9</v>
      </c>
      <c r="AE140" s="4">
        <v>855</v>
      </c>
      <c r="AF140" s="4">
        <v>882</v>
      </c>
      <c r="AG140" s="4">
        <v>873</v>
      </c>
      <c r="AH140" s="4">
        <v>83</v>
      </c>
      <c r="AI140" s="4">
        <v>29.92</v>
      </c>
      <c r="AJ140" s="4">
        <v>0.69</v>
      </c>
      <c r="AK140" s="4">
        <v>988</v>
      </c>
      <c r="AL140" s="4">
        <v>4</v>
      </c>
      <c r="AM140" s="4">
        <v>0</v>
      </c>
      <c r="AN140" s="4">
        <v>33</v>
      </c>
      <c r="AO140" s="4">
        <v>192</v>
      </c>
      <c r="AP140" s="4">
        <v>189</v>
      </c>
      <c r="AQ140" s="4">
        <v>0.8</v>
      </c>
      <c r="AR140" s="4">
        <v>195</v>
      </c>
      <c r="AS140" s="4" t="s">
        <v>155</v>
      </c>
      <c r="AT140" s="4">
        <v>2</v>
      </c>
      <c r="AU140" s="5">
        <v>0.73021990740740739</v>
      </c>
      <c r="AV140" s="4">
        <v>47.160452999999997</v>
      </c>
      <c r="AW140" s="4">
        <v>-88.490666000000004</v>
      </c>
      <c r="AX140" s="4">
        <v>314.60000000000002</v>
      </c>
      <c r="AY140" s="4">
        <v>30.6</v>
      </c>
      <c r="AZ140" s="4">
        <v>12</v>
      </c>
      <c r="BA140" s="4">
        <v>11</v>
      </c>
      <c r="BB140" s="4" t="s">
        <v>421</v>
      </c>
      <c r="BC140" s="4">
        <v>0.9</v>
      </c>
      <c r="BD140" s="4">
        <v>1</v>
      </c>
      <c r="BE140" s="4">
        <v>1.5</v>
      </c>
      <c r="BF140" s="4">
        <v>14.063000000000001</v>
      </c>
      <c r="BG140" s="4">
        <v>21.2</v>
      </c>
      <c r="BH140" s="4">
        <v>1.51</v>
      </c>
      <c r="BI140" s="4">
        <v>9.7959999999999994</v>
      </c>
      <c r="BJ140" s="4">
        <v>2961.018</v>
      </c>
      <c r="BK140" s="4">
        <v>11.166</v>
      </c>
      <c r="BL140" s="4">
        <v>7.2270000000000003</v>
      </c>
      <c r="BM140" s="4">
        <v>0.63300000000000001</v>
      </c>
      <c r="BN140" s="4">
        <v>7.86</v>
      </c>
      <c r="BO140" s="4">
        <v>5.9640000000000004</v>
      </c>
      <c r="BP140" s="4">
        <v>0.52200000000000002</v>
      </c>
      <c r="BQ140" s="4">
        <v>6.4859999999999998</v>
      </c>
      <c r="BR140" s="4">
        <v>19.355699999999999</v>
      </c>
      <c r="BU140" s="4">
        <v>13.817</v>
      </c>
      <c r="BW140" s="4">
        <v>1332.6469999999999</v>
      </c>
      <c r="BX140" s="4">
        <v>0.282221</v>
      </c>
      <c r="BY140" s="4">
        <v>-5</v>
      </c>
      <c r="BZ140" s="4">
        <v>1.2635689999999999</v>
      </c>
      <c r="CA140" s="4">
        <v>6.8967749999999999</v>
      </c>
      <c r="CB140" s="4">
        <v>25.524094000000002</v>
      </c>
      <c r="CC140" s="4">
        <f t="shared" si="14"/>
        <v>1.8221279549999998</v>
      </c>
      <c r="CE140" s="4">
        <f t="shared" si="15"/>
        <v>15254.841762961649</v>
      </c>
      <c r="CF140" s="4">
        <f t="shared" si="15"/>
        <v>57.526014068550005</v>
      </c>
      <c r="CG140" s="4">
        <f t="shared" si="16"/>
        <v>33.415164539549998</v>
      </c>
      <c r="CH140" s="4">
        <f t="shared" si="16"/>
        <v>99.718455177022477</v>
      </c>
    </row>
    <row r="141" spans="1:86">
      <c r="A141" s="2">
        <v>42440</v>
      </c>
      <c r="B141" s="29">
        <v>0.52207680555555558</v>
      </c>
      <c r="C141" s="4">
        <v>9.7080000000000002</v>
      </c>
      <c r="D141" s="4">
        <v>7.6100000000000001E-2</v>
      </c>
      <c r="E141" s="4" t="s">
        <v>155</v>
      </c>
      <c r="F141" s="4">
        <v>761.40549299999998</v>
      </c>
      <c r="G141" s="4">
        <v>338</v>
      </c>
      <c r="H141" s="4">
        <v>19.7</v>
      </c>
      <c r="I141" s="4">
        <v>1490.3</v>
      </c>
      <c r="K141" s="4">
        <v>6.52</v>
      </c>
      <c r="L141" s="4">
        <v>211</v>
      </c>
      <c r="M141" s="4">
        <v>0.90980000000000005</v>
      </c>
      <c r="N141" s="4">
        <v>8.8320000000000007</v>
      </c>
      <c r="O141" s="4">
        <v>6.93E-2</v>
      </c>
      <c r="P141" s="4">
        <v>307.47129999999999</v>
      </c>
      <c r="Q141" s="4">
        <v>17.954899999999999</v>
      </c>
      <c r="R141" s="4">
        <v>325.39999999999998</v>
      </c>
      <c r="S141" s="4">
        <v>253.71610000000001</v>
      </c>
      <c r="T141" s="4">
        <v>14.815799999999999</v>
      </c>
      <c r="U141" s="4">
        <v>268.5</v>
      </c>
      <c r="V141" s="4">
        <v>1490.2754</v>
      </c>
      <c r="Y141" s="4">
        <v>191.51499999999999</v>
      </c>
      <c r="Z141" s="4">
        <v>0</v>
      </c>
      <c r="AA141" s="4">
        <v>5.9310999999999998</v>
      </c>
      <c r="AB141" s="4" t="s">
        <v>384</v>
      </c>
      <c r="AC141" s="4">
        <v>0</v>
      </c>
      <c r="AD141" s="4">
        <v>11.9</v>
      </c>
      <c r="AE141" s="4">
        <v>855</v>
      </c>
      <c r="AF141" s="4">
        <v>882</v>
      </c>
      <c r="AG141" s="4">
        <v>872</v>
      </c>
      <c r="AH141" s="4">
        <v>83</v>
      </c>
      <c r="AI141" s="4">
        <v>29.92</v>
      </c>
      <c r="AJ141" s="4">
        <v>0.69</v>
      </c>
      <c r="AK141" s="4">
        <v>988</v>
      </c>
      <c r="AL141" s="4">
        <v>4</v>
      </c>
      <c r="AM141" s="4">
        <v>0</v>
      </c>
      <c r="AN141" s="4">
        <v>33</v>
      </c>
      <c r="AO141" s="4">
        <v>192</v>
      </c>
      <c r="AP141" s="4">
        <v>189</v>
      </c>
      <c r="AQ141" s="4">
        <v>0.9</v>
      </c>
      <c r="AR141" s="4">
        <v>195</v>
      </c>
      <c r="AS141" s="4" t="s">
        <v>155</v>
      </c>
      <c r="AT141" s="4">
        <v>2</v>
      </c>
      <c r="AU141" s="5">
        <v>0.73023148148148154</v>
      </c>
      <c r="AV141" s="4">
        <v>47.160330999999999</v>
      </c>
      <c r="AW141" s="4">
        <v>-88.490678000000003</v>
      </c>
      <c r="AX141" s="4">
        <v>314.39999999999998</v>
      </c>
      <c r="AY141" s="4">
        <v>30.3</v>
      </c>
      <c r="AZ141" s="4">
        <v>12</v>
      </c>
      <c r="BA141" s="4">
        <v>11</v>
      </c>
      <c r="BB141" s="4" t="s">
        <v>421</v>
      </c>
      <c r="BC141" s="4">
        <v>0.92477500000000001</v>
      </c>
      <c r="BD141" s="4">
        <v>1</v>
      </c>
      <c r="BE141" s="4">
        <v>1.5</v>
      </c>
      <c r="BF141" s="4">
        <v>14.063000000000001</v>
      </c>
      <c r="BG141" s="4">
        <v>20.94</v>
      </c>
      <c r="BH141" s="4">
        <v>1.49</v>
      </c>
      <c r="BI141" s="4">
        <v>9.92</v>
      </c>
      <c r="BJ141" s="4">
        <v>2963.6849999999999</v>
      </c>
      <c r="BK141" s="4">
        <v>14.794</v>
      </c>
      <c r="BL141" s="4">
        <v>10.805</v>
      </c>
      <c r="BM141" s="4">
        <v>0.63100000000000001</v>
      </c>
      <c r="BN141" s="4">
        <v>11.436</v>
      </c>
      <c r="BO141" s="4">
        <v>8.9160000000000004</v>
      </c>
      <c r="BP141" s="4">
        <v>0.52100000000000002</v>
      </c>
      <c r="BQ141" s="4">
        <v>9.4359999999999999</v>
      </c>
      <c r="BR141" s="4">
        <v>16.536200000000001</v>
      </c>
      <c r="BU141" s="4">
        <v>12.75</v>
      </c>
      <c r="BW141" s="4">
        <v>1447.1179999999999</v>
      </c>
      <c r="BX141" s="4">
        <v>0.34175800000000001</v>
      </c>
      <c r="BY141" s="4">
        <v>-5</v>
      </c>
      <c r="BZ141" s="4">
        <v>1.2642929999999999</v>
      </c>
      <c r="CA141" s="4">
        <v>8.3517109999999999</v>
      </c>
      <c r="CB141" s="4">
        <v>25.538719</v>
      </c>
      <c r="CC141" s="4">
        <f t="shared" si="14"/>
        <v>2.2065220461999999</v>
      </c>
      <c r="CE141" s="4">
        <f t="shared" si="15"/>
        <v>18489.624939431145</v>
      </c>
      <c r="CF141" s="4">
        <f t="shared" si="15"/>
        <v>92.295743762897999</v>
      </c>
      <c r="CG141" s="4">
        <f t="shared" si="16"/>
        <v>58.868638512011991</v>
      </c>
      <c r="CH141" s="4">
        <f t="shared" si="16"/>
        <v>103.1648558883354</v>
      </c>
    </row>
    <row r="142" spans="1:86">
      <c r="A142" s="2">
        <v>42440</v>
      </c>
      <c r="B142" s="29">
        <v>0.52208837962962962</v>
      </c>
      <c r="C142" s="4">
        <v>9.7789999999999999</v>
      </c>
      <c r="D142" s="4">
        <v>8.9099999999999999E-2</v>
      </c>
      <c r="E142" s="4" t="s">
        <v>155</v>
      </c>
      <c r="F142" s="4">
        <v>890.64655200000004</v>
      </c>
      <c r="G142" s="4">
        <v>384.5</v>
      </c>
      <c r="H142" s="4">
        <v>19.899999999999999</v>
      </c>
      <c r="I142" s="4">
        <v>1305.8</v>
      </c>
      <c r="K142" s="4">
        <v>6.8</v>
      </c>
      <c r="L142" s="4">
        <v>201</v>
      </c>
      <c r="M142" s="4">
        <v>0.90920000000000001</v>
      </c>
      <c r="N142" s="4">
        <v>8.8905999999999992</v>
      </c>
      <c r="O142" s="4">
        <v>8.1000000000000003E-2</v>
      </c>
      <c r="P142" s="4">
        <v>349.57479999999998</v>
      </c>
      <c r="Q142" s="4">
        <v>18.092400000000001</v>
      </c>
      <c r="R142" s="4">
        <v>367.7</v>
      </c>
      <c r="S142" s="4">
        <v>288.45859999999999</v>
      </c>
      <c r="T142" s="4">
        <v>14.9293</v>
      </c>
      <c r="U142" s="4">
        <v>303.39999999999998</v>
      </c>
      <c r="V142" s="4">
        <v>1305.7673</v>
      </c>
      <c r="Y142" s="4">
        <v>182.93600000000001</v>
      </c>
      <c r="Z142" s="4">
        <v>0</v>
      </c>
      <c r="AA142" s="4">
        <v>6.1822999999999997</v>
      </c>
      <c r="AB142" s="4" t="s">
        <v>384</v>
      </c>
      <c r="AC142" s="4">
        <v>0</v>
      </c>
      <c r="AD142" s="4">
        <v>12</v>
      </c>
      <c r="AE142" s="4">
        <v>855</v>
      </c>
      <c r="AF142" s="4">
        <v>883</v>
      </c>
      <c r="AG142" s="4">
        <v>872</v>
      </c>
      <c r="AH142" s="4">
        <v>83</v>
      </c>
      <c r="AI142" s="4">
        <v>29.92</v>
      </c>
      <c r="AJ142" s="4">
        <v>0.69</v>
      </c>
      <c r="AK142" s="4">
        <v>988</v>
      </c>
      <c r="AL142" s="4">
        <v>4</v>
      </c>
      <c r="AM142" s="4">
        <v>0</v>
      </c>
      <c r="AN142" s="4">
        <v>33</v>
      </c>
      <c r="AO142" s="4">
        <v>192</v>
      </c>
      <c r="AP142" s="4">
        <v>189</v>
      </c>
      <c r="AQ142" s="4">
        <v>0.7</v>
      </c>
      <c r="AR142" s="4">
        <v>195</v>
      </c>
      <c r="AS142" s="4" t="s">
        <v>155</v>
      </c>
      <c r="AT142" s="4">
        <v>2</v>
      </c>
      <c r="AU142" s="5">
        <v>0.73024305555555558</v>
      </c>
      <c r="AV142" s="4">
        <v>47.160210999999997</v>
      </c>
      <c r="AW142" s="4">
        <v>-88.490679</v>
      </c>
      <c r="AX142" s="4">
        <v>314.2</v>
      </c>
      <c r="AY142" s="4">
        <v>29.9</v>
      </c>
      <c r="AZ142" s="4">
        <v>12</v>
      </c>
      <c r="BA142" s="4">
        <v>11</v>
      </c>
      <c r="BB142" s="4" t="s">
        <v>421</v>
      </c>
      <c r="BC142" s="4">
        <v>1</v>
      </c>
      <c r="BD142" s="4">
        <v>1.024675</v>
      </c>
      <c r="BE142" s="4">
        <v>1.524675</v>
      </c>
      <c r="BF142" s="4">
        <v>14.063000000000001</v>
      </c>
      <c r="BG142" s="4">
        <v>20.81</v>
      </c>
      <c r="BH142" s="4">
        <v>1.48</v>
      </c>
      <c r="BI142" s="4">
        <v>9.9909999999999997</v>
      </c>
      <c r="BJ142" s="4">
        <v>2966.277</v>
      </c>
      <c r="BK142" s="4">
        <v>17.195</v>
      </c>
      <c r="BL142" s="4">
        <v>12.214</v>
      </c>
      <c r="BM142" s="4">
        <v>0.63200000000000001</v>
      </c>
      <c r="BN142" s="4">
        <v>12.846</v>
      </c>
      <c r="BO142" s="4">
        <v>10.079000000000001</v>
      </c>
      <c r="BP142" s="4">
        <v>0.52200000000000002</v>
      </c>
      <c r="BQ142" s="4">
        <v>10.6</v>
      </c>
      <c r="BR142" s="4">
        <v>14.406000000000001</v>
      </c>
      <c r="BU142" s="4">
        <v>12.11</v>
      </c>
      <c r="BW142" s="4">
        <v>1499.8</v>
      </c>
      <c r="BX142" s="4">
        <v>0.34984500000000002</v>
      </c>
      <c r="BY142" s="4">
        <v>-5</v>
      </c>
      <c r="BZ142" s="4">
        <v>1.2651380000000001</v>
      </c>
      <c r="CA142" s="4">
        <v>8.5493369999999995</v>
      </c>
      <c r="CB142" s="4">
        <v>25.555788</v>
      </c>
      <c r="CC142" s="4">
        <f t="shared" si="14"/>
        <v>2.2587348353999999</v>
      </c>
      <c r="CE142" s="4">
        <f t="shared" si="15"/>
        <v>18943.697176136702</v>
      </c>
      <c r="CF142" s="4">
        <f t="shared" si="15"/>
        <v>109.81336973710499</v>
      </c>
      <c r="CG142" s="4">
        <f t="shared" si="16"/>
        <v>67.695360233399995</v>
      </c>
      <c r="CH142" s="4">
        <f t="shared" si="16"/>
        <v>92.001826370033996</v>
      </c>
    </row>
    <row r="143" spans="1:86">
      <c r="A143" s="2">
        <v>42440</v>
      </c>
      <c r="B143" s="29">
        <v>0.52209995370370377</v>
      </c>
      <c r="C143" s="4">
        <v>9.9480000000000004</v>
      </c>
      <c r="D143" s="4">
        <v>0.10199999999999999</v>
      </c>
      <c r="E143" s="4" t="s">
        <v>155</v>
      </c>
      <c r="F143" s="4">
        <v>1019.956897</v>
      </c>
      <c r="G143" s="4">
        <v>426.9</v>
      </c>
      <c r="H143" s="4">
        <v>19.899999999999999</v>
      </c>
      <c r="I143" s="4">
        <v>1259.3</v>
      </c>
      <c r="K143" s="4">
        <v>6.8</v>
      </c>
      <c r="L143" s="4">
        <v>201</v>
      </c>
      <c r="M143" s="4">
        <v>0.90759999999999996</v>
      </c>
      <c r="N143" s="4">
        <v>9.0287000000000006</v>
      </c>
      <c r="O143" s="4">
        <v>9.2600000000000002E-2</v>
      </c>
      <c r="P143" s="4">
        <v>387.48219999999998</v>
      </c>
      <c r="Q143" s="4">
        <v>18.028700000000001</v>
      </c>
      <c r="R143" s="4">
        <v>405.5</v>
      </c>
      <c r="S143" s="4">
        <v>319.73860000000002</v>
      </c>
      <c r="T143" s="4">
        <v>14.8767</v>
      </c>
      <c r="U143" s="4">
        <v>334.6</v>
      </c>
      <c r="V143" s="4">
        <v>1259.3496</v>
      </c>
      <c r="Y143" s="4">
        <v>181.97499999999999</v>
      </c>
      <c r="Z143" s="4">
        <v>0</v>
      </c>
      <c r="AA143" s="4">
        <v>6.1717000000000004</v>
      </c>
      <c r="AB143" s="4" t="s">
        <v>384</v>
      </c>
      <c r="AC143" s="4">
        <v>0</v>
      </c>
      <c r="AD143" s="4">
        <v>11.9</v>
      </c>
      <c r="AE143" s="4">
        <v>855</v>
      </c>
      <c r="AF143" s="4">
        <v>883</v>
      </c>
      <c r="AG143" s="4">
        <v>873</v>
      </c>
      <c r="AH143" s="4">
        <v>83</v>
      </c>
      <c r="AI143" s="4">
        <v>29.92</v>
      </c>
      <c r="AJ143" s="4">
        <v>0.69</v>
      </c>
      <c r="AK143" s="4">
        <v>988</v>
      </c>
      <c r="AL143" s="4">
        <v>4</v>
      </c>
      <c r="AM143" s="4">
        <v>0</v>
      </c>
      <c r="AN143" s="4">
        <v>33</v>
      </c>
      <c r="AO143" s="4">
        <v>192</v>
      </c>
      <c r="AP143" s="4">
        <v>189</v>
      </c>
      <c r="AQ143" s="4">
        <v>0.5</v>
      </c>
      <c r="AR143" s="4">
        <v>195</v>
      </c>
      <c r="AS143" s="4" t="s">
        <v>155</v>
      </c>
      <c r="AT143" s="4">
        <v>2</v>
      </c>
      <c r="AU143" s="5">
        <v>0.73025462962962961</v>
      </c>
      <c r="AV143" s="4">
        <v>47.160086999999997</v>
      </c>
      <c r="AW143" s="4">
        <v>-88.490666000000004</v>
      </c>
      <c r="AX143" s="4">
        <v>314</v>
      </c>
      <c r="AY143" s="4">
        <v>30.6</v>
      </c>
      <c r="AZ143" s="4">
        <v>12</v>
      </c>
      <c r="BA143" s="4">
        <v>11</v>
      </c>
      <c r="BB143" s="4" t="s">
        <v>421</v>
      </c>
      <c r="BC143" s="4">
        <v>0.97544900000000001</v>
      </c>
      <c r="BD143" s="4">
        <v>1.1000000000000001</v>
      </c>
      <c r="BE143" s="4">
        <v>1.5754490000000001</v>
      </c>
      <c r="BF143" s="4">
        <v>14.063000000000001</v>
      </c>
      <c r="BG143" s="4">
        <v>20.47</v>
      </c>
      <c r="BH143" s="4">
        <v>1.46</v>
      </c>
      <c r="BI143" s="4">
        <v>10.18</v>
      </c>
      <c r="BJ143" s="4">
        <v>2964.895</v>
      </c>
      <c r="BK143" s="4">
        <v>19.347999999999999</v>
      </c>
      <c r="BL143" s="4">
        <v>13.324999999999999</v>
      </c>
      <c r="BM143" s="4">
        <v>0.62</v>
      </c>
      <c r="BN143" s="4">
        <v>13.945</v>
      </c>
      <c r="BO143" s="4">
        <v>10.996</v>
      </c>
      <c r="BP143" s="4">
        <v>0.51200000000000001</v>
      </c>
      <c r="BQ143" s="4">
        <v>11.507</v>
      </c>
      <c r="BR143" s="4">
        <v>13.6751</v>
      </c>
      <c r="BU143" s="4">
        <v>11.856</v>
      </c>
      <c r="BW143" s="4">
        <v>1473.6389999999999</v>
      </c>
      <c r="BX143" s="4">
        <v>0.36380899999999999</v>
      </c>
      <c r="BY143" s="4">
        <v>-5</v>
      </c>
      <c r="BZ143" s="4">
        <v>1.2644310000000001</v>
      </c>
      <c r="CA143" s="4">
        <v>8.8905820000000002</v>
      </c>
      <c r="CB143" s="4">
        <v>25.541505999999998</v>
      </c>
      <c r="CC143" s="4">
        <f t="shared" si="14"/>
        <v>2.3488917643999998</v>
      </c>
      <c r="CE143" s="4">
        <f t="shared" si="15"/>
        <v>19690.652662810833</v>
      </c>
      <c r="CF143" s="4">
        <f t="shared" si="15"/>
        <v>128.495190460392</v>
      </c>
      <c r="CG143" s="4">
        <f t="shared" si="16"/>
        <v>76.421033524278002</v>
      </c>
      <c r="CH143" s="4">
        <f t="shared" si="16"/>
        <v>90.819959637425399</v>
      </c>
    </row>
    <row r="144" spans="1:86">
      <c r="A144" s="2">
        <v>42440</v>
      </c>
      <c r="B144" s="29">
        <v>0.52211152777777781</v>
      </c>
      <c r="C144" s="4">
        <v>10.061999999999999</v>
      </c>
      <c r="D144" s="4">
        <v>0.1026</v>
      </c>
      <c r="E144" s="4" t="s">
        <v>155</v>
      </c>
      <c r="F144" s="4">
        <v>1026.056106</v>
      </c>
      <c r="G144" s="4">
        <v>519.29999999999995</v>
      </c>
      <c r="H144" s="4">
        <v>16.100000000000001</v>
      </c>
      <c r="I144" s="4">
        <v>1313.7</v>
      </c>
      <c r="K144" s="4">
        <v>6.59</v>
      </c>
      <c r="L144" s="4">
        <v>200</v>
      </c>
      <c r="M144" s="4">
        <v>0.90659999999999996</v>
      </c>
      <c r="N144" s="4">
        <v>9.1219999999999999</v>
      </c>
      <c r="O144" s="4">
        <v>9.2999999999999999E-2</v>
      </c>
      <c r="P144" s="4">
        <v>470.76190000000003</v>
      </c>
      <c r="Q144" s="4">
        <v>14.5961</v>
      </c>
      <c r="R144" s="4">
        <v>485.4</v>
      </c>
      <c r="S144" s="4">
        <v>388.45850000000002</v>
      </c>
      <c r="T144" s="4">
        <v>12.0442</v>
      </c>
      <c r="U144" s="4">
        <v>400.5</v>
      </c>
      <c r="V144" s="4">
        <v>1313.6686</v>
      </c>
      <c r="Y144" s="4">
        <v>181.738</v>
      </c>
      <c r="Z144" s="4">
        <v>0</v>
      </c>
      <c r="AA144" s="4">
        <v>5.9781000000000004</v>
      </c>
      <c r="AB144" s="4" t="s">
        <v>384</v>
      </c>
      <c r="AC144" s="4">
        <v>0</v>
      </c>
      <c r="AD144" s="4">
        <v>11.9</v>
      </c>
      <c r="AE144" s="4">
        <v>855</v>
      </c>
      <c r="AF144" s="4">
        <v>883</v>
      </c>
      <c r="AG144" s="4">
        <v>873</v>
      </c>
      <c r="AH144" s="4">
        <v>83</v>
      </c>
      <c r="AI144" s="4">
        <v>29.92</v>
      </c>
      <c r="AJ144" s="4">
        <v>0.69</v>
      </c>
      <c r="AK144" s="4">
        <v>988</v>
      </c>
      <c r="AL144" s="4">
        <v>4</v>
      </c>
      <c r="AM144" s="4">
        <v>0</v>
      </c>
      <c r="AN144" s="4">
        <v>33</v>
      </c>
      <c r="AO144" s="4">
        <v>192</v>
      </c>
      <c r="AP144" s="4">
        <v>189</v>
      </c>
      <c r="AQ144" s="4">
        <v>0.4</v>
      </c>
      <c r="AR144" s="4">
        <v>195</v>
      </c>
      <c r="AS144" s="4" t="s">
        <v>155</v>
      </c>
      <c r="AT144" s="4">
        <v>2</v>
      </c>
      <c r="AU144" s="5">
        <v>0.73026620370370365</v>
      </c>
      <c r="AV144" s="4">
        <v>47.159962999999998</v>
      </c>
      <c r="AW144" s="4">
        <v>-88.490622999999999</v>
      </c>
      <c r="AX144" s="4">
        <v>313.89999999999998</v>
      </c>
      <c r="AY144" s="4">
        <v>31.8</v>
      </c>
      <c r="AZ144" s="4">
        <v>12</v>
      </c>
      <c r="BA144" s="4">
        <v>11</v>
      </c>
      <c r="BB144" s="4" t="s">
        <v>421</v>
      </c>
      <c r="BC144" s="4">
        <v>0.9</v>
      </c>
      <c r="BD144" s="4">
        <v>1.1000000000000001</v>
      </c>
      <c r="BE144" s="4">
        <v>1.5</v>
      </c>
      <c r="BF144" s="4">
        <v>14.063000000000001</v>
      </c>
      <c r="BG144" s="4">
        <v>20.239999999999998</v>
      </c>
      <c r="BH144" s="4">
        <v>1.44</v>
      </c>
      <c r="BI144" s="4">
        <v>10.304</v>
      </c>
      <c r="BJ144" s="4">
        <v>2963.6109999999999</v>
      </c>
      <c r="BK144" s="4">
        <v>19.234999999999999</v>
      </c>
      <c r="BL144" s="4">
        <v>16.015999999999998</v>
      </c>
      <c r="BM144" s="4">
        <v>0.497</v>
      </c>
      <c r="BN144" s="4">
        <v>16.513000000000002</v>
      </c>
      <c r="BO144" s="4">
        <v>13.215999999999999</v>
      </c>
      <c r="BP144" s="4">
        <v>0.41</v>
      </c>
      <c r="BQ144" s="4">
        <v>13.625999999999999</v>
      </c>
      <c r="BR144" s="4">
        <v>14.1128</v>
      </c>
      <c r="BU144" s="4">
        <v>11.714</v>
      </c>
      <c r="BW144" s="4">
        <v>1412.191</v>
      </c>
      <c r="BX144" s="4">
        <v>0.38858599999999999</v>
      </c>
      <c r="BY144" s="4">
        <v>-5</v>
      </c>
      <c r="BZ144" s="4">
        <v>1.2662929999999999</v>
      </c>
      <c r="CA144" s="4">
        <v>9.4960699999999996</v>
      </c>
      <c r="CB144" s="4">
        <v>25.579118999999999</v>
      </c>
      <c r="CC144" s="4">
        <f t="shared" si="14"/>
        <v>2.5088616939999997</v>
      </c>
      <c r="CE144" s="4">
        <f t="shared" si="15"/>
        <v>21022.565159051188</v>
      </c>
      <c r="CF144" s="4">
        <f t="shared" si="15"/>
        <v>136.44470911814997</v>
      </c>
      <c r="CG144" s="4">
        <f t="shared" si="16"/>
        <v>96.65690701554</v>
      </c>
      <c r="CH144" s="4">
        <f t="shared" si="16"/>
        <v>100.11005411191199</v>
      </c>
    </row>
    <row r="145" spans="1:86">
      <c r="A145" s="2">
        <v>42440</v>
      </c>
      <c r="B145" s="29">
        <v>0.52212310185185185</v>
      </c>
      <c r="C145" s="4">
        <v>9.9350000000000005</v>
      </c>
      <c r="D145" s="4">
        <v>9.1800000000000007E-2</v>
      </c>
      <c r="E145" s="4" t="s">
        <v>155</v>
      </c>
      <c r="F145" s="4">
        <v>917.989822</v>
      </c>
      <c r="G145" s="4">
        <v>566.20000000000005</v>
      </c>
      <c r="H145" s="4">
        <v>17.399999999999999</v>
      </c>
      <c r="I145" s="4">
        <v>1312.8</v>
      </c>
      <c r="K145" s="4">
        <v>6.34</v>
      </c>
      <c r="L145" s="4">
        <v>199</v>
      </c>
      <c r="M145" s="4">
        <v>0.90769999999999995</v>
      </c>
      <c r="N145" s="4">
        <v>9.0185999999999993</v>
      </c>
      <c r="O145" s="4">
        <v>8.3299999999999999E-2</v>
      </c>
      <c r="P145" s="4">
        <v>514.00630000000001</v>
      </c>
      <c r="Q145" s="4">
        <v>15.8238</v>
      </c>
      <c r="R145" s="4">
        <v>529.79999999999995</v>
      </c>
      <c r="S145" s="4">
        <v>424.14240000000001</v>
      </c>
      <c r="T145" s="4">
        <v>13.057399999999999</v>
      </c>
      <c r="U145" s="4">
        <v>437.2</v>
      </c>
      <c r="V145" s="4">
        <v>1312.7714000000001</v>
      </c>
      <c r="Y145" s="4">
        <v>180.523</v>
      </c>
      <c r="Z145" s="4">
        <v>0</v>
      </c>
      <c r="AA145" s="4">
        <v>5.7564000000000002</v>
      </c>
      <c r="AB145" s="4" t="s">
        <v>384</v>
      </c>
      <c r="AC145" s="4">
        <v>0</v>
      </c>
      <c r="AD145" s="4">
        <v>12</v>
      </c>
      <c r="AE145" s="4">
        <v>855</v>
      </c>
      <c r="AF145" s="4">
        <v>883</v>
      </c>
      <c r="AG145" s="4">
        <v>872</v>
      </c>
      <c r="AH145" s="4">
        <v>83</v>
      </c>
      <c r="AI145" s="4">
        <v>29.92</v>
      </c>
      <c r="AJ145" s="4">
        <v>0.69</v>
      </c>
      <c r="AK145" s="4">
        <v>988</v>
      </c>
      <c r="AL145" s="4">
        <v>4</v>
      </c>
      <c r="AM145" s="4">
        <v>0</v>
      </c>
      <c r="AN145" s="4">
        <v>33</v>
      </c>
      <c r="AO145" s="4">
        <v>192</v>
      </c>
      <c r="AP145" s="4">
        <v>189</v>
      </c>
      <c r="AQ145" s="4">
        <v>0.4</v>
      </c>
      <c r="AR145" s="4">
        <v>195</v>
      </c>
      <c r="AS145" s="4" t="s">
        <v>155</v>
      </c>
      <c r="AT145" s="4">
        <v>2</v>
      </c>
      <c r="AU145" s="5">
        <v>0.7302777777777778</v>
      </c>
      <c r="AV145" s="4">
        <v>47.159843000000002</v>
      </c>
      <c r="AW145" s="4">
        <v>-88.490561</v>
      </c>
      <c r="AX145" s="4">
        <v>313.7</v>
      </c>
      <c r="AY145" s="4">
        <v>32.200000000000003</v>
      </c>
      <c r="AZ145" s="4">
        <v>12</v>
      </c>
      <c r="BA145" s="4">
        <v>11</v>
      </c>
      <c r="BB145" s="4" t="s">
        <v>421</v>
      </c>
      <c r="BC145" s="4">
        <v>0.9</v>
      </c>
      <c r="BD145" s="4">
        <v>1.1242760000000001</v>
      </c>
      <c r="BE145" s="4">
        <v>1.524276</v>
      </c>
      <c r="BF145" s="4">
        <v>14.063000000000001</v>
      </c>
      <c r="BG145" s="4">
        <v>20.5</v>
      </c>
      <c r="BH145" s="4">
        <v>1.46</v>
      </c>
      <c r="BI145" s="4">
        <v>10.163</v>
      </c>
      <c r="BJ145" s="4">
        <v>2966.0889999999999</v>
      </c>
      <c r="BK145" s="4">
        <v>17.443000000000001</v>
      </c>
      <c r="BL145" s="4">
        <v>17.702999999999999</v>
      </c>
      <c r="BM145" s="4">
        <v>0.54500000000000004</v>
      </c>
      <c r="BN145" s="4">
        <v>18.248000000000001</v>
      </c>
      <c r="BO145" s="4">
        <v>14.608000000000001</v>
      </c>
      <c r="BP145" s="4">
        <v>0.45</v>
      </c>
      <c r="BQ145" s="4">
        <v>15.058</v>
      </c>
      <c r="BR145" s="4">
        <v>14.276899999999999</v>
      </c>
      <c r="BU145" s="4">
        <v>11.78</v>
      </c>
      <c r="BW145" s="4">
        <v>1376.567</v>
      </c>
      <c r="BX145" s="4">
        <v>0.36527799999999999</v>
      </c>
      <c r="BY145" s="4">
        <v>-5</v>
      </c>
      <c r="BZ145" s="4">
        <v>1.2671380000000001</v>
      </c>
      <c r="CA145" s="4">
        <v>8.9264810000000008</v>
      </c>
      <c r="CB145" s="4">
        <v>25.596188000000001</v>
      </c>
      <c r="CC145" s="4">
        <f t="shared" si="14"/>
        <v>2.3583762802000003</v>
      </c>
      <c r="CE145" s="4">
        <f t="shared" si="15"/>
        <v>19778.122615798326</v>
      </c>
      <c r="CF145" s="4">
        <f t="shared" si="15"/>
        <v>116.31134223800103</v>
      </c>
      <c r="CG145" s="4">
        <f t="shared" si="16"/>
        <v>100.40796832080601</v>
      </c>
      <c r="CH145" s="4">
        <f t="shared" si="16"/>
        <v>95.199530011908308</v>
      </c>
    </row>
    <row r="146" spans="1:86">
      <c r="A146" s="2">
        <v>42440</v>
      </c>
      <c r="B146" s="29">
        <v>0.52213467592592588</v>
      </c>
      <c r="C146" s="4">
        <v>9.5399999999999991</v>
      </c>
      <c r="D146" s="4">
        <v>8.0399999999999999E-2</v>
      </c>
      <c r="E146" s="4" t="s">
        <v>155</v>
      </c>
      <c r="F146" s="4">
        <v>803.64842499999997</v>
      </c>
      <c r="G146" s="4">
        <v>518</v>
      </c>
      <c r="H146" s="4">
        <v>19.899999999999999</v>
      </c>
      <c r="I146" s="4">
        <v>1214.9000000000001</v>
      </c>
      <c r="K146" s="4">
        <v>6.3</v>
      </c>
      <c r="L146" s="4">
        <v>191</v>
      </c>
      <c r="M146" s="4">
        <v>0.91139999999999999</v>
      </c>
      <c r="N146" s="4">
        <v>8.6945999999999994</v>
      </c>
      <c r="O146" s="4">
        <v>7.3200000000000001E-2</v>
      </c>
      <c r="P146" s="4">
        <v>472.12099999999998</v>
      </c>
      <c r="Q146" s="4">
        <v>18.1691</v>
      </c>
      <c r="R146" s="4">
        <v>490.3</v>
      </c>
      <c r="S146" s="4">
        <v>388.22230000000002</v>
      </c>
      <c r="T146" s="4">
        <v>14.940300000000001</v>
      </c>
      <c r="U146" s="4">
        <v>403.2</v>
      </c>
      <c r="V146" s="4">
        <v>1214.896</v>
      </c>
      <c r="Y146" s="4">
        <v>174.173</v>
      </c>
      <c r="Z146" s="4">
        <v>0</v>
      </c>
      <c r="AA146" s="4">
        <v>5.7416999999999998</v>
      </c>
      <c r="AB146" s="4" t="s">
        <v>384</v>
      </c>
      <c r="AC146" s="4">
        <v>0</v>
      </c>
      <c r="AD146" s="4">
        <v>11.9</v>
      </c>
      <c r="AE146" s="4">
        <v>855</v>
      </c>
      <c r="AF146" s="4">
        <v>884</v>
      </c>
      <c r="AG146" s="4">
        <v>872</v>
      </c>
      <c r="AH146" s="4">
        <v>83</v>
      </c>
      <c r="AI146" s="4">
        <v>29.02</v>
      </c>
      <c r="AJ146" s="4">
        <v>0.67</v>
      </c>
      <c r="AK146" s="4">
        <v>988</v>
      </c>
      <c r="AL146" s="4">
        <v>3.6</v>
      </c>
      <c r="AM146" s="4">
        <v>0</v>
      </c>
      <c r="AN146" s="4">
        <v>33</v>
      </c>
      <c r="AO146" s="4">
        <v>192</v>
      </c>
      <c r="AP146" s="4">
        <v>189.4</v>
      </c>
      <c r="AQ146" s="4">
        <v>0.5</v>
      </c>
      <c r="AR146" s="4">
        <v>195</v>
      </c>
      <c r="AS146" s="4" t="s">
        <v>155</v>
      </c>
      <c r="AT146" s="4">
        <v>2</v>
      </c>
      <c r="AU146" s="5">
        <v>0.73028935185185195</v>
      </c>
      <c r="AV146" s="4">
        <v>47.159734</v>
      </c>
      <c r="AW146" s="4">
        <v>-88.490443999999997</v>
      </c>
      <c r="AX146" s="4">
        <v>313.60000000000002</v>
      </c>
      <c r="AY146" s="4">
        <v>33.4</v>
      </c>
      <c r="AZ146" s="4">
        <v>12</v>
      </c>
      <c r="BA146" s="4">
        <v>11</v>
      </c>
      <c r="BB146" s="4" t="s">
        <v>421</v>
      </c>
      <c r="BC146" s="4">
        <v>0.9</v>
      </c>
      <c r="BD146" s="4">
        <v>1.2</v>
      </c>
      <c r="BE146" s="4">
        <v>1.6</v>
      </c>
      <c r="BF146" s="4">
        <v>14.063000000000001</v>
      </c>
      <c r="BG146" s="4">
        <v>21.34</v>
      </c>
      <c r="BH146" s="4">
        <v>1.52</v>
      </c>
      <c r="BI146" s="4">
        <v>9.7230000000000008</v>
      </c>
      <c r="BJ146" s="4">
        <v>2970.6480000000001</v>
      </c>
      <c r="BK146" s="4">
        <v>15.927</v>
      </c>
      <c r="BL146" s="4">
        <v>16.891999999999999</v>
      </c>
      <c r="BM146" s="4">
        <v>0.65</v>
      </c>
      <c r="BN146" s="4">
        <v>17.542000000000002</v>
      </c>
      <c r="BO146" s="4">
        <v>13.891</v>
      </c>
      <c r="BP146" s="4">
        <v>0.53500000000000003</v>
      </c>
      <c r="BQ146" s="4">
        <v>14.425000000000001</v>
      </c>
      <c r="BR146" s="4">
        <v>13.7258</v>
      </c>
      <c r="BU146" s="4">
        <v>11.807</v>
      </c>
      <c r="BW146" s="4">
        <v>1426.402</v>
      </c>
      <c r="BX146" s="4">
        <v>0.31405300000000003</v>
      </c>
      <c r="BY146" s="4">
        <v>-5</v>
      </c>
      <c r="BZ146" s="4">
        <v>1.266</v>
      </c>
      <c r="CA146" s="4">
        <v>7.6746699999999999</v>
      </c>
      <c r="CB146" s="4">
        <v>25.5732</v>
      </c>
      <c r="CC146" s="4">
        <f t="shared" si="14"/>
        <v>2.0276478139999998</v>
      </c>
      <c r="CE146" s="4">
        <f t="shared" si="15"/>
        <v>17030.66108536152</v>
      </c>
      <c r="CF146" s="4">
        <f t="shared" si="15"/>
        <v>91.309148410229994</v>
      </c>
      <c r="CG146" s="4">
        <f t="shared" si="16"/>
        <v>82.69821471825</v>
      </c>
      <c r="CH146" s="4">
        <f t="shared" si="16"/>
        <v>78.689716158041989</v>
      </c>
    </row>
    <row r="147" spans="1:86">
      <c r="A147" s="2">
        <v>42440</v>
      </c>
      <c r="B147" s="29">
        <v>0.52214625000000003</v>
      </c>
      <c r="C147" s="4">
        <v>9.5399999999999991</v>
      </c>
      <c r="D147" s="4">
        <v>7.5999999999999998E-2</v>
      </c>
      <c r="E147" s="4" t="s">
        <v>155</v>
      </c>
      <c r="F147" s="4">
        <v>760</v>
      </c>
      <c r="G147" s="4">
        <v>438.2</v>
      </c>
      <c r="H147" s="4">
        <v>26.4</v>
      </c>
      <c r="I147" s="4">
        <v>1141.9000000000001</v>
      </c>
      <c r="K147" s="4">
        <v>6.56</v>
      </c>
      <c r="L147" s="4">
        <v>188</v>
      </c>
      <c r="M147" s="4">
        <v>0.91159999999999997</v>
      </c>
      <c r="N147" s="4">
        <v>8.6961999999999993</v>
      </c>
      <c r="O147" s="4">
        <v>6.93E-2</v>
      </c>
      <c r="P147" s="4">
        <v>399.4203</v>
      </c>
      <c r="Q147" s="4">
        <v>24.097799999999999</v>
      </c>
      <c r="R147" s="4">
        <v>423.5</v>
      </c>
      <c r="S147" s="4">
        <v>328.08139999999997</v>
      </c>
      <c r="T147" s="4">
        <v>19.793800000000001</v>
      </c>
      <c r="U147" s="4">
        <v>347.9</v>
      </c>
      <c r="V147" s="4">
        <v>1141.9268999999999</v>
      </c>
      <c r="Y147" s="4">
        <v>171.28399999999999</v>
      </c>
      <c r="Z147" s="4">
        <v>0</v>
      </c>
      <c r="AA147" s="4">
        <v>5.9789000000000003</v>
      </c>
      <c r="AB147" s="4" t="s">
        <v>384</v>
      </c>
      <c r="AC147" s="4">
        <v>0</v>
      </c>
      <c r="AD147" s="4">
        <v>11.9</v>
      </c>
      <c r="AE147" s="4">
        <v>855</v>
      </c>
      <c r="AF147" s="4">
        <v>883</v>
      </c>
      <c r="AG147" s="4">
        <v>872</v>
      </c>
      <c r="AH147" s="4">
        <v>83</v>
      </c>
      <c r="AI147" s="4">
        <v>28.74</v>
      </c>
      <c r="AJ147" s="4">
        <v>0.66</v>
      </c>
      <c r="AK147" s="4">
        <v>988</v>
      </c>
      <c r="AL147" s="4">
        <v>3.4</v>
      </c>
      <c r="AM147" s="4">
        <v>0</v>
      </c>
      <c r="AN147" s="4">
        <v>33</v>
      </c>
      <c r="AO147" s="4">
        <v>192</v>
      </c>
      <c r="AP147" s="4">
        <v>190</v>
      </c>
      <c r="AQ147" s="4">
        <v>0.6</v>
      </c>
      <c r="AR147" s="4">
        <v>195</v>
      </c>
      <c r="AS147" s="4" t="s">
        <v>155</v>
      </c>
      <c r="AT147" s="4">
        <v>2</v>
      </c>
      <c r="AU147" s="5">
        <v>0.73030092592592588</v>
      </c>
      <c r="AV147" s="4">
        <v>47.159629000000002</v>
      </c>
      <c r="AW147" s="4">
        <v>-88.490317000000005</v>
      </c>
      <c r="AX147" s="4">
        <v>313.60000000000002</v>
      </c>
      <c r="AY147" s="4">
        <v>34.1</v>
      </c>
      <c r="AZ147" s="4">
        <v>12</v>
      </c>
      <c r="BA147" s="4">
        <v>11</v>
      </c>
      <c r="BB147" s="4" t="s">
        <v>421</v>
      </c>
      <c r="BC147" s="4">
        <v>0.92407600000000001</v>
      </c>
      <c r="BD147" s="4">
        <v>1.2240759999999999</v>
      </c>
      <c r="BE147" s="4">
        <v>1.6240760000000001</v>
      </c>
      <c r="BF147" s="4">
        <v>14.063000000000001</v>
      </c>
      <c r="BG147" s="4">
        <v>21.37</v>
      </c>
      <c r="BH147" s="4">
        <v>1.52</v>
      </c>
      <c r="BI147" s="4">
        <v>9.7029999999999994</v>
      </c>
      <c r="BJ147" s="4">
        <v>2974.4430000000002</v>
      </c>
      <c r="BK147" s="4">
        <v>15.082000000000001</v>
      </c>
      <c r="BL147" s="4">
        <v>14.307</v>
      </c>
      <c r="BM147" s="4">
        <v>0.86299999999999999</v>
      </c>
      <c r="BN147" s="4">
        <v>15.17</v>
      </c>
      <c r="BO147" s="4">
        <v>11.752000000000001</v>
      </c>
      <c r="BP147" s="4">
        <v>0.70899999999999996</v>
      </c>
      <c r="BQ147" s="4">
        <v>12.461</v>
      </c>
      <c r="BR147" s="4">
        <v>12.9155</v>
      </c>
      <c r="BU147" s="4">
        <v>11.624000000000001</v>
      </c>
      <c r="BW147" s="4">
        <v>1486.951</v>
      </c>
      <c r="BX147" s="4">
        <v>0.29429300000000003</v>
      </c>
      <c r="BY147" s="4">
        <v>-5</v>
      </c>
      <c r="BZ147" s="4">
        <v>1.266</v>
      </c>
      <c r="CA147" s="4">
        <v>7.1917850000000003</v>
      </c>
      <c r="CB147" s="4">
        <v>25.5732</v>
      </c>
      <c r="CC147" s="4">
        <f t="shared" si="14"/>
        <v>1.9000695970000001</v>
      </c>
      <c r="CE147" s="4">
        <f t="shared" si="15"/>
        <v>15979.491249413986</v>
      </c>
      <c r="CF147" s="4">
        <f t="shared" si="15"/>
        <v>81.024476523390007</v>
      </c>
      <c r="CG147" s="4">
        <f t="shared" si="16"/>
        <v>66.943774165095007</v>
      </c>
      <c r="CH147" s="4">
        <f t="shared" si="16"/>
        <v>69.385467878122498</v>
      </c>
    </row>
    <row r="148" spans="1:86">
      <c r="A148" s="2">
        <v>42440</v>
      </c>
      <c r="B148" s="29">
        <v>0.52215782407407407</v>
      </c>
      <c r="C148" s="4">
        <v>9.5399999999999991</v>
      </c>
      <c r="D148" s="4">
        <v>7.6100000000000001E-2</v>
      </c>
      <c r="E148" s="4" t="s">
        <v>155</v>
      </c>
      <c r="F148" s="4">
        <v>760.64945899999998</v>
      </c>
      <c r="G148" s="4">
        <v>383.1</v>
      </c>
      <c r="H148" s="4">
        <v>34.799999999999997</v>
      </c>
      <c r="I148" s="4">
        <v>1147</v>
      </c>
      <c r="K148" s="4">
        <v>6.8</v>
      </c>
      <c r="L148" s="4">
        <v>188</v>
      </c>
      <c r="M148" s="4">
        <v>0.91149999999999998</v>
      </c>
      <c r="N148" s="4">
        <v>8.6954999999999991</v>
      </c>
      <c r="O148" s="4">
        <v>6.93E-2</v>
      </c>
      <c r="P148" s="4">
        <v>349.1463</v>
      </c>
      <c r="Q148" s="4">
        <v>31.7194</v>
      </c>
      <c r="R148" s="4">
        <v>380.9</v>
      </c>
      <c r="S148" s="4">
        <v>287.26940000000002</v>
      </c>
      <c r="T148" s="4">
        <v>26.097899999999999</v>
      </c>
      <c r="U148" s="4">
        <v>313.39999999999998</v>
      </c>
      <c r="V148" s="4">
        <v>1146.9911</v>
      </c>
      <c r="Y148" s="4">
        <v>171.32499999999999</v>
      </c>
      <c r="Z148" s="4">
        <v>0</v>
      </c>
      <c r="AA148" s="4">
        <v>6.1993999999999998</v>
      </c>
      <c r="AB148" s="4" t="s">
        <v>384</v>
      </c>
      <c r="AC148" s="4">
        <v>0</v>
      </c>
      <c r="AD148" s="4">
        <v>11.9</v>
      </c>
      <c r="AE148" s="4">
        <v>854</v>
      </c>
      <c r="AF148" s="4">
        <v>882</v>
      </c>
      <c r="AG148" s="4">
        <v>872</v>
      </c>
      <c r="AH148" s="4">
        <v>83.4</v>
      </c>
      <c r="AI148" s="4">
        <v>29.17</v>
      </c>
      <c r="AJ148" s="4">
        <v>0.67</v>
      </c>
      <c r="AK148" s="4">
        <v>988</v>
      </c>
      <c r="AL148" s="4">
        <v>3.6</v>
      </c>
      <c r="AM148" s="4">
        <v>0</v>
      </c>
      <c r="AN148" s="4">
        <v>33</v>
      </c>
      <c r="AO148" s="4">
        <v>192</v>
      </c>
      <c r="AP148" s="4">
        <v>190</v>
      </c>
      <c r="AQ148" s="4">
        <v>0.6</v>
      </c>
      <c r="AR148" s="4">
        <v>195</v>
      </c>
      <c r="AS148" s="4" t="s">
        <v>155</v>
      </c>
      <c r="AT148" s="4">
        <v>2</v>
      </c>
      <c r="AU148" s="5">
        <v>0.73031250000000003</v>
      </c>
      <c r="AV148" s="4">
        <v>47.159528000000002</v>
      </c>
      <c r="AW148" s="4">
        <v>-88.490161000000001</v>
      </c>
      <c r="AX148" s="4">
        <v>313.5</v>
      </c>
      <c r="AY148" s="4">
        <v>36.1</v>
      </c>
      <c r="AZ148" s="4">
        <v>12</v>
      </c>
      <c r="BA148" s="4">
        <v>10</v>
      </c>
      <c r="BB148" s="4" t="s">
        <v>422</v>
      </c>
      <c r="BC148" s="4">
        <v>1</v>
      </c>
      <c r="BD148" s="4">
        <v>1.3</v>
      </c>
      <c r="BE148" s="4">
        <v>1.7</v>
      </c>
      <c r="BF148" s="4">
        <v>14.063000000000001</v>
      </c>
      <c r="BG148" s="4">
        <v>21.37</v>
      </c>
      <c r="BH148" s="4">
        <v>1.52</v>
      </c>
      <c r="BI148" s="4">
        <v>9.7119999999999997</v>
      </c>
      <c r="BJ148" s="4">
        <v>2974.25</v>
      </c>
      <c r="BK148" s="4">
        <v>15.093999999999999</v>
      </c>
      <c r="BL148" s="4">
        <v>12.506</v>
      </c>
      <c r="BM148" s="4">
        <v>1.1359999999999999</v>
      </c>
      <c r="BN148" s="4">
        <v>13.641999999999999</v>
      </c>
      <c r="BO148" s="4">
        <v>10.29</v>
      </c>
      <c r="BP148" s="4">
        <v>0.93500000000000005</v>
      </c>
      <c r="BQ148" s="4">
        <v>11.225</v>
      </c>
      <c r="BR148" s="4">
        <v>12.973000000000001</v>
      </c>
      <c r="BU148" s="4">
        <v>11.627000000000001</v>
      </c>
      <c r="BW148" s="4">
        <v>1541.8240000000001</v>
      </c>
      <c r="BX148" s="4">
        <v>0.28738000000000002</v>
      </c>
      <c r="BY148" s="4">
        <v>-5</v>
      </c>
      <c r="BZ148" s="4">
        <v>1.2651380000000001</v>
      </c>
      <c r="CA148" s="4">
        <v>7.0228489999999999</v>
      </c>
      <c r="CB148" s="4">
        <v>25.555788</v>
      </c>
      <c r="CC148" s="4">
        <f t="shared" si="14"/>
        <v>1.8554367057999999</v>
      </c>
      <c r="CE148" s="4">
        <f t="shared" si="15"/>
        <v>15603.118352772748</v>
      </c>
      <c r="CF148" s="4">
        <f t="shared" si="15"/>
        <v>79.184153456081987</v>
      </c>
      <c r="CG148" s="4">
        <f t="shared" si="16"/>
        <v>58.887115578674994</v>
      </c>
      <c r="CH148" s="4">
        <f t="shared" si="16"/>
        <v>68.057242797518995</v>
      </c>
    </row>
    <row r="149" spans="1:86">
      <c r="A149" s="2">
        <v>42440</v>
      </c>
      <c r="B149" s="29">
        <v>0.52216939814814811</v>
      </c>
      <c r="C149" s="4">
        <v>9.657</v>
      </c>
      <c r="D149" s="4">
        <v>8.6900000000000005E-2</v>
      </c>
      <c r="E149" s="4" t="s">
        <v>155</v>
      </c>
      <c r="F149" s="4">
        <v>868.89259000000004</v>
      </c>
      <c r="G149" s="4">
        <v>380</v>
      </c>
      <c r="H149" s="4">
        <v>26.4</v>
      </c>
      <c r="I149" s="4">
        <v>1140.5999999999999</v>
      </c>
      <c r="K149" s="4">
        <v>6.9</v>
      </c>
      <c r="L149" s="4">
        <v>188</v>
      </c>
      <c r="M149" s="4">
        <v>0.91039999999999999</v>
      </c>
      <c r="N149" s="4">
        <v>8.7920999999999996</v>
      </c>
      <c r="O149" s="4">
        <v>7.9100000000000004E-2</v>
      </c>
      <c r="P149" s="4">
        <v>345.98079999999999</v>
      </c>
      <c r="Q149" s="4">
        <v>24.0184</v>
      </c>
      <c r="R149" s="4">
        <v>370</v>
      </c>
      <c r="S149" s="4">
        <v>284.56939999999997</v>
      </c>
      <c r="T149" s="4">
        <v>19.755199999999999</v>
      </c>
      <c r="U149" s="4">
        <v>304.3</v>
      </c>
      <c r="V149" s="4">
        <v>1140.6023</v>
      </c>
      <c r="Y149" s="4">
        <v>171.31299999999999</v>
      </c>
      <c r="Z149" s="4">
        <v>0</v>
      </c>
      <c r="AA149" s="4">
        <v>6.2819000000000003</v>
      </c>
      <c r="AB149" s="4" t="s">
        <v>384</v>
      </c>
      <c r="AC149" s="4">
        <v>0</v>
      </c>
      <c r="AD149" s="4">
        <v>11.9</v>
      </c>
      <c r="AE149" s="4">
        <v>855</v>
      </c>
      <c r="AF149" s="4">
        <v>883</v>
      </c>
      <c r="AG149" s="4">
        <v>873</v>
      </c>
      <c r="AH149" s="4">
        <v>84</v>
      </c>
      <c r="AI149" s="4">
        <v>29.08</v>
      </c>
      <c r="AJ149" s="4">
        <v>0.67</v>
      </c>
      <c r="AK149" s="4">
        <v>988</v>
      </c>
      <c r="AL149" s="4">
        <v>3.4</v>
      </c>
      <c r="AM149" s="4">
        <v>0</v>
      </c>
      <c r="AN149" s="4">
        <v>33</v>
      </c>
      <c r="AO149" s="4">
        <v>192</v>
      </c>
      <c r="AP149" s="4">
        <v>190</v>
      </c>
      <c r="AQ149" s="4">
        <v>0.6</v>
      </c>
      <c r="AR149" s="4">
        <v>195</v>
      </c>
      <c r="AS149" s="4" t="s">
        <v>155</v>
      </c>
      <c r="AT149" s="4">
        <v>2</v>
      </c>
      <c r="AU149" s="5">
        <v>0.73032407407407407</v>
      </c>
      <c r="AV149" s="4">
        <v>47.159429000000003</v>
      </c>
      <c r="AW149" s="4">
        <v>-88.490005999999994</v>
      </c>
      <c r="AX149" s="4">
        <v>313.5</v>
      </c>
      <c r="AY149" s="4">
        <v>35.9</v>
      </c>
      <c r="AZ149" s="4">
        <v>12</v>
      </c>
      <c r="BA149" s="4">
        <v>10</v>
      </c>
      <c r="BB149" s="4" t="s">
        <v>422</v>
      </c>
      <c r="BC149" s="4">
        <v>1</v>
      </c>
      <c r="BD149" s="4">
        <v>1.3238760000000001</v>
      </c>
      <c r="BE149" s="4">
        <v>1.723876</v>
      </c>
      <c r="BF149" s="4">
        <v>14.063000000000001</v>
      </c>
      <c r="BG149" s="4">
        <v>21.1</v>
      </c>
      <c r="BH149" s="4">
        <v>1.5</v>
      </c>
      <c r="BI149" s="4">
        <v>9.8390000000000004</v>
      </c>
      <c r="BJ149" s="4">
        <v>2971.7449999999999</v>
      </c>
      <c r="BK149" s="4">
        <v>17.018000000000001</v>
      </c>
      <c r="BL149" s="4">
        <v>12.246</v>
      </c>
      <c r="BM149" s="4">
        <v>0.85</v>
      </c>
      <c r="BN149" s="4">
        <v>13.097</v>
      </c>
      <c r="BO149" s="4">
        <v>10.073</v>
      </c>
      <c r="BP149" s="4">
        <v>0.69899999999999995</v>
      </c>
      <c r="BQ149" s="4">
        <v>10.772</v>
      </c>
      <c r="BR149" s="4">
        <v>12.7483</v>
      </c>
      <c r="BU149" s="4">
        <v>11.488</v>
      </c>
      <c r="BW149" s="4">
        <v>1543.8779999999999</v>
      </c>
      <c r="BX149" s="4">
        <v>0.29194700000000001</v>
      </c>
      <c r="BY149" s="4">
        <v>-5</v>
      </c>
      <c r="BZ149" s="4">
        <v>1.2648619999999999</v>
      </c>
      <c r="CA149" s="4">
        <v>7.134455</v>
      </c>
      <c r="CB149" s="4">
        <v>25.550211999999998</v>
      </c>
      <c r="CC149" s="4">
        <f t="shared" si="14"/>
        <v>1.8849230109999999</v>
      </c>
      <c r="CE149" s="4">
        <f t="shared" si="15"/>
        <v>15837.730387559326</v>
      </c>
      <c r="CF149" s="4">
        <f t="shared" si="15"/>
        <v>90.696373926930008</v>
      </c>
      <c r="CG149" s="4">
        <f t="shared" si="16"/>
        <v>57.408704897219998</v>
      </c>
      <c r="CH149" s="4">
        <f t="shared" si="16"/>
        <v>67.941272989345492</v>
      </c>
    </row>
  </sheetData>
  <customSheetViews>
    <customSheetView guid="{2B424CCC-7244-4294-A128-8AE125D4F682}">
      <pane xSplit="2" topLeftCell="C1" activePane="topRight" state="frozen"/>
      <selection pane="topRight" activeCell="H14" sqref="H1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O150"/>
  <sheetViews>
    <sheetView workbookViewId="0">
      <pane xSplit="2" ySplit="9" topLeftCell="BY133" activePane="bottomRight" state="frozen"/>
      <selection pane="topRight" activeCell="C1" sqref="C1"/>
      <selection pane="bottomLeft" activeCell="A10" sqref="A10"/>
      <selection pane="bottomRight" activeCell="CI146" sqref="CI146"/>
    </sheetView>
  </sheetViews>
  <sheetFormatPr defaultColWidth="9.109375" defaultRowHeight="14.4"/>
  <cols>
    <col min="1" max="1" width="15.88671875" style="2" bestFit="1" customWidth="1"/>
    <col min="2" max="2" width="13.33203125" style="8" bestFit="1" customWidth="1"/>
    <col min="3" max="3" width="11.5546875" style="4" bestFit="1" customWidth="1"/>
    <col min="4" max="4" width="12" style="4" bestFit="1" customWidth="1"/>
    <col min="5" max="5" width="10.6640625" style="4" bestFit="1" customWidth="1"/>
    <col min="6" max="6" width="14.88671875" style="4" bestFit="1" customWidth="1"/>
    <col min="7" max="9" width="12" style="4" bestFit="1" customWidth="1"/>
    <col min="10" max="10" width="9.88671875" style="4" bestFit="1" customWidth="1"/>
    <col min="11" max="11" width="12" style="4" bestFit="1" customWidth="1"/>
    <col min="12" max="12" width="13.6640625" style="4" bestFit="1" customWidth="1"/>
    <col min="13" max="13" width="27.33203125" style="4" bestFit="1" customWidth="1"/>
    <col min="14" max="22" width="12" style="4" bestFit="1" customWidth="1"/>
    <col min="23" max="23" width="8.6640625" style="4" bestFit="1" customWidth="1"/>
    <col min="24" max="24" width="11" style="4" bestFit="1" customWidth="1"/>
    <col min="25" max="25" width="12" style="4" bestFit="1" customWidth="1"/>
    <col min="26" max="26" width="13.109375" style="4" bestFit="1" customWidth="1"/>
    <col min="27" max="27" width="12" style="4" bestFit="1" customWidth="1"/>
    <col min="28" max="28" width="14.44140625" style="4" bestFit="1" customWidth="1"/>
    <col min="29" max="29" width="19.109375" style="4" bestFit="1" customWidth="1"/>
    <col min="30" max="30" width="20.6640625" style="4" bestFit="1" customWidth="1"/>
    <col min="31" max="31" width="21.6640625" style="4" bestFit="1" customWidth="1"/>
    <col min="32" max="33" width="21.109375" style="4" bestFit="1" customWidth="1"/>
    <col min="34" max="34" width="17" style="4" bestFit="1" customWidth="1"/>
    <col min="35" max="35" width="17.88671875" style="4" bestFit="1" customWidth="1"/>
    <col min="36" max="36" width="16.6640625" style="4" bestFit="1" customWidth="1"/>
    <col min="37" max="37" width="22.109375" style="4" bestFit="1" customWidth="1"/>
    <col min="38" max="38" width="26.109375" style="4" bestFit="1" customWidth="1"/>
    <col min="39" max="39" width="21.109375" style="4" bestFit="1" customWidth="1"/>
    <col min="40" max="40" width="16.109375" style="4" bestFit="1" customWidth="1"/>
    <col min="41" max="41" width="25" style="4" bestFit="1" customWidth="1"/>
    <col min="42" max="42" width="24.88671875" style="4" bestFit="1" customWidth="1"/>
    <col min="43" max="43" width="19.109375" style="4" bestFit="1" customWidth="1"/>
    <col min="44" max="44" width="22" style="4" bestFit="1" customWidth="1"/>
    <col min="45" max="45" width="13.109375" style="4" bestFit="1" customWidth="1"/>
    <col min="46" max="46" width="11.44140625" style="4" bestFit="1" customWidth="1"/>
    <col min="47" max="48" width="12" style="4" bestFit="1" customWidth="1"/>
    <col min="49" max="49" width="12.6640625" style="4" bestFit="1" customWidth="1"/>
    <col min="50" max="50" width="12" style="4" bestFit="1" customWidth="1"/>
    <col min="51" max="51" width="21" style="4" bestFit="1" customWidth="1"/>
    <col min="52" max="52" width="26.5546875" style="4" bestFit="1" customWidth="1"/>
    <col min="53" max="53" width="25.33203125" style="4" bestFit="1" customWidth="1"/>
    <col min="54" max="54" width="18.44140625" style="4" bestFit="1" customWidth="1"/>
    <col min="55" max="55" width="14.33203125" style="4" bestFit="1" customWidth="1"/>
    <col min="56" max="56" width="11.88671875" style="4" bestFit="1" customWidth="1"/>
    <col min="57" max="57" width="12.33203125" style="4" bestFit="1" customWidth="1"/>
    <col min="58" max="58" width="28.6640625" style="4" bestFit="1" customWidth="1"/>
    <col min="59" max="59" width="23" style="4" bestFit="1" customWidth="1"/>
    <col min="60" max="60" width="7.88671875" style="4" bestFit="1" customWidth="1"/>
    <col min="61" max="61" width="19" style="4" bestFit="1" customWidth="1"/>
    <col min="62" max="62" width="29.88671875" style="4" bestFit="1" customWidth="1"/>
    <col min="63" max="63" width="28.6640625" style="4" bestFit="1" customWidth="1"/>
    <col min="64" max="64" width="29" style="4" bestFit="1" customWidth="1"/>
    <col min="65" max="66" width="30.109375" style="4" bestFit="1" customWidth="1"/>
    <col min="67" max="67" width="38.5546875" style="4" bestFit="1" customWidth="1"/>
    <col min="68" max="69" width="39.5546875" style="4" bestFit="1" customWidth="1"/>
    <col min="70" max="70" width="28.5546875" style="4" bestFit="1" customWidth="1"/>
    <col min="71" max="71" width="29.6640625" style="4" bestFit="1" customWidth="1"/>
    <col min="72" max="72" width="32" style="4" bestFit="1" customWidth="1"/>
    <col min="73" max="73" width="31.6640625" style="4" bestFit="1" customWidth="1"/>
    <col min="74" max="74" width="34.109375" style="4" bestFit="1" customWidth="1"/>
    <col min="75" max="75" width="28.5546875" style="4" bestFit="1" customWidth="1"/>
    <col min="76" max="78" width="21.88671875" style="4" bestFit="1" customWidth="1"/>
    <col min="79" max="79" width="13.109375" style="4" bestFit="1" customWidth="1"/>
    <col min="80" max="80" width="9.6640625" style="4" bestFit="1" customWidth="1"/>
    <col min="81" max="81" width="9.5546875" style="4" bestFit="1" customWidth="1"/>
    <col min="82" max="82" width="6.5546875" style="4" bestFit="1" customWidth="1"/>
    <col min="83" max="86" width="7.6640625" style="4" bestFit="1" customWidth="1"/>
    <col min="87" max="87" width="14.6640625" style="4" bestFit="1" customWidth="1"/>
    <col min="88" max="88" width="12.33203125" style="4" bestFit="1" customWidth="1"/>
    <col min="89" max="89" width="10" style="4" customWidth="1"/>
    <col min="90" max="92" width="6.88671875" style="4" bestFit="1" customWidth="1"/>
    <col min="93" max="93" width="14.6640625" style="4" bestFit="1" customWidth="1"/>
    <col min="94" max="16384" width="9.109375" style="4"/>
  </cols>
  <sheetData>
    <row r="1" spans="1:9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3</v>
      </c>
      <c r="G1" s="1" t="s">
        <v>4</v>
      </c>
      <c r="H1" s="1" t="s">
        <v>5</v>
      </c>
      <c r="I1" s="1" t="s">
        <v>6</v>
      </c>
      <c r="J1" s="1"/>
      <c r="K1" s="1" t="s">
        <v>7</v>
      </c>
      <c r="L1" s="1" t="s">
        <v>371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372</v>
      </c>
      <c r="Z1" s="1" t="s">
        <v>20</v>
      </c>
      <c r="AA1" s="1" t="s">
        <v>21</v>
      </c>
      <c r="AB1" s="1" t="s">
        <v>373</v>
      </c>
      <c r="AC1" s="1" t="s">
        <v>374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44</v>
      </c>
      <c r="BA1" s="1" t="s">
        <v>45</v>
      </c>
      <c r="BB1" s="1" t="s">
        <v>46</v>
      </c>
      <c r="BC1" s="1" t="s">
        <v>47</v>
      </c>
      <c r="BD1" s="1" t="s">
        <v>48</v>
      </c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53</v>
      </c>
      <c r="BJ1" s="1" t="s">
        <v>54</v>
      </c>
      <c r="BK1" s="1" t="s">
        <v>55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375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  <c r="CC1" s="1" t="s">
        <v>173</v>
      </c>
      <c r="CD1" s="1"/>
      <c r="CE1" s="1" t="s">
        <v>2</v>
      </c>
      <c r="CF1" s="1" t="s">
        <v>3</v>
      </c>
      <c r="CG1" s="1" t="s">
        <v>411</v>
      </c>
      <c r="CH1" s="1" t="s">
        <v>6</v>
      </c>
      <c r="CI1" s="1" t="s">
        <v>188</v>
      </c>
      <c r="CJ1" s="1"/>
      <c r="CK1" s="1" t="s">
        <v>2</v>
      </c>
      <c r="CL1" s="1" t="s">
        <v>3</v>
      </c>
      <c r="CM1" s="1" t="s">
        <v>411</v>
      </c>
      <c r="CN1" s="1" t="s">
        <v>6</v>
      </c>
      <c r="CO1" s="1" t="s">
        <v>188</v>
      </c>
    </row>
    <row r="2" spans="1:93">
      <c r="A2" s="1" t="s">
        <v>72</v>
      </c>
      <c r="B2" s="1" t="s">
        <v>73</v>
      </c>
      <c r="C2" s="1" t="s">
        <v>74</v>
      </c>
      <c r="D2" s="1" t="s">
        <v>75</v>
      </c>
      <c r="E2" s="1" t="s">
        <v>376</v>
      </c>
      <c r="F2" s="1" t="s">
        <v>76</v>
      </c>
      <c r="G2" s="1" t="s">
        <v>77</v>
      </c>
      <c r="H2" s="1" t="s">
        <v>78</v>
      </c>
      <c r="I2" s="1" t="s">
        <v>79</v>
      </c>
      <c r="J2" s="1" t="s">
        <v>80</v>
      </c>
      <c r="K2" s="1" t="s">
        <v>81</v>
      </c>
      <c r="L2" s="1" t="s">
        <v>377</v>
      </c>
      <c r="M2" s="1" t="s">
        <v>82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 t="s">
        <v>89</v>
      </c>
      <c r="U2" s="1" t="s">
        <v>90</v>
      </c>
      <c r="V2" s="1" t="s">
        <v>91</v>
      </c>
      <c r="W2" s="1" t="s">
        <v>92</v>
      </c>
      <c r="X2" s="1" t="s">
        <v>93</v>
      </c>
      <c r="Y2" s="1" t="s">
        <v>378</v>
      </c>
      <c r="Z2" s="1" t="s">
        <v>94</v>
      </c>
      <c r="AA2" s="1" t="s">
        <v>95</v>
      </c>
      <c r="AB2" s="1" t="s">
        <v>379</v>
      </c>
      <c r="AC2" s="1" t="s">
        <v>380</v>
      </c>
      <c r="AD2" s="1" t="s">
        <v>96</v>
      </c>
      <c r="AE2" s="1" t="s">
        <v>97</v>
      </c>
      <c r="AF2" s="1" t="s">
        <v>98</v>
      </c>
      <c r="AG2" s="1" t="s">
        <v>99</v>
      </c>
      <c r="AH2" s="1" t="s">
        <v>100</v>
      </c>
      <c r="AI2" s="1" t="s">
        <v>101</v>
      </c>
      <c r="AJ2" s="1" t="s">
        <v>102</v>
      </c>
      <c r="AK2" s="1" t="s">
        <v>103</v>
      </c>
      <c r="AL2" s="1" t="s">
        <v>104</v>
      </c>
      <c r="AM2" s="1" t="s">
        <v>105</v>
      </c>
      <c r="AN2" s="1" t="s">
        <v>106</v>
      </c>
      <c r="AO2" s="1" t="s">
        <v>107</v>
      </c>
      <c r="AP2" s="1" t="s">
        <v>108</v>
      </c>
      <c r="AQ2" s="1" t="s">
        <v>109</v>
      </c>
      <c r="AR2" s="1" t="s">
        <v>110</v>
      </c>
      <c r="AS2" s="1" t="s">
        <v>111</v>
      </c>
      <c r="AT2" s="1" t="s">
        <v>112</v>
      </c>
      <c r="AU2" s="1" t="s">
        <v>113</v>
      </c>
      <c r="AV2" s="1" t="s">
        <v>114</v>
      </c>
      <c r="AW2" s="1" t="s">
        <v>115</v>
      </c>
      <c r="AX2" s="1" t="s">
        <v>116</v>
      </c>
      <c r="AY2" s="1" t="s">
        <v>117</v>
      </c>
      <c r="AZ2" s="1" t="s">
        <v>118</v>
      </c>
      <c r="BA2" s="1" t="s">
        <v>119</v>
      </c>
      <c r="BB2" s="1" t="s">
        <v>120</v>
      </c>
      <c r="BC2" s="1" t="s">
        <v>121</v>
      </c>
      <c r="BD2" s="1" t="s">
        <v>122</v>
      </c>
      <c r="BE2" s="1" t="s">
        <v>123</v>
      </c>
      <c r="BF2" s="1" t="s">
        <v>124</v>
      </c>
      <c r="BG2" s="1" t="s">
        <v>125</v>
      </c>
      <c r="BH2" s="1" t="s">
        <v>52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131</v>
      </c>
      <c r="BO2" s="1" t="s">
        <v>132</v>
      </c>
      <c r="BP2" s="1" t="s">
        <v>133</v>
      </c>
      <c r="BQ2" s="1" t="s">
        <v>134</v>
      </c>
      <c r="BR2" s="1" t="s">
        <v>135</v>
      </c>
      <c r="BS2" s="1" t="s">
        <v>136</v>
      </c>
      <c r="BT2" s="1" t="s">
        <v>137</v>
      </c>
      <c r="BU2" s="1" t="s">
        <v>381</v>
      </c>
      <c r="BV2" s="1" t="s">
        <v>138</v>
      </c>
      <c r="BW2" s="1" t="s">
        <v>139</v>
      </c>
      <c r="BX2" s="1" t="s">
        <v>140</v>
      </c>
      <c r="BY2" s="1" t="s">
        <v>141</v>
      </c>
      <c r="BZ2" s="1" t="s">
        <v>142</v>
      </c>
      <c r="CA2" s="1" t="s">
        <v>143</v>
      </c>
      <c r="CB2" s="1" t="s">
        <v>144</v>
      </c>
      <c r="CC2" s="1"/>
      <c r="CD2" s="1"/>
      <c r="CE2" s="1"/>
      <c r="CF2" s="1"/>
      <c r="CG2" s="1"/>
      <c r="CH2" s="1"/>
      <c r="CI2" s="1" t="s">
        <v>192</v>
      </c>
      <c r="CJ2" s="1"/>
      <c r="CK2" s="1"/>
      <c r="CL2" s="1"/>
      <c r="CM2" s="1"/>
      <c r="CN2" s="1"/>
      <c r="CO2" s="1" t="s">
        <v>192</v>
      </c>
    </row>
    <row r="3" spans="1:93">
      <c r="A3" s="1" t="s">
        <v>145</v>
      </c>
      <c r="B3" s="1" t="s">
        <v>146</v>
      </c>
      <c r="C3" s="1" t="s">
        <v>147</v>
      </c>
      <c r="D3" s="1" t="s">
        <v>147</v>
      </c>
      <c r="E3" s="1"/>
      <c r="F3" s="1" t="s">
        <v>148</v>
      </c>
      <c r="G3" s="1" t="s">
        <v>148</v>
      </c>
      <c r="H3" s="1" t="s">
        <v>148</v>
      </c>
      <c r="I3" s="1" t="s">
        <v>149</v>
      </c>
      <c r="J3" s="1"/>
      <c r="K3" s="1" t="s">
        <v>147</v>
      </c>
      <c r="L3" s="1" t="s">
        <v>382</v>
      </c>
      <c r="M3" s="1"/>
      <c r="N3" s="1" t="s">
        <v>147</v>
      </c>
      <c r="O3" s="1" t="s">
        <v>147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  <c r="V3" s="1" t="s">
        <v>149</v>
      </c>
      <c r="W3" s="1" t="s">
        <v>149</v>
      </c>
      <c r="X3" s="1" t="s">
        <v>149</v>
      </c>
      <c r="Y3" s="1" t="s">
        <v>148</v>
      </c>
      <c r="Z3" s="1" t="s">
        <v>150</v>
      </c>
      <c r="AA3" s="1" t="s">
        <v>147</v>
      </c>
      <c r="AB3" s="1" t="s">
        <v>156</v>
      </c>
      <c r="AC3" s="1" t="s">
        <v>383</v>
      </c>
      <c r="AD3" s="1" t="s">
        <v>151</v>
      </c>
      <c r="AE3" s="1" t="s">
        <v>152</v>
      </c>
      <c r="AF3" s="1" t="s">
        <v>152</v>
      </c>
      <c r="AG3" s="1" t="s">
        <v>152</v>
      </c>
      <c r="AH3" s="1" t="s">
        <v>147</v>
      </c>
      <c r="AI3" s="1" t="s">
        <v>153</v>
      </c>
      <c r="AJ3" s="1" t="s">
        <v>147</v>
      </c>
      <c r="AK3" s="1" t="s">
        <v>152</v>
      </c>
      <c r="AL3" s="1" t="s">
        <v>154</v>
      </c>
      <c r="AM3" s="1" t="s">
        <v>154</v>
      </c>
      <c r="AN3" s="1" t="s">
        <v>154</v>
      </c>
      <c r="AO3" s="1" t="s">
        <v>154</v>
      </c>
      <c r="AP3" s="1" t="s">
        <v>154</v>
      </c>
      <c r="AQ3" s="1" t="s">
        <v>154</v>
      </c>
      <c r="AR3" s="1" t="s">
        <v>154</v>
      </c>
      <c r="AS3" s="1" t="s">
        <v>155</v>
      </c>
      <c r="AT3" s="1" t="s">
        <v>156</v>
      </c>
      <c r="AU3" s="1" t="s">
        <v>157</v>
      </c>
      <c r="AV3" s="1" t="s">
        <v>158</v>
      </c>
      <c r="AW3" s="1" t="s">
        <v>158</v>
      </c>
      <c r="AX3" s="1" t="s">
        <v>159</v>
      </c>
      <c r="AY3" s="1" t="s">
        <v>160</v>
      </c>
      <c r="AZ3" s="1" t="s">
        <v>156</v>
      </c>
      <c r="BA3" s="1" t="s">
        <v>156</v>
      </c>
      <c r="BB3" s="1" t="s">
        <v>156</v>
      </c>
      <c r="BC3" s="1" t="s">
        <v>156</v>
      </c>
      <c r="BD3" s="1" t="s">
        <v>156</v>
      </c>
      <c r="BE3" s="1" t="s">
        <v>156</v>
      </c>
      <c r="BF3" s="1"/>
      <c r="BG3" s="1"/>
      <c r="BH3" s="1"/>
      <c r="BI3" s="1" t="s">
        <v>147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161</v>
      </c>
      <c r="BS3" s="1" t="s">
        <v>161</v>
      </c>
      <c r="BT3" s="1" t="s">
        <v>161</v>
      </c>
      <c r="BU3" s="1" t="s">
        <v>161</v>
      </c>
      <c r="BV3" s="1" t="s">
        <v>161</v>
      </c>
      <c r="BW3" s="1" t="s">
        <v>161</v>
      </c>
      <c r="BX3" s="1" t="s">
        <v>151</v>
      </c>
      <c r="BY3" s="1" t="s">
        <v>151</v>
      </c>
      <c r="BZ3" s="1" t="s">
        <v>151</v>
      </c>
      <c r="CA3" s="1" t="s">
        <v>162</v>
      </c>
      <c r="CB3" s="1" t="s">
        <v>154</v>
      </c>
      <c r="CC3" s="1" t="s">
        <v>174</v>
      </c>
      <c r="CD3" s="1"/>
      <c r="CE3" s="1" t="s">
        <v>187</v>
      </c>
      <c r="CF3" s="1" t="s">
        <v>187</v>
      </c>
      <c r="CG3" s="1" t="s">
        <v>187</v>
      </c>
      <c r="CH3" s="1" t="s">
        <v>187</v>
      </c>
      <c r="CI3" s="1" t="s">
        <v>187</v>
      </c>
      <c r="CJ3" s="1"/>
      <c r="CK3" s="1" t="s">
        <v>175</v>
      </c>
      <c r="CL3" s="1" t="s">
        <v>175</v>
      </c>
      <c r="CM3" s="1" t="s">
        <v>175</v>
      </c>
      <c r="CN3" s="1" t="s">
        <v>175</v>
      </c>
      <c r="CO3" s="1" t="s">
        <v>175</v>
      </c>
    </row>
    <row r="4" spans="1:93" s="15" customFormat="1">
      <c r="A4" s="7" t="s">
        <v>455</v>
      </c>
    </row>
    <row r="5" spans="1:93" s="15" customFormat="1">
      <c r="A5" s="30" t="s">
        <v>169</v>
      </c>
      <c r="C5" s="15">
        <f t="shared" ref="C5:AH5" si="0">AVERAGE(C10:C492)</f>
        <v>10.633723404255326</v>
      </c>
      <c r="D5" s="15">
        <f t="shared" si="0"/>
        <v>7.4909219858156031E-2</v>
      </c>
      <c r="E5" s="15" t="e">
        <f t="shared" si="0"/>
        <v>#DIV/0!</v>
      </c>
      <c r="F5" s="15">
        <f t="shared" si="0"/>
        <v>749.10780492198569</v>
      </c>
      <c r="G5" s="15">
        <f t="shared" si="0"/>
        <v>397.66737588652472</v>
      </c>
      <c r="H5" s="15">
        <f t="shared" si="0"/>
        <v>22.317730496453905</v>
      </c>
      <c r="I5" s="15">
        <f t="shared" si="0"/>
        <v>1413.0567375886528</v>
      </c>
      <c r="J5" s="15" t="e">
        <f t="shared" si="0"/>
        <v>#DIV/0!</v>
      </c>
      <c r="K5" s="15">
        <f t="shared" si="0"/>
        <v>5.4731914893617022</v>
      </c>
      <c r="L5" s="15">
        <f t="shared" si="0"/>
        <v>190.42553191489361</v>
      </c>
      <c r="M5" s="15">
        <f t="shared" si="0"/>
        <v>0.90231134751773034</v>
      </c>
      <c r="N5" s="15">
        <f t="shared" si="0"/>
        <v>9.5873496453900682</v>
      </c>
      <c r="O5" s="15">
        <f t="shared" si="0"/>
        <v>6.7493617021276611E-2</v>
      </c>
      <c r="P5" s="15">
        <f t="shared" si="0"/>
        <v>358.85182624113469</v>
      </c>
      <c r="Q5" s="15">
        <f t="shared" si="0"/>
        <v>20.155092198581578</v>
      </c>
      <c r="R5" s="15">
        <f t="shared" si="0"/>
        <v>379.0021276595744</v>
      </c>
      <c r="S5" s="15">
        <f t="shared" si="0"/>
        <v>295.72672765957452</v>
      </c>
      <c r="T5" s="15">
        <f t="shared" si="0"/>
        <v>16.609735460992908</v>
      </c>
      <c r="U5" s="15">
        <f t="shared" si="0"/>
        <v>312.33617021276592</v>
      </c>
      <c r="V5" s="15">
        <f t="shared" si="0"/>
        <v>1413.0563787234039</v>
      </c>
      <c r="W5" s="15" t="e">
        <f t="shared" si="0"/>
        <v>#DIV/0!</v>
      </c>
      <c r="X5" s="15" t="e">
        <f t="shared" si="0"/>
        <v>#DIV/0!</v>
      </c>
      <c r="Y5" s="15">
        <f t="shared" si="0"/>
        <v>171.72256737588646</v>
      </c>
      <c r="Z5" s="15">
        <f t="shared" si="0"/>
        <v>0</v>
      </c>
      <c r="AA5" s="15">
        <f t="shared" si="0"/>
        <v>4.9474666666666671</v>
      </c>
      <c r="AB5" s="15" t="e">
        <f t="shared" si="0"/>
        <v>#DIV/0!</v>
      </c>
      <c r="AC5" s="15">
        <f t="shared" si="0"/>
        <v>0</v>
      </c>
      <c r="AD5" s="15">
        <f t="shared" si="0"/>
        <v>11.829787234042545</v>
      </c>
      <c r="AE5" s="15">
        <f t="shared" si="0"/>
        <v>851.0921985815603</v>
      </c>
      <c r="AF5" s="15">
        <f t="shared" si="0"/>
        <v>880.29787234042556</v>
      </c>
      <c r="AG5" s="15">
        <f t="shared" si="0"/>
        <v>868.60283687943263</v>
      </c>
      <c r="AH5" s="15">
        <f t="shared" si="0"/>
        <v>86.692198581560291</v>
      </c>
      <c r="AI5" s="15">
        <f t="shared" ref="AI5:BN5" si="1">AVERAGE(AI10:AI492)</f>
        <v>29.610780141844018</v>
      </c>
      <c r="AJ5" s="15">
        <f t="shared" si="1"/>
        <v>0.68021276595744906</v>
      </c>
      <c r="AK5" s="15">
        <f t="shared" si="1"/>
        <v>987.33333333333337</v>
      </c>
      <c r="AL5" s="15">
        <f t="shared" si="1"/>
        <v>3.226950354609929</v>
      </c>
      <c r="AM5" s="15">
        <f t="shared" si="1"/>
        <v>0</v>
      </c>
      <c r="AN5" s="15">
        <f t="shared" si="1"/>
        <v>32.337368794326238</v>
      </c>
      <c r="AO5" s="15">
        <f t="shared" si="1"/>
        <v>190.59716312056736</v>
      </c>
      <c r="AP5" s="15">
        <f t="shared" si="1"/>
        <v>189.72340425531914</v>
      </c>
      <c r="AQ5" s="15">
        <f t="shared" si="1"/>
        <v>1.0184397163120564</v>
      </c>
      <c r="AR5" s="15">
        <f t="shared" si="1"/>
        <v>195</v>
      </c>
      <c r="AS5" s="15" t="e">
        <f t="shared" si="1"/>
        <v>#DIV/0!</v>
      </c>
      <c r="AT5" s="15">
        <f t="shared" si="1"/>
        <v>2</v>
      </c>
      <c r="AU5" s="15">
        <f t="shared" si="1"/>
        <v>0.73113425925925934</v>
      </c>
      <c r="AV5" s="15">
        <f t="shared" si="1"/>
        <v>47.161482921985822</v>
      </c>
      <c r="AW5" s="15">
        <f t="shared" si="1"/>
        <v>-88.487586950354611</v>
      </c>
      <c r="AX5" s="15">
        <f t="shared" si="1"/>
        <v>315.10425531914888</v>
      </c>
      <c r="AY5" s="15">
        <f t="shared" si="1"/>
        <v>33.605673758865251</v>
      </c>
      <c r="AZ5" s="15">
        <f t="shared" si="1"/>
        <v>12</v>
      </c>
      <c r="BA5" s="15">
        <f t="shared" si="1"/>
        <v>10.099290780141844</v>
      </c>
      <c r="BB5" s="15" t="e">
        <f t="shared" si="1"/>
        <v>#DIV/0!</v>
      </c>
      <c r="BC5" s="15">
        <f t="shared" si="1"/>
        <v>1.1838899929078013</v>
      </c>
      <c r="BD5" s="15">
        <f t="shared" si="1"/>
        <v>1.2831427234042543</v>
      </c>
      <c r="BE5" s="15">
        <f t="shared" si="1"/>
        <v>1.9937917943262402</v>
      </c>
      <c r="BF5" s="15">
        <f t="shared" si="1"/>
        <v>14.063000000000043</v>
      </c>
      <c r="BG5" s="15">
        <f t="shared" si="1"/>
        <v>19.402056737588644</v>
      </c>
      <c r="BH5" s="15">
        <f t="shared" si="1"/>
        <v>1.3797163120567379</v>
      </c>
      <c r="BI5" s="15">
        <f t="shared" si="1"/>
        <v>10.835269503546101</v>
      </c>
      <c r="BJ5" s="15">
        <f t="shared" si="1"/>
        <v>2971.302695035462</v>
      </c>
      <c r="BK5" s="15">
        <f t="shared" si="1"/>
        <v>13.24678723404255</v>
      </c>
      <c r="BL5" s="15">
        <f t="shared" si="1"/>
        <v>11.719170212765963</v>
      </c>
      <c r="BM5" s="15">
        <f t="shared" si="1"/>
        <v>0.66423404255319152</v>
      </c>
      <c r="BN5" s="15">
        <f t="shared" si="1"/>
        <v>12.383375886524817</v>
      </c>
      <c r="BO5" s="15">
        <f t="shared" ref="BO5:CC5" si="2">AVERAGE(BO10:BO492)</f>
        <v>9.6575744680851052</v>
      </c>
      <c r="BP5" s="15">
        <f t="shared" si="2"/>
        <v>0.54735460992907781</v>
      </c>
      <c r="BQ5" s="15">
        <f t="shared" si="2"/>
        <v>10.204921985815606</v>
      </c>
      <c r="BR5" s="15">
        <f t="shared" si="2"/>
        <v>14.511090070921979</v>
      </c>
      <c r="BS5" s="15" t="e">
        <f t="shared" si="2"/>
        <v>#DIV/0!</v>
      </c>
      <c r="BT5" s="15" t="e">
        <f t="shared" si="2"/>
        <v>#DIV/0!</v>
      </c>
      <c r="BU5" s="31">
        <f t="shared" si="2"/>
        <v>10.599042553191497</v>
      </c>
      <c r="BV5" s="31" t="e">
        <f t="shared" si="2"/>
        <v>#DIV/0!</v>
      </c>
      <c r="BW5" s="31">
        <f t="shared" si="2"/>
        <v>1141.1713120567367</v>
      </c>
      <c r="BX5" s="15">
        <f t="shared" si="2"/>
        <v>0.30737412056737579</v>
      </c>
      <c r="BY5" s="15">
        <f t="shared" si="2"/>
        <v>-5</v>
      </c>
      <c r="BZ5" s="15">
        <f t="shared" si="2"/>
        <v>1.2383112340425528</v>
      </c>
      <c r="CA5" s="28">
        <f t="shared" si="2"/>
        <v>7.511455078014186</v>
      </c>
      <c r="CB5" s="28">
        <f t="shared" si="2"/>
        <v>25.013886723404241</v>
      </c>
      <c r="CC5" s="28">
        <f t="shared" si="2"/>
        <v>1.9845264316113478</v>
      </c>
      <c r="CD5" s="23"/>
      <c r="CE5" s="15">
        <f>AVERAGE(CE10:CE492)</f>
        <v>16661.148204844369</v>
      </c>
      <c r="CF5" s="15">
        <f>AVERAGE(CF10:CF492)</f>
        <v>73.707640762543491</v>
      </c>
      <c r="CG5" s="15">
        <f>AVERAGE(CG10:CG492)</f>
        <v>73.89391479579055</v>
      </c>
      <c r="CH5" s="15">
        <f>AVERAGE(CH10:CH492)</f>
        <v>85.452123361634989</v>
      </c>
      <c r="CI5" s="33">
        <f>(CF8+CH8+CG8)/(140/3600)</f>
        <v>234.71834805511165</v>
      </c>
      <c r="CK5" s="35">
        <f>CE8/$AY8</f>
        <v>495.78378711865946</v>
      </c>
      <c r="CL5" s="35">
        <f>CF8/$AY8</f>
        <v>2.1933094182674808</v>
      </c>
      <c r="CM5" s="35">
        <f>CG8/$AY8</f>
        <v>2.1988523523143817</v>
      </c>
      <c r="CN5" s="35">
        <f>CH8/$AY8</f>
        <v>2.5427885771548477</v>
      </c>
      <c r="CO5" s="36">
        <f>(CF8+CG8+CH8)/AY8</f>
        <v>6.9349503477367103</v>
      </c>
    </row>
    <row r="6" spans="1:93" s="15" customFormat="1">
      <c r="A6" s="30" t="s">
        <v>170</v>
      </c>
      <c r="C6" s="15">
        <f t="shared" ref="C6:AH6" si="3">MIN(C10:C492)</f>
        <v>9.3469999999999995</v>
      </c>
      <c r="D6" s="15">
        <f t="shared" si="3"/>
        <v>2.9399999999999999E-2</v>
      </c>
      <c r="E6" s="15">
        <f t="shared" si="3"/>
        <v>0</v>
      </c>
      <c r="F6" s="15">
        <f t="shared" si="3"/>
        <v>293.86344700000001</v>
      </c>
      <c r="G6" s="15">
        <f t="shared" si="3"/>
        <v>45.6</v>
      </c>
      <c r="H6" s="15">
        <f t="shared" si="3"/>
        <v>4.3</v>
      </c>
      <c r="I6" s="15">
        <f t="shared" si="3"/>
        <v>916.6</v>
      </c>
      <c r="J6" s="15">
        <f t="shared" si="3"/>
        <v>0</v>
      </c>
      <c r="K6" s="15">
        <f t="shared" si="3"/>
        <v>3.04</v>
      </c>
      <c r="L6" s="15">
        <f t="shared" si="3"/>
        <v>126</v>
      </c>
      <c r="M6" s="15">
        <f t="shared" si="3"/>
        <v>0.8881</v>
      </c>
      <c r="N6" s="15">
        <f t="shared" si="3"/>
        <v>8.5375999999999994</v>
      </c>
      <c r="O6" s="15">
        <f t="shared" si="3"/>
        <v>2.6700000000000002E-2</v>
      </c>
      <c r="P6" s="15">
        <f t="shared" si="3"/>
        <v>40.520400000000002</v>
      </c>
      <c r="Q6" s="15">
        <f t="shared" si="3"/>
        <v>3.7946</v>
      </c>
      <c r="R6" s="15">
        <f t="shared" si="3"/>
        <v>53</v>
      </c>
      <c r="S6" s="15">
        <f t="shared" si="3"/>
        <v>33.372999999999998</v>
      </c>
      <c r="T6" s="15">
        <f t="shared" si="3"/>
        <v>3.1272000000000002</v>
      </c>
      <c r="U6" s="15">
        <f t="shared" si="3"/>
        <v>43.6</v>
      </c>
      <c r="V6" s="15">
        <f t="shared" si="3"/>
        <v>916.60910000000001</v>
      </c>
      <c r="W6" s="15">
        <f t="shared" si="3"/>
        <v>0</v>
      </c>
      <c r="X6" s="15">
        <f t="shared" si="3"/>
        <v>0</v>
      </c>
      <c r="Y6" s="15">
        <f t="shared" si="3"/>
        <v>114.71</v>
      </c>
      <c r="Z6" s="15">
        <f t="shared" si="3"/>
        <v>0</v>
      </c>
      <c r="AA6" s="15">
        <f t="shared" si="3"/>
        <v>2.7202999999999999</v>
      </c>
      <c r="AB6" s="15">
        <f t="shared" si="3"/>
        <v>0</v>
      </c>
      <c r="AC6" s="15">
        <f t="shared" si="3"/>
        <v>0</v>
      </c>
      <c r="AD6" s="15">
        <f t="shared" si="3"/>
        <v>11.7</v>
      </c>
      <c r="AE6" s="15">
        <f t="shared" si="3"/>
        <v>844</v>
      </c>
      <c r="AF6" s="15">
        <f t="shared" si="3"/>
        <v>875</v>
      </c>
      <c r="AG6" s="15">
        <f t="shared" si="3"/>
        <v>853</v>
      </c>
      <c r="AH6" s="15">
        <f t="shared" si="3"/>
        <v>84</v>
      </c>
      <c r="AI6" s="15">
        <f t="shared" ref="AI6:BN6" si="4">MIN(AI10:AI492)</f>
        <v>28.54</v>
      </c>
      <c r="AJ6" s="15">
        <f t="shared" si="4"/>
        <v>0.66</v>
      </c>
      <c r="AK6" s="15">
        <f t="shared" si="4"/>
        <v>987</v>
      </c>
      <c r="AL6" s="15">
        <f t="shared" si="4"/>
        <v>3</v>
      </c>
      <c r="AM6" s="15">
        <f t="shared" si="4"/>
        <v>0</v>
      </c>
      <c r="AN6" s="15">
        <f t="shared" si="4"/>
        <v>32</v>
      </c>
      <c r="AO6" s="15">
        <f t="shared" si="4"/>
        <v>189</v>
      </c>
      <c r="AP6" s="15">
        <f t="shared" si="4"/>
        <v>189</v>
      </c>
      <c r="AQ6" s="15">
        <f t="shared" si="4"/>
        <v>0.4</v>
      </c>
      <c r="AR6" s="15">
        <f t="shared" si="4"/>
        <v>195</v>
      </c>
      <c r="AS6" s="15">
        <f t="shared" si="4"/>
        <v>0</v>
      </c>
      <c r="AT6" s="15">
        <f t="shared" si="4"/>
        <v>2</v>
      </c>
      <c r="AU6" s="15">
        <f t="shared" si="4"/>
        <v>0.73032407407407407</v>
      </c>
      <c r="AV6" s="15">
        <f t="shared" si="4"/>
        <v>47.158462</v>
      </c>
      <c r="AW6" s="15">
        <f t="shared" si="4"/>
        <v>-88.492138999999995</v>
      </c>
      <c r="AX6" s="15">
        <f t="shared" si="4"/>
        <v>308.10000000000002</v>
      </c>
      <c r="AY6" s="15">
        <f t="shared" si="4"/>
        <v>20.3</v>
      </c>
      <c r="AZ6" s="15">
        <f t="shared" si="4"/>
        <v>12</v>
      </c>
      <c r="BA6" s="15">
        <f t="shared" si="4"/>
        <v>4</v>
      </c>
      <c r="BB6" s="15">
        <f t="shared" si="4"/>
        <v>0</v>
      </c>
      <c r="BC6" s="15">
        <f t="shared" si="4"/>
        <v>0.8</v>
      </c>
      <c r="BD6" s="15">
        <f t="shared" si="4"/>
        <v>1</v>
      </c>
      <c r="BE6" s="15">
        <f t="shared" si="4"/>
        <v>1.4244760000000001</v>
      </c>
      <c r="BF6" s="15">
        <f t="shared" si="4"/>
        <v>14.063000000000001</v>
      </c>
      <c r="BG6" s="15">
        <f t="shared" si="4"/>
        <v>16.7</v>
      </c>
      <c r="BH6" s="15">
        <f t="shared" si="4"/>
        <v>1.19</v>
      </c>
      <c r="BI6" s="15">
        <f t="shared" si="4"/>
        <v>9.4770000000000003</v>
      </c>
      <c r="BJ6" s="15">
        <f t="shared" si="4"/>
        <v>2953.3960000000002</v>
      </c>
      <c r="BK6" s="15">
        <f t="shared" si="4"/>
        <v>5.6390000000000002</v>
      </c>
      <c r="BL6" s="15">
        <f t="shared" si="4"/>
        <v>1.1619999999999999</v>
      </c>
      <c r="BM6" s="15">
        <f t="shared" si="4"/>
        <v>0.11</v>
      </c>
      <c r="BN6" s="15">
        <f t="shared" si="4"/>
        <v>1.5289999999999999</v>
      </c>
      <c r="BO6" s="15">
        <f t="shared" ref="BO6:CC6" si="5">MIN(BO10:BO492)</f>
        <v>0.95699999999999996</v>
      </c>
      <c r="BP6" s="15">
        <f t="shared" si="5"/>
        <v>9.0999999999999998E-2</v>
      </c>
      <c r="BQ6" s="15">
        <f t="shared" si="5"/>
        <v>1.258</v>
      </c>
      <c r="BR6" s="15">
        <f t="shared" si="5"/>
        <v>10.0489</v>
      </c>
      <c r="BS6" s="15">
        <f t="shared" si="5"/>
        <v>0</v>
      </c>
      <c r="BT6" s="15">
        <f t="shared" si="5"/>
        <v>0</v>
      </c>
      <c r="BU6" s="31">
        <f t="shared" si="5"/>
        <v>6.98</v>
      </c>
      <c r="BV6" s="31">
        <f t="shared" si="5"/>
        <v>0</v>
      </c>
      <c r="BW6" s="31">
        <f t="shared" si="5"/>
        <v>559.29</v>
      </c>
      <c r="BX6" s="15">
        <f t="shared" si="5"/>
        <v>0.106104</v>
      </c>
      <c r="BY6" s="15">
        <f t="shared" si="5"/>
        <v>-5</v>
      </c>
      <c r="BZ6" s="15">
        <f t="shared" si="5"/>
        <v>1.2095689999999999</v>
      </c>
      <c r="CA6" s="28">
        <f t="shared" si="5"/>
        <v>2.5929169999999999</v>
      </c>
      <c r="CB6" s="28">
        <f t="shared" si="5"/>
        <v>24.433294</v>
      </c>
      <c r="CC6" s="28">
        <f t="shared" si="5"/>
        <v>0.68504867139999992</v>
      </c>
      <c r="CD6" s="23"/>
      <c r="CE6" s="15">
        <f>MIN(CE10:CE492)</f>
        <v>5744.6357881361218</v>
      </c>
      <c r="CF6" s="15">
        <f>MIN(CF10:CF492)</f>
        <v>16.839361407789003</v>
      </c>
      <c r="CG6" s="15">
        <f>MIN(CG10:CG492)</f>
        <v>2.5877104226639998</v>
      </c>
      <c r="CH6" s="15">
        <f>MIN(CH10:CH492)</f>
        <v>21.2666552483904</v>
      </c>
      <c r="CI6" s="23"/>
    </row>
    <row r="7" spans="1:93" s="15" customFormat="1">
      <c r="A7" s="30" t="s">
        <v>171</v>
      </c>
      <c r="C7" s="15">
        <f t="shared" ref="C7:AH7" si="6">MAX(C10:C492)</f>
        <v>12.343999999999999</v>
      </c>
      <c r="D7" s="15">
        <f t="shared" si="6"/>
        <v>0.13800000000000001</v>
      </c>
      <c r="E7" s="15">
        <f t="shared" si="6"/>
        <v>0</v>
      </c>
      <c r="F7" s="15">
        <f t="shared" si="6"/>
        <v>1380</v>
      </c>
      <c r="G7" s="15">
        <f t="shared" si="6"/>
        <v>1155</v>
      </c>
      <c r="H7" s="15">
        <f t="shared" si="6"/>
        <v>40.1</v>
      </c>
      <c r="I7" s="15">
        <f t="shared" si="6"/>
        <v>2245.9</v>
      </c>
      <c r="J7" s="15">
        <f t="shared" si="6"/>
        <v>0</v>
      </c>
      <c r="K7" s="15">
        <f t="shared" si="6"/>
        <v>7.2</v>
      </c>
      <c r="L7" s="15">
        <f t="shared" si="6"/>
        <v>285</v>
      </c>
      <c r="M7" s="15">
        <f t="shared" si="6"/>
        <v>0.91339999999999999</v>
      </c>
      <c r="N7" s="15">
        <f t="shared" si="6"/>
        <v>10.9625</v>
      </c>
      <c r="O7" s="15">
        <f t="shared" si="6"/>
        <v>0.1227</v>
      </c>
      <c r="P7" s="15">
        <f t="shared" si="6"/>
        <v>1030.4944</v>
      </c>
      <c r="Q7" s="15">
        <f t="shared" si="6"/>
        <v>36.096800000000002</v>
      </c>
      <c r="R7" s="15">
        <f t="shared" si="6"/>
        <v>1059</v>
      </c>
      <c r="S7" s="15">
        <f t="shared" si="6"/>
        <v>848.11800000000005</v>
      </c>
      <c r="T7" s="15">
        <f t="shared" si="6"/>
        <v>29.725200000000001</v>
      </c>
      <c r="U7" s="15">
        <f t="shared" si="6"/>
        <v>871.6</v>
      </c>
      <c r="V7" s="15">
        <f t="shared" si="6"/>
        <v>2245.8928000000001</v>
      </c>
      <c r="W7" s="15">
        <f t="shared" si="6"/>
        <v>0</v>
      </c>
      <c r="X7" s="15">
        <f t="shared" si="6"/>
        <v>0</v>
      </c>
      <c r="Y7" s="15">
        <f t="shared" si="6"/>
        <v>256.63900000000001</v>
      </c>
      <c r="Z7" s="15">
        <f t="shared" si="6"/>
        <v>0</v>
      </c>
      <c r="AA7" s="15">
        <f t="shared" si="6"/>
        <v>6.5719000000000003</v>
      </c>
      <c r="AB7" s="15">
        <f t="shared" si="6"/>
        <v>0</v>
      </c>
      <c r="AC7" s="15">
        <f t="shared" si="6"/>
        <v>0</v>
      </c>
      <c r="AD7" s="15">
        <f t="shared" si="6"/>
        <v>12</v>
      </c>
      <c r="AE7" s="15">
        <f t="shared" si="6"/>
        <v>856</v>
      </c>
      <c r="AF7" s="15">
        <f t="shared" si="6"/>
        <v>885</v>
      </c>
      <c r="AG7" s="15">
        <f t="shared" si="6"/>
        <v>873</v>
      </c>
      <c r="AH7" s="15">
        <f t="shared" si="6"/>
        <v>88</v>
      </c>
      <c r="AI7" s="15">
        <f t="shared" ref="AI7:CC7" si="7">MAX(AI10:AI492)</f>
        <v>31.01</v>
      </c>
      <c r="AJ7" s="15">
        <f t="shared" si="7"/>
        <v>0.71</v>
      </c>
      <c r="AK7" s="15">
        <f t="shared" si="7"/>
        <v>988</v>
      </c>
      <c r="AL7" s="15">
        <f t="shared" si="7"/>
        <v>4</v>
      </c>
      <c r="AM7" s="15">
        <f t="shared" si="7"/>
        <v>0</v>
      </c>
      <c r="AN7" s="15">
        <f t="shared" si="7"/>
        <v>33</v>
      </c>
      <c r="AO7" s="15">
        <f t="shared" si="7"/>
        <v>192</v>
      </c>
      <c r="AP7" s="15">
        <f t="shared" si="7"/>
        <v>191</v>
      </c>
      <c r="AQ7" s="15">
        <f t="shared" si="7"/>
        <v>1.8</v>
      </c>
      <c r="AR7" s="15">
        <f t="shared" si="7"/>
        <v>195</v>
      </c>
      <c r="AS7" s="15">
        <f t="shared" si="7"/>
        <v>0</v>
      </c>
      <c r="AT7" s="15">
        <f t="shared" si="7"/>
        <v>2</v>
      </c>
      <c r="AU7" s="15">
        <f t="shared" si="7"/>
        <v>0.7319444444444444</v>
      </c>
      <c r="AV7" s="15">
        <f t="shared" si="7"/>
        <v>47.164416000000003</v>
      </c>
      <c r="AW7" s="15">
        <f t="shared" si="7"/>
        <v>-88.483926999999994</v>
      </c>
      <c r="AX7" s="15">
        <f t="shared" si="7"/>
        <v>319.60000000000002</v>
      </c>
      <c r="AY7" s="15">
        <f t="shared" si="7"/>
        <v>48</v>
      </c>
      <c r="AZ7" s="15">
        <f t="shared" si="7"/>
        <v>12</v>
      </c>
      <c r="BA7" s="15">
        <f t="shared" si="7"/>
        <v>11</v>
      </c>
      <c r="BB7" s="15">
        <f t="shared" si="7"/>
        <v>0</v>
      </c>
      <c r="BC7" s="15">
        <f t="shared" si="7"/>
        <v>1.778122</v>
      </c>
      <c r="BD7" s="15">
        <f t="shared" si="7"/>
        <v>2.3228770000000001</v>
      </c>
      <c r="BE7" s="15">
        <f t="shared" si="7"/>
        <v>3.3</v>
      </c>
      <c r="BF7" s="15">
        <f t="shared" si="7"/>
        <v>14.063000000000001</v>
      </c>
      <c r="BG7" s="15">
        <f t="shared" si="7"/>
        <v>21.84</v>
      </c>
      <c r="BH7" s="15">
        <f t="shared" si="7"/>
        <v>1.55</v>
      </c>
      <c r="BI7" s="15">
        <f t="shared" si="7"/>
        <v>12.599</v>
      </c>
      <c r="BJ7" s="15">
        <f t="shared" si="7"/>
        <v>2986.9589999999998</v>
      </c>
      <c r="BK7" s="15">
        <f t="shared" si="7"/>
        <v>21.376000000000001</v>
      </c>
      <c r="BL7" s="15">
        <f t="shared" si="7"/>
        <v>31.088999999999999</v>
      </c>
      <c r="BM7" s="15">
        <f t="shared" si="7"/>
        <v>1.222</v>
      </c>
      <c r="BN7" s="15">
        <f t="shared" si="7"/>
        <v>32.034999999999997</v>
      </c>
      <c r="BO7" s="15">
        <f t="shared" si="7"/>
        <v>25.587</v>
      </c>
      <c r="BP7" s="15">
        <f t="shared" si="7"/>
        <v>1.006</v>
      </c>
      <c r="BQ7" s="15">
        <f t="shared" si="7"/>
        <v>26.364999999999998</v>
      </c>
      <c r="BR7" s="15">
        <f t="shared" si="7"/>
        <v>22.641999999999999</v>
      </c>
      <c r="BS7" s="15">
        <f t="shared" si="7"/>
        <v>0</v>
      </c>
      <c r="BT7" s="15">
        <f t="shared" si="7"/>
        <v>0</v>
      </c>
      <c r="BU7" s="31">
        <f t="shared" si="7"/>
        <v>15.523999999999999</v>
      </c>
      <c r="BV7" s="31">
        <f t="shared" si="7"/>
        <v>0</v>
      </c>
      <c r="BW7" s="31">
        <f t="shared" si="7"/>
        <v>1656.6</v>
      </c>
      <c r="BX7" s="15">
        <f t="shared" si="7"/>
        <v>0.65239899999999995</v>
      </c>
      <c r="BY7" s="15">
        <f t="shared" si="7"/>
        <v>-5</v>
      </c>
      <c r="BZ7" s="15">
        <f t="shared" si="7"/>
        <v>1.2648619999999999</v>
      </c>
      <c r="CA7" s="28">
        <f t="shared" si="7"/>
        <v>15.943001000000001</v>
      </c>
      <c r="CB7" s="28">
        <f t="shared" si="7"/>
        <v>25.550211999999998</v>
      </c>
      <c r="CC7" s="28">
        <f t="shared" si="7"/>
        <v>4.2121408642000002</v>
      </c>
      <c r="CD7" s="23"/>
      <c r="CE7" s="15">
        <f>MAX(CE10:CE492)</f>
        <v>35181.944337199871</v>
      </c>
      <c r="CF7" s="15">
        <f>MAX(CF10:CF492)</f>
        <v>162.55875434201999</v>
      </c>
      <c r="CG7" s="15">
        <f>MAX(CG10:CG492)</f>
        <v>305.22656995386302</v>
      </c>
      <c r="CH7" s="15">
        <f>MAX(CH10:CH492)</f>
        <v>237.9693015798552</v>
      </c>
      <c r="CI7" s="23"/>
    </row>
    <row r="8" spans="1:93" s="15" customFormat="1">
      <c r="A8" s="30" t="s">
        <v>172</v>
      </c>
      <c r="B8" s="3">
        <f>B150-B10</f>
        <v>1.6203703703704386E-3</v>
      </c>
      <c r="AT8" s="17"/>
      <c r="AY8" s="16">
        <f>SUM(AY10:AY492)/3600</f>
        <v>1.3162222222222224</v>
      </c>
      <c r="BU8" s="25"/>
      <c r="BV8" s="23"/>
      <c r="BW8" s="25"/>
      <c r="BX8" s="23"/>
      <c r="BY8" s="25"/>
      <c r="BZ8" s="25"/>
      <c r="CA8" s="24">
        <f>SUM(CA10:CA492)/3600</f>
        <v>0.29419865722222227</v>
      </c>
      <c r="CB8" s="25"/>
      <c r="CC8" s="24">
        <f>SUM(CC10:CC492)/3600</f>
        <v>7.7727285238111121E-2</v>
      </c>
      <c r="CD8" s="23"/>
      <c r="CE8" s="24">
        <f>SUM(CE10:CE492)/3600</f>
        <v>652.56163802307117</v>
      </c>
      <c r="CF8" s="24">
        <f>SUM(CF10:CF492)/3600</f>
        <v>2.8868825965329532</v>
      </c>
      <c r="CG8" s="24">
        <f>SUM(CG10:CG492)/3600</f>
        <v>2.8941783295017967</v>
      </c>
      <c r="CH8" s="24">
        <f>SUM(CH10:CH492)/3600</f>
        <v>3.3468748316640369</v>
      </c>
      <c r="CI8" s="34">
        <f>SUM(CF8:CH8)</f>
        <v>9.1279357576987863</v>
      </c>
      <c r="CJ8" s="15" t="s">
        <v>410</v>
      </c>
    </row>
    <row r="9" spans="1:93">
      <c r="A9" s="4"/>
      <c r="B9" s="4"/>
      <c r="BW9" s="14"/>
      <c r="BX9" s="26"/>
      <c r="CC9" s="32">
        <f>AY8/CC8</f>
        <v>16.933850425755697</v>
      </c>
      <c r="CD9" s="4" t="s">
        <v>190</v>
      </c>
      <c r="CK9" s="27" t="s">
        <v>191</v>
      </c>
    </row>
    <row r="10" spans="1:93">
      <c r="A10" s="2">
        <v>42440</v>
      </c>
      <c r="B10" s="29">
        <v>0.52216939814814811</v>
      </c>
      <c r="C10" s="4">
        <v>9.657</v>
      </c>
      <c r="D10" s="4">
        <v>8.6900000000000005E-2</v>
      </c>
      <c r="E10" s="4" t="s">
        <v>155</v>
      </c>
      <c r="F10" s="4">
        <v>868.89259000000004</v>
      </c>
      <c r="G10" s="4">
        <v>380</v>
      </c>
      <c r="H10" s="4">
        <v>26.4</v>
      </c>
      <c r="I10" s="4">
        <v>1140.5999999999999</v>
      </c>
      <c r="K10" s="4">
        <v>6.9</v>
      </c>
      <c r="L10" s="4">
        <v>188</v>
      </c>
      <c r="M10" s="4">
        <v>0.91039999999999999</v>
      </c>
      <c r="N10" s="4">
        <v>8.7920999999999996</v>
      </c>
      <c r="O10" s="4">
        <v>7.9100000000000004E-2</v>
      </c>
      <c r="P10" s="4">
        <v>345.98079999999999</v>
      </c>
      <c r="Q10" s="4">
        <v>24.0184</v>
      </c>
      <c r="R10" s="4">
        <v>370</v>
      </c>
      <c r="S10" s="4">
        <v>284.56939999999997</v>
      </c>
      <c r="T10" s="4">
        <v>19.755199999999999</v>
      </c>
      <c r="U10" s="4">
        <v>304.3</v>
      </c>
      <c r="V10" s="4">
        <v>1140.6023</v>
      </c>
      <c r="Y10" s="4">
        <v>171.31299999999999</v>
      </c>
      <c r="Z10" s="4">
        <v>0</v>
      </c>
      <c r="AA10" s="4">
        <v>6.2819000000000003</v>
      </c>
      <c r="AB10" s="4" t="s">
        <v>384</v>
      </c>
      <c r="AC10" s="4">
        <v>0</v>
      </c>
      <c r="AD10" s="4">
        <v>11.9</v>
      </c>
      <c r="AE10" s="4">
        <v>855</v>
      </c>
      <c r="AF10" s="4">
        <v>883</v>
      </c>
      <c r="AG10" s="4">
        <v>873</v>
      </c>
      <c r="AH10" s="4">
        <v>84</v>
      </c>
      <c r="AI10" s="4">
        <v>29.08</v>
      </c>
      <c r="AJ10" s="4">
        <v>0.67</v>
      </c>
      <c r="AK10" s="4">
        <v>988</v>
      </c>
      <c r="AL10" s="4">
        <v>3.4</v>
      </c>
      <c r="AM10" s="4">
        <v>0</v>
      </c>
      <c r="AN10" s="4">
        <v>33</v>
      </c>
      <c r="AO10" s="4">
        <v>192</v>
      </c>
      <c r="AP10" s="4">
        <v>190</v>
      </c>
      <c r="AQ10" s="4">
        <v>0.6</v>
      </c>
      <c r="AR10" s="4">
        <v>195</v>
      </c>
      <c r="AS10" s="4" t="s">
        <v>155</v>
      </c>
      <c r="AT10" s="4">
        <v>2</v>
      </c>
      <c r="AU10" s="5">
        <v>0.73032407407407407</v>
      </c>
      <c r="AV10" s="4">
        <v>47.159429000000003</v>
      </c>
      <c r="AW10" s="4">
        <v>-88.490005999999994</v>
      </c>
      <c r="AX10" s="4">
        <v>313.5</v>
      </c>
      <c r="AY10" s="4">
        <v>35.9</v>
      </c>
      <c r="AZ10" s="4">
        <v>12</v>
      </c>
      <c r="BA10" s="4">
        <v>10</v>
      </c>
      <c r="BB10" s="4" t="s">
        <v>422</v>
      </c>
      <c r="BC10" s="4">
        <v>1</v>
      </c>
      <c r="BD10" s="4">
        <v>1.3238760000000001</v>
      </c>
      <c r="BE10" s="4">
        <v>1.723876</v>
      </c>
      <c r="BF10" s="4">
        <v>14.063000000000001</v>
      </c>
      <c r="BG10" s="4">
        <v>21.1</v>
      </c>
      <c r="BH10" s="4">
        <v>1.5</v>
      </c>
      <c r="BI10" s="4">
        <v>9.8390000000000004</v>
      </c>
      <c r="BJ10" s="4">
        <v>2971.7449999999999</v>
      </c>
      <c r="BK10" s="4">
        <v>17.018000000000001</v>
      </c>
      <c r="BL10" s="4">
        <v>12.246</v>
      </c>
      <c r="BM10" s="4">
        <v>0.85</v>
      </c>
      <c r="BN10" s="4">
        <v>13.097</v>
      </c>
      <c r="BO10" s="4">
        <v>10.073</v>
      </c>
      <c r="BP10" s="4">
        <v>0.69899999999999995</v>
      </c>
      <c r="BQ10" s="4">
        <v>10.772</v>
      </c>
      <c r="BR10" s="4">
        <v>12.7483</v>
      </c>
      <c r="BU10" s="4">
        <v>11.488</v>
      </c>
      <c r="BW10" s="4">
        <v>1543.8779999999999</v>
      </c>
      <c r="BX10" s="4">
        <v>0.29194700000000001</v>
      </c>
      <c r="BY10" s="4">
        <v>-5</v>
      </c>
      <c r="BZ10" s="4">
        <v>1.2648619999999999</v>
      </c>
      <c r="CA10" s="4">
        <v>7.134455</v>
      </c>
      <c r="CB10" s="4">
        <v>25.550211999999998</v>
      </c>
      <c r="CC10" s="4">
        <f>CA10*0.2642</f>
        <v>1.8849230109999999</v>
      </c>
      <c r="CE10" s="4">
        <f>BJ10*$CA10*0.747</f>
        <v>15837.730387559326</v>
      </c>
      <c r="CF10" s="4">
        <f>BK10*$CA10*0.747</f>
        <v>90.696373926930008</v>
      </c>
      <c r="CG10" s="4">
        <f>BQ10*$CA10*0.747</f>
        <v>57.408704897219998</v>
      </c>
      <c r="CH10" s="4">
        <f>BR10*$CA10*0.747</f>
        <v>67.941272989345492</v>
      </c>
    </row>
    <row r="11" spans="1:93">
      <c r="A11" s="2">
        <v>42440</v>
      </c>
      <c r="B11" s="29">
        <v>0.52218097222222226</v>
      </c>
      <c r="C11" s="4">
        <v>9.9689999999999994</v>
      </c>
      <c r="D11" s="4">
        <v>0.1</v>
      </c>
      <c r="E11" s="4" t="s">
        <v>155</v>
      </c>
      <c r="F11" s="4">
        <v>999.99145999999996</v>
      </c>
      <c r="G11" s="4">
        <v>423.2</v>
      </c>
      <c r="H11" s="4">
        <v>17.399999999999999</v>
      </c>
      <c r="I11" s="4">
        <v>1167.0999999999999</v>
      </c>
      <c r="K11" s="4">
        <v>6.9</v>
      </c>
      <c r="L11" s="4">
        <v>190</v>
      </c>
      <c r="M11" s="4">
        <v>0.90749999999999997</v>
      </c>
      <c r="N11" s="4">
        <v>9.0472999999999999</v>
      </c>
      <c r="O11" s="4">
        <v>9.0800000000000006E-2</v>
      </c>
      <c r="P11" s="4">
        <v>384.10500000000002</v>
      </c>
      <c r="Q11" s="4">
        <v>15.7554</v>
      </c>
      <c r="R11" s="4">
        <v>399.9</v>
      </c>
      <c r="S11" s="4">
        <v>317.4151</v>
      </c>
      <c r="T11" s="4">
        <v>13.0199</v>
      </c>
      <c r="U11" s="4">
        <v>330.4</v>
      </c>
      <c r="V11" s="4">
        <v>1167.125</v>
      </c>
      <c r="Y11" s="4">
        <v>172.512</v>
      </c>
      <c r="Z11" s="4">
        <v>0</v>
      </c>
      <c r="AA11" s="4">
        <v>6.2619999999999996</v>
      </c>
      <c r="AB11" s="4" t="s">
        <v>384</v>
      </c>
      <c r="AC11" s="4">
        <v>0</v>
      </c>
      <c r="AD11" s="4">
        <v>12</v>
      </c>
      <c r="AE11" s="4">
        <v>854</v>
      </c>
      <c r="AF11" s="4">
        <v>883</v>
      </c>
      <c r="AG11" s="4">
        <v>872</v>
      </c>
      <c r="AH11" s="4">
        <v>84</v>
      </c>
      <c r="AI11" s="4">
        <v>30.3</v>
      </c>
      <c r="AJ11" s="4">
        <v>0.7</v>
      </c>
      <c r="AK11" s="4">
        <v>988</v>
      </c>
      <c r="AL11" s="4">
        <v>4</v>
      </c>
      <c r="AM11" s="4">
        <v>0</v>
      </c>
      <c r="AN11" s="4">
        <v>33</v>
      </c>
      <c r="AO11" s="4">
        <v>192</v>
      </c>
      <c r="AP11" s="4">
        <v>189.6</v>
      </c>
      <c r="AQ11" s="4">
        <v>0.7</v>
      </c>
      <c r="AR11" s="4">
        <v>195</v>
      </c>
      <c r="AS11" s="4" t="s">
        <v>155</v>
      </c>
      <c r="AT11" s="4">
        <v>2</v>
      </c>
      <c r="AU11" s="5">
        <v>0.73033564814814822</v>
      </c>
      <c r="AV11" s="4">
        <v>47.159337999999998</v>
      </c>
      <c r="AW11" s="4">
        <v>-88.489846</v>
      </c>
      <c r="AX11" s="4">
        <v>313.7</v>
      </c>
      <c r="AY11" s="4">
        <v>35.4</v>
      </c>
      <c r="AZ11" s="4">
        <v>12</v>
      </c>
      <c r="BA11" s="4">
        <v>10</v>
      </c>
      <c r="BB11" s="4" t="s">
        <v>422</v>
      </c>
      <c r="BC11" s="4">
        <v>1</v>
      </c>
      <c r="BD11" s="4">
        <v>1.4</v>
      </c>
      <c r="BE11" s="4">
        <v>1.8</v>
      </c>
      <c r="BF11" s="4">
        <v>14.063000000000001</v>
      </c>
      <c r="BG11" s="4">
        <v>20.45</v>
      </c>
      <c r="BH11" s="4">
        <v>1.45</v>
      </c>
      <c r="BI11" s="4">
        <v>10.189</v>
      </c>
      <c r="BJ11" s="4">
        <v>2968.5659999999998</v>
      </c>
      <c r="BK11" s="4">
        <v>18.952000000000002</v>
      </c>
      <c r="BL11" s="4">
        <v>13.198</v>
      </c>
      <c r="BM11" s="4">
        <v>0.54100000000000004</v>
      </c>
      <c r="BN11" s="4">
        <v>13.74</v>
      </c>
      <c r="BO11" s="4">
        <v>10.907</v>
      </c>
      <c r="BP11" s="4">
        <v>0.44700000000000001</v>
      </c>
      <c r="BQ11" s="4">
        <v>11.353999999999999</v>
      </c>
      <c r="BR11" s="4">
        <v>12.6631</v>
      </c>
      <c r="BU11" s="4">
        <v>11.23</v>
      </c>
      <c r="BW11" s="4">
        <v>1493.95</v>
      </c>
      <c r="BX11" s="4">
        <v>0.33282600000000001</v>
      </c>
      <c r="BY11" s="4">
        <v>-5</v>
      </c>
      <c r="BZ11" s="4">
        <v>1.264707</v>
      </c>
      <c r="CA11" s="4">
        <v>8.1334350000000004</v>
      </c>
      <c r="CB11" s="4">
        <v>25.547080999999999</v>
      </c>
      <c r="CC11" s="4">
        <f t="shared" ref="CC11:CC74" si="8">CA11*0.2642</f>
        <v>2.148853527</v>
      </c>
      <c r="CE11" s="4">
        <f t="shared" ref="CE11:CE74" si="9">BJ11*$CA11*0.747</f>
        <v>18036.045037344869</v>
      </c>
      <c r="CF11" s="4">
        <f t="shared" ref="CF11:CF74" si="10">BK11*$CA11*0.747</f>
        <v>115.14621050964003</v>
      </c>
      <c r="CG11" s="4">
        <f t="shared" ref="CG11:CG74" si="11">BQ11*$CA11*0.747</f>
        <v>68.983224679529997</v>
      </c>
      <c r="CH11" s="4">
        <f t="shared" ref="CH11:CH74" si="12">BR11*$CA11*0.747</f>
        <v>76.936892059129505</v>
      </c>
    </row>
    <row r="12" spans="1:93">
      <c r="A12" s="2">
        <v>42440</v>
      </c>
      <c r="B12" s="29">
        <v>0.5221925462962963</v>
      </c>
      <c r="C12" s="4">
        <v>10.388999999999999</v>
      </c>
      <c r="D12" s="4">
        <v>0.105</v>
      </c>
      <c r="E12" s="4" t="s">
        <v>155</v>
      </c>
      <c r="F12" s="4">
        <v>1050</v>
      </c>
      <c r="G12" s="4">
        <v>520.5</v>
      </c>
      <c r="H12" s="4">
        <v>29.3</v>
      </c>
      <c r="I12" s="4">
        <v>1288.8</v>
      </c>
      <c r="K12" s="4">
        <v>6.77</v>
      </c>
      <c r="L12" s="4">
        <v>207</v>
      </c>
      <c r="M12" s="4">
        <v>0.90390000000000004</v>
      </c>
      <c r="N12" s="4">
        <v>9.3908000000000005</v>
      </c>
      <c r="O12" s="4">
        <v>9.4899999999999998E-2</v>
      </c>
      <c r="P12" s="4">
        <v>470.45670000000001</v>
      </c>
      <c r="Q12" s="4">
        <v>26.484200000000001</v>
      </c>
      <c r="R12" s="4">
        <v>496.9</v>
      </c>
      <c r="S12" s="4">
        <v>388.78050000000002</v>
      </c>
      <c r="T12" s="4">
        <v>21.886299999999999</v>
      </c>
      <c r="U12" s="4">
        <v>410.7</v>
      </c>
      <c r="V12" s="4">
        <v>1288.7598</v>
      </c>
      <c r="Y12" s="4">
        <v>186.71</v>
      </c>
      <c r="Z12" s="4">
        <v>0</v>
      </c>
      <c r="AA12" s="4">
        <v>6.1226000000000003</v>
      </c>
      <c r="AB12" s="4" t="s">
        <v>384</v>
      </c>
      <c r="AC12" s="4">
        <v>0</v>
      </c>
      <c r="AD12" s="4">
        <v>11.9</v>
      </c>
      <c r="AE12" s="4">
        <v>854</v>
      </c>
      <c r="AF12" s="4">
        <v>882</v>
      </c>
      <c r="AG12" s="4">
        <v>872</v>
      </c>
      <c r="AH12" s="4">
        <v>84</v>
      </c>
      <c r="AI12" s="4">
        <v>30.3</v>
      </c>
      <c r="AJ12" s="4">
        <v>0.7</v>
      </c>
      <c r="AK12" s="4">
        <v>987</v>
      </c>
      <c r="AL12" s="4">
        <v>4</v>
      </c>
      <c r="AM12" s="4">
        <v>0</v>
      </c>
      <c r="AN12" s="4">
        <v>33</v>
      </c>
      <c r="AO12" s="4">
        <v>192</v>
      </c>
      <c r="AP12" s="4">
        <v>189.4</v>
      </c>
      <c r="AQ12" s="4">
        <v>0.6</v>
      </c>
      <c r="AR12" s="4">
        <v>195</v>
      </c>
      <c r="AS12" s="4" t="s">
        <v>155</v>
      </c>
      <c r="AT12" s="4">
        <v>2</v>
      </c>
      <c r="AU12" s="5">
        <v>0.73034722222222215</v>
      </c>
      <c r="AV12" s="4">
        <v>47.159238999999999</v>
      </c>
      <c r="AW12" s="4">
        <v>-88.489688999999998</v>
      </c>
      <c r="AX12" s="4">
        <v>313.8</v>
      </c>
      <c r="AY12" s="4">
        <v>35.299999999999997</v>
      </c>
      <c r="AZ12" s="4">
        <v>12</v>
      </c>
      <c r="BA12" s="4">
        <v>10</v>
      </c>
      <c r="BB12" s="4" t="s">
        <v>422</v>
      </c>
      <c r="BC12" s="4">
        <v>1</v>
      </c>
      <c r="BD12" s="4">
        <v>1.4</v>
      </c>
      <c r="BE12" s="4">
        <v>1.8</v>
      </c>
      <c r="BF12" s="4">
        <v>14.063000000000001</v>
      </c>
      <c r="BG12" s="4">
        <v>19.64</v>
      </c>
      <c r="BH12" s="4">
        <v>1.4</v>
      </c>
      <c r="BI12" s="4">
        <v>10.632</v>
      </c>
      <c r="BJ12" s="4">
        <v>2965.48</v>
      </c>
      <c r="BK12" s="4">
        <v>19.076000000000001</v>
      </c>
      <c r="BL12" s="4">
        <v>15.558</v>
      </c>
      <c r="BM12" s="4">
        <v>0.876</v>
      </c>
      <c r="BN12" s="4">
        <v>16.434000000000001</v>
      </c>
      <c r="BO12" s="4">
        <v>12.856999999999999</v>
      </c>
      <c r="BP12" s="4">
        <v>0.72399999999999998</v>
      </c>
      <c r="BQ12" s="4">
        <v>13.581</v>
      </c>
      <c r="BR12" s="4">
        <v>13.4574</v>
      </c>
      <c r="BU12" s="4">
        <v>11.698</v>
      </c>
      <c r="BW12" s="4">
        <v>1405.82</v>
      </c>
      <c r="BX12" s="4">
        <v>0.35770800000000003</v>
      </c>
      <c r="BY12" s="4">
        <v>-5</v>
      </c>
      <c r="BZ12" s="4">
        <v>1.263431</v>
      </c>
      <c r="CA12" s="4">
        <v>8.7414970000000007</v>
      </c>
      <c r="CB12" s="4">
        <v>25.521298000000002</v>
      </c>
      <c r="CC12" s="4">
        <f t="shared" si="8"/>
        <v>2.3095035074000001</v>
      </c>
      <c r="CE12" s="4">
        <f t="shared" si="9"/>
        <v>19364.282689099324</v>
      </c>
      <c r="CF12" s="4">
        <f t="shared" si="10"/>
        <v>124.564339188684</v>
      </c>
      <c r="CG12" s="4">
        <f t="shared" si="11"/>
        <v>88.682548255479006</v>
      </c>
      <c r="CH12" s="4">
        <f t="shared" si="12"/>
        <v>87.875452830666603</v>
      </c>
    </row>
    <row r="13" spans="1:93">
      <c r="A13" s="2">
        <v>42440</v>
      </c>
      <c r="B13" s="29">
        <v>0.52220412037037034</v>
      </c>
      <c r="C13" s="4">
        <v>10.592000000000001</v>
      </c>
      <c r="D13" s="4">
        <v>0.1022</v>
      </c>
      <c r="E13" s="4" t="s">
        <v>155</v>
      </c>
      <c r="F13" s="4">
        <v>1022.185886</v>
      </c>
      <c r="G13" s="4">
        <v>625.9</v>
      </c>
      <c r="H13" s="4">
        <v>24.2</v>
      </c>
      <c r="I13" s="4">
        <v>1449.8</v>
      </c>
      <c r="K13" s="4">
        <v>6.3</v>
      </c>
      <c r="L13" s="4">
        <v>214</v>
      </c>
      <c r="M13" s="4">
        <v>0.90210000000000001</v>
      </c>
      <c r="N13" s="4">
        <v>9.5548999999999999</v>
      </c>
      <c r="O13" s="4">
        <v>9.2200000000000004E-2</v>
      </c>
      <c r="P13" s="4">
        <v>564.63019999999995</v>
      </c>
      <c r="Q13" s="4">
        <v>21.827200000000001</v>
      </c>
      <c r="R13" s="4">
        <v>586.5</v>
      </c>
      <c r="S13" s="4">
        <v>466.57260000000002</v>
      </c>
      <c r="T13" s="4">
        <v>18.0365</v>
      </c>
      <c r="U13" s="4">
        <v>484.6</v>
      </c>
      <c r="V13" s="4">
        <v>1449.8221000000001</v>
      </c>
      <c r="Y13" s="4">
        <v>193.333</v>
      </c>
      <c r="Z13" s="4">
        <v>0</v>
      </c>
      <c r="AA13" s="4">
        <v>5.6811999999999996</v>
      </c>
      <c r="AB13" s="4" t="s">
        <v>384</v>
      </c>
      <c r="AC13" s="4">
        <v>0</v>
      </c>
      <c r="AD13" s="4">
        <v>11.9</v>
      </c>
      <c r="AE13" s="4">
        <v>854</v>
      </c>
      <c r="AF13" s="4">
        <v>882</v>
      </c>
      <c r="AG13" s="4">
        <v>872</v>
      </c>
      <c r="AH13" s="4">
        <v>84</v>
      </c>
      <c r="AI13" s="4">
        <v>30.28</v>
      </c>
      <c r="AJ13" s="4">
        <v>0.7</v>
      </c>
      <c r="AK13" s="4">
        <v>988</v>
      </c>
      <c r="AL13" s="4">
        <v>4</v>
      </c>
      <c r="AM13" s="4">
        <v>0</v>
      </c>
      <c r="AN13" s="4">
        <v>33</v>
      </c>
      <c r="AO13" s="4">
        <v>192</v>
      </c>
      <c r="AP13" s="4">
        <v>190</v>
      </c>
      <c r="AQ13" s="4">
        <v>0.6</v>
      </c>
      <c r="AR13" s="4">
        <v>195</v>
      </c>
      <c r="AS13" s="4" t="s">
        <v>155</v>
      </c>
      <c r="AT13" s="4">
        <v>2</v>
      </c>
      <c r="AU13" s="5">
        <v>0.7303587962962963</v>
      </c>
      <c r="AV13" s="4">
        <v>47.159143</v>
      </c>
      <c r="AW13" s="4">
        <v>-88.489528000000007</v>
      </c>
      <c r="AX13" s="4">
        <v>313.8</v>
      </c>
      <c r="AY13" s="4">
        <v>35.700000000000003</v>
      </c>
      <c r="AZ13" s="4">
        <v>12</v>
      </c>
      <c r="BA13" s="4">
        <v>10</v>
      </c>
      <c r="BB13" s="4" t="s">
        <v>422</v>
      </c>
      <c r="BC13" s="4">
        <v>1.0987009999999999</v>
      </c>
      <c r="BD13" s="4">
        <v>1.301299</v>
      </c>
      <c r="BE13" s="4">
        <v>1.874026</v>
      </c>
      <c r="BF13" s="4">
        <v>14.063000000000001</v>
      </c>
      <c r="BG13" s="4">
        <v>19.27</v>
      </c>
      <c r="BH13" s="4">
        <v>1.37</v>
      </c>
      <c r="BI13" s="4">
        <v>10.853</v>
      </c>
      <c r="BJ13" s="4">
        <v>2962.3820000000001</v>
      </c>
      <c r="BK13" s="4">
        <v>18.196000000000002</v>
      </c>
      <c r="BL13" s="4">
        <v>18.332000000000001</v>
      </c>
      <c r="BM13" s="4">
        <v>0.70899999999999996</v>
      </c>
      <c r="BN13" s="4">
        <v>19.041</v>
      </c>
      <c r="BO13" s="4">
        <v>15.148999999999999</v>
      </c>
      <c r="BP13" s="4">
        <v>0.58599999999999997</v>
      </c>
      <c r="BQ13" s="4">
        <v>15.734</v>
      </c>
      <c r="BR13" s="4">
        <v>14.8637</v>
      </c>
      <c r="BU13" s="4">
        <v>11.891999999999999</v>
      </c>
      <c r="BW13" s="4">
        <v>1280.7280000000001</v>
      </c>
      <c r="BX13" s="4">
        <v>0.36159599999999997</v>
      </c>
      <c r="BY13" s="4">
        <v>-5</v>
      </c>
      <c r="BZ13" s="4">
        <v>1.264</v>
      </c>
      <c r="CA13" s="4">
        <v>8.8364919999999998</v>
      </c>
      <c r="CB13" s="4">
        <v>25.532800000000002</v>
      </c>
      <c r="CC13" s="4">
        <f t="shared" si="8"/>
        <v>2.3346011864</v>
      </c>
      <c r="CE13" s="4">
        <f t="shared" si="9"/>
        <v>19554.26743842617</v>
      </c>
      <c r="CF13" s="4">
        <f t="shared" si="10"/>
        <v>120.10923989870399</v>
      </c>
      <c r="CG13" s="4">
        <f t="shared" si="11"/>
        <v>103.857923750616</v>
      </c>
      <c r="CH13" s="4">
        <f t="shared" si="12"/>
        <v>98.113195706878798</v>
      </c>
    </row>
    <row r="14" spans="1:93">
      <c r="A14" s="2">
        <v>42440</v>
      </c>
      <c r="B14" s="29">
        <v>0.52221569444444438</v>
      </c>
      <c r="C14" s="4">
        <v>11.058</v>
      </c>
      <c r="D14" s="4">
        <v>9.1600000000000001E-2</v>
      </c>
      <c r="E14" s="4" t="s">
        <v>155</v>
      </c>
      <c r="F14" s="4">
        <v>915.95533499999999</v>
      </c>
      <c r="G14" s="4">
        <v>758.3</v>
      </c>
      <c r="H14" s="4">
        <v>15.7</v>
      </c>
      <c r="I14" s="4">
        <v>1630.4</v>
      </c>
      <c r="K14" s="4">
        <v>5.84</v>
      </c>
      <c r="L14" s="4">
        <v>227</v>
      </c>
      <c r="M14" s="4">
        <v>0.8982</v>
      </c>
      <c r="N14" s="4">
        <v>9.9326000000000008</v>
      </c>
      <c r="O14" s="4">
        <v>8.2299999999999998E-2</v>
      </c>
      <c r="P14" s="4">
        <v>681.12559999999996</v>
      </c>
      <c r="Q14" s="4">
        <v>14.0732</v>
      </c>
      <c r="R14" s="4">
        <v>695.2</v>
      </c>
      <c r="S14" s="4">
        <v>562.83669999999995</v>
      </c>
      <c r="T14" s="4">
        <v>11.629200000000001</v>
      </c>
      <c r="U14" s="4">
        <v>574.5</v>
      </c>
      <c r="V14" s="4">
        <v>1630.4012</v>
      </c>
      <c r="Y14" s="4">
        <v>203.685</v>
      </c>
      <c r="Z14" s="4">
        <v>0</v>
      </c>
      <c r="AA14" s="4">
        <v>5.2446000000000002</v>
      </c>
      <c r="AB14" s="4" t="s">
        <v>384</v>
      </c>
      <c r="AC14" s="4">
        <v>0</v>
      </c>
      <c r="AD14" s="4">
        <v>11.9</v>
      </c>
      <c r="AE14" s="4">
        <v>854</v>
      </c>
      <c r="AF14" s="4">
        <v>882</v>
      </c>
      <c r="AG14" s="4">
        <v>872</v>
      </c>
      <c r="AH14" s="4">
        <v>84</v>
      </c>
      <c r="AI14" s="4">
        <v>30.28</v>
      </c>
      <c r="AJ14" s="4">
        <v>0.7</v>
      </c>
      <c r="AK14" s="4">
        <v>988</v>
      </c>
      <c r="AL14" s="4">
        <v>4</v>
      </c>
      <c r="AM14" s="4">
        <v>0</v>
      </c>
      <c r="AN14" s="4">
        <v>33</v>
      </c>
      <c r="AO14" s="4">
        <v>191.6</v>
      </c>
      <c r="AP14" s="4">
        <v>190</v>
      </c>
      <c r="AQ14" s="4">
        <v>0.5</v>
      </c>
      <c r="AR14" s="4">
        <v>195</v>
      </c>
      <c r="AS14" s="4" t="s">
        <v>155</v>
      </c>
      <c r="AT14" s="4">
        <v>2</v>
      </c>
      <c r="AU14" s="5">
        <v>0.73037037037037045</v>
      </c>
      <c r="AV14" s="4">
        <v>47.159059999999997</v>
      </c>
      <c r="AW14" s="4">
        <v>-88.489344000000003</v>
      </c>
      <c r="AX14" s="4">
        <v>313.7</v>
      </c>
      <c r="AY14" s="4">
        <v>36.200000000000003</v>
      </c>
      <c r="AZ14" s="4">
        <v>12</v>
      </c>
      <c r="BA14" s="4">
        <v>10</v>
      </c>
      <c r="BB14" s="4" t="s">
        <v>422</v>
      </c>
      <c r="BC14" s="4">
        <v>1.4491510000000001</v>
      </c>
      <c r="BD14" s="4">
        <v>1.073726</v>
      </c>
      <c r="BE14" s="4">
        <v>2.1737259999999998</v>
      </c>
      <c r="BF14" s="4">
        <v>14.063000000000001</v>
      </c>
      <c r="BG14" s="4">
        <v>18.5</v>
      </c>
      <c r="BH14" s="4">
        <v>1.32</v>
      </c>
      <c r="BI14" s="4">
        <v>11.332000000000001</v>
      </c>
      <c r="BJ14" s="4">
        <v>2962.2910000000002</v>
      </c>
      <c r="BK14" s="4">
        <v>15.617000000000001</v>
      </c>
      <c r="BL14" s="4">
        <v>21.273</v>
      </c>
      <c r="BM14" s="4">
        <v>0.44</v>
      </c>
      <c r="BN14" s="4">
        <v>21.713000000000001</v>
      </c>
      <c r="BO14" s="4">
        <v>17.579000000000001</v>
      </c>
      <c r="BP14" s="4">
        <v>0.36299999999999999</v>
      </c>
      <c r="BQ14" s="4">
        <v>17.942</v>
      </c>
      <c r="BR14" s="4">
        <v>16.078900000000001</v>
      </c>
      <c r="BU14" s="4">
        <v>12.052</v>
      </c>
      <c r="BW14" s="4">
        <v>1137.2940000000001</v>
      </c>
      <c r="BX14" s="4">
        <v>0.42847800000000003</v>
      </c>
      <c r="BY14" s="4">
        <v>-5</v>
      </c>
      <c r="BZ14" s="4">
        <v>1.262707</v>
      </c>
      <c r="CA14" s="4">
        <v>10.470931</v>
      </c>
      <c r="CB14" s="4">
        <v>25.506681</v>
      </c>
      <c r="CC14" s="4">
        <f t="shared" si="8"/>
        <v>2.7664199701999999</v>
      </c>
      <c r="CE14" s="4">
        <f t="shared" si="9"/>
        <v>23170.404663201989</v>
      </c>
      <c r="CF14" s="4">
        <f t="shared" si="10"/>
        <v>122.15282348196901</v>
      </c>
      <c r="CG14" s="4">
        <f t="shared" si="11"/>
        <v>140.33847466949399</v>
      </c>
      <c r="CH14" s="4">
        <f t="shared" si="12"/>
        <v>125.76570618455732</v>
      </c>
    </row>
    <row r="15" spans="1:93">
      <c r="A15" s="2">
        <v>42440</v>
      </c>
      <c r="B15" s="29">
        <v>0.52222726851851853</v>
      </c>
      <c r="C15" s="4">
        <v>11.13</v>
      </c>
      <c r="D15" s="4">
        <v>6.93E-2</v>
      </c>
      <c r="E15" s="4" t="s">
        <v>155</v>
      </c>
      <c r="F15" s="4">
        <v>693.4</v>
      </c>
      <c r="G15" s="4">
        <v>929.2</v>
      </c>
      <c r="H15" s="4">
        <v>16.7</v>
      </c>
      <c r="I15" s="4">
        <v>1810</v>
      </c>
      <c r="K15" s="4">
        <v>5.38</v>
      </c>
      <c r="L15" s="4">
        <v>236</v>
      </c>
      <c r="M15" s="4">
        <v>0.89770000000000005</v>
      </c>
      <c r="N15" s="4">
        <v>9.9913000000000007</v>
      </c>
      <c r="O15" s="4">
        <v>6.2199999999999998E-2</v>
      </c>
      <c r="P15" s="4">
        <v>834.11300000000006</v>
      </c>
      <c r="Q15" s="4">
        <v>14.991400000000001</v>
      </c>
      <c r="R15" s="4">
        <v>849.1</v>
      </c>
      <c r="S15" s="4">
        <v>689.25519999999995</v>
      </c>
      <c r="T15" s="4">
        <v>12.3879</v>
      </c>
      <c r="U15" s="4">
        <v>701.6</v>
      </c>
      <c r="V15" s="4">
        <v>1810.0364999999999</v>
      </c>
      <c r="Y15" s="4">
        <v>212.03399999999999</v>
      </c>
      <c r="Z15" s="4">
        <v>0</v>
      </c>
      <c r="AA15" s="4">
        <v>4.8337000000000003</v>
      </c>
      <c r="AB15" s="4" t="s">
        <v>384</v>
      </c>
      <c r="AC15" s="4">
        <v>0</v>
      </c>
      <c r="AD15" s="4">
        <v>11.9</v>
      </c>
      <c r="AE15" s="4">
        <v>855</v>
      </c>
      <c r="AF15" s="4">
        <v>882</v>
      </c>
      <c r="AG15" s="4">
        <v>873</v>
      </c>
      <c r="AH15" s="4">
        <v>84</v>
      </c>
      <c r="AI15" s="4">
        <v>30.28</v>
      </c>
      <c r="AJ15" s="4">
        <v>0.7</v>
      </c>
      <c r="AK15" s="4">
        <v>988</v>
      </c>
      <c r="AL15" s="4">
        <v>4</v>
      </c>
      <c r="AM15" s="4">
        <v>0</v>
      </c>
      <c r="AN15" s="4">
        <v>33</v>
      </c>
      <c r="AO15" s="4">
        <v>191</v>
      </c>
      <c r="AP15" s="4">
        <v>189.6</v>
      </c>
      <c r="AQ15" s="4">
        <v>0.6</v>
      </c>
      <c r="AR15" s="4">
        <v>195</v>
      </c>
      <c r="AS15" s="4" t="s">
        <v>155</v>
      </c>
      <c r="AT15" s="4">
        <v>2</v>
      </c>
      <c r="AU15" s="5">
        <v>0.73038194444444438</v>
      </c>
      <c r="AV15" s="4">
        <v>47.158991999999998</v>
      </c>
      <c r="AW15" s="4">
        <v>-88.489134000000007</v>
      </c>
      <c r="AX15" s="4">
        <v>313.5</v>
      </c>
      <c r="AY15" s="4">
        <v>37.5</v>
      </c>
      <c r="AZ15" s="4">
        <v>12</v>
      </c>
      <c r="BA15" s="4">
        <v>11</v>
      </c>
      <c r="BB15" s="4" t="s">
        <v>421</v>
      </c>
      <c r="BC15" s="4">
        <v>1.428671</v>
      </c>
      <c r="BD15" s="4">
        <v>1.3</v>
      </c>
      <c r="BE15" s="4">
        <v>2.204196</v>
      </c>
      <c r="BF15" s="4">
        <v>14.063000000000001</v>
      </c>
      <c r="BG15" s="4">
        <v>18.39</v>
      </c>
      <c r="BH15" s="4">
        <v>1.31</v>
      </c>
      <c r="BI15" s="4">
        <v>11.397</v>
      </c>
      <c r="BJ15" s="4">
        <v>2963.2449999999999</v>
      </c>
      <c r="BK15" s="4">
        <v>11.75</v>
      </c>
      <c r="BL15" s="4">
        <v>25.905999999999999</v>
      </c>
      <c r="BM15" s="4">
        <v>0.46600000000000003</v>
      </c>
      <c r="BN15" s="4">
        <v>26.372</v>
      </c>
      <c r="BO15" s="4">
        <v>21.407</v>
      </c>
      <c r="BP15" s="4">
        <v>0.38500000000000001</v>
      </c>
      <c r="BQ15" s="4">
        <v>21.792000000000002</v>
      </c>
      <c r="BR15" s="4">
        <v>17.751300000000001</v>
      </c>
      <c r="BU15" s="4">
        <v>12.477</v>
      </c>
      <c r="BW15" s="4">
        <v>1042.3720000000001</v>
      </c>
      <c r="BX15" s="4">
        <v>0.53544599999999998</v>
      </c>
      <c r="BY15" s="4">
        <v>-5</v>
      </c>
      <c r="BZ15" s="4">
        <v>1.2622930000000001</v>
      </c>
      <c r="CA15" s="4">
        <v>13.084962000000001</v>
      </c>
      <c r="CB15" s="4">
        <v>25.498318999999999</v>
      </c>
      <c r="CC15" s="4">
        <f t="shared" si="8"/>
        <v>3.4570469604</v>
      </c>
      <c r="CE15" s="4">
        <f t="shared" si="9"/>
        <v>28964.13932160243</v>
      </c>
      <c r="CF15" s="4">
        <f t="shared" si="10"/>
        <v>114.84998271450002</v>
      </c>
      <c r="CG15" s="4">
        <f t="shared" si="11"/>
        <v>213.00517645228803</v>
      </c>
      <c r="CH15" s="4">
        <f t="shared" si="12"/>
        <v>173.50948920509822</v>
      </c>
    </row>
    <row r="16" spans="1:93">
      <c r="A16" s="2">
        <v>42440</v>
      </c>
      <c r="B16" s="29">
        <v>0.52223884259259257</v>
      </c>
      <c r="C16" s="4">
        <v>10.888</v>
      </c>
      <c r="D16" s="4">
        <v>4.9299999999999997E-2</v>
      </c>
      <c r="E16" s="4" t="s">
        <v>155</v>
      </c>
      <c r="F16" s="4">
        <v>493.4</v>
      </c>
      <c r="G16" s="4">
        <v>995.8</v>
      </c>
      <c r="H16" s="4">
        <v>16.7</v>
      </c>
      <c r="I16" s="4">
        <v>1791.6</v>
      </c>
      <c r="K16" s="4">
        <v>4.88</v>
      </c>
      <c r="L16" s="4">
        <v>238</v>
      </c>
      <c r="M16" s="4">
        <v>0.89990000000000003</v>
      </c>
      <c r="N16" s="4">
        <v>9.7982999999999993</v>
      </c>
      <c r="O16" s="4">
        <v>4.4400000000000002E-2</v>
      </c>
      <c r="P16" s="4">
        <v>896.09159999999997</v>
      </c>
      <c r="Q16" s="4">
        <v>15.0603</v>
      </c>
      <c r="R16" s="4">
        <v>911.2</v>
      </c>
      <c r="S16" s="4">
        <v>740.47019999999998</v>
      </c>
      <c r="T16" s="4">
        <v>12.444800000000001</v>
      </c>
      <c r="U16" s="4">
        <v>752.9</v>
      </c>
      <c r="V16" s="4">
        <v>1791.5809999999999</v>
      </c>
      <c r="Y16" s="4">
        <v>214.16800000000001</v>
      </c>
      <c r="Z16" s="4">
        <v>0</v>
      </c>
      <c r="AA16" s="4">
        <v>4.3933</v>
      </c>
      <c r="AB16" s="4" t="s">
        <v>384</v>
      </c>
      <c r="AC16" s="4">
        <v>0</v>
      </c>
      <c r="AD16" s="4">
        <v>12</v>
      </c>
      <c r="AE16" s="4">
        <v>855</v>
      </c>
      <c r="AF16" s="4">
        <v>883</v>
      </c>
      <c r="AG16" s="4">
        <v>872</v>
      </c>
      <c r="AH16" s="4">
        <v>84</v>
      </c>
      <c r="AI16" s="4">
        <v>30.28</v>
      </c>
      <c r="AJ16" s="4">
        <v>0.7</v>
      </c>
      <c r="AK16" s="4">
        <v>988</v>
      </c>
      <c r="AL16" s="4">
        <v>4</v>
      </c>
      <c r="AM16" s="4">
        <v>0</v>
      </c>
      <c r="AN16" s="4">
        <v>33</v>
      </c>
      <c r="AO16" s="4">
        <v>191</v>
      </c>
      <c r="AP16" s="4">
        <v>189</v>
      </c>
      <c r="AQ16" s="4">
        <v>0.7</v>
      </c>
      <c r="AR16" s="4">
        <v>195</v>
      </c>
      <c r="AS16" s="4" t="s">
        <v>155</v>
      </c>
      <c r="AT16" s="4">
        <v>2</v>
      </c>
      <c r="AU16" s="5">
        <v>0.73039351851851853</v>
      </c>
      <c r="AV16" s="4">
        <v>47.158935999999997</v>
      </c>
      <c r="AW16" s="4">
        <v>-88.488915000000006</v>
      </c>
      <c r="AX16" s="4">
        <v>313.5</v>
      </c>
      <c r="AY16" s="4">
        <v>39</v>
      </c>
      <c r="AZ16" s="4">
        <v>12</v>
      </c>
      <c r="BA16" s="4">
        <v>11</v>
      </c>
      <c r="BB16" s="4" t="s">
        <v>421</v>
      </c>
      <c r="BC16" s="4">
        <v>0.9</v>
      </c>
      <c r="BD16" s="4">
        <v>1.3</v>
      </c>
      <c r="BE16" s="4">
        <v>1.6</v>
      </c>
      <c r="BF16" s="4">
        <v>14.063000000000001</v>
      </c>
      <c r="BG16" s="4">
        <v>18.809999999999999</v>
      </c>
      <c r="BH16" s="4">
        <v>1.34</v>
      </c>
      <c r="BI16" s="4">
        <v>11.125999999999999</v>
      </c>
      <c r="BJ16" s="4">
        <v>2967.924</v>
      </c>
      <c r="BK16" s="4">
        <v>8.56</v>
      </c>
      <c r="BL16" s="4">
        <v>28.423999999999999</v>
      </c>
      <c r="BM16" s="4">
        <v>0.47799999999999998</v>
      </c>
      <c r="BN16" s="4">
        <v>28.902000000000001</v>
      </c>
      <c r="BO16" s="4">
        <v>23.488</v>
      </c>
      <c r="BP16" s="4">
        <v>0.39500000000000002</v>
      </c>
      <c r="BQ16" s="4">
        <v>23.882999999999999</v>
      </c>
      <c r="BR16" s="4">
        <v>17.944700000000001</v>
      </c>
      <c r="BU16" s="4">
        <v>12.871</v>
      </c>
      <c r="BW16" s="4">
        <v>967.58799999999997</v>
      </c>
      <c r="BX16" s="4">
        <v>0.56998300000000002</v>
      </c>
      <c r="BY16" s="4">
        <v>-5</v>
      </c>
      <c r="BZ16" s="4">
        <v>1.262707</v>
      </c>
      <c r="CA16" s="4">
        <v>13.928959000000001</v>
      </c>
      <c r="CB16" s="4">
        <v>25.506681</v>
      </c>
      <c r="CC16" s="4">
        <f t="shared" si="8"/>
        <v>3.6800309678000001</v>
      </c>
      <c r="CE16" s="4">
        <f t="shared" si="9"/>
        <v>30881.048508203654</v>
      </c>
      <c r="CF16" s="4">
        <f t="shared" si="10"/>
        <v>89.066221112880015</v>
      </c>
      <c r="CG16" s="4">
        <f t="shared" si="11"/>
        <v>248.50099986435902</v>
      </c>
      <c r="CH16" s="4">
        <f t="shared" si="12"/>
        <v>186.71338995377312</v>
      </c>
    </row>
    <row r="17" spans="1:86">
      <c r="A17" s="2">
        <v>42440</v>
      </c>
      <c r="B17" s="29">
        <v>0.52225041666666672</v>
      </c>
      <c r="C17" s="4">
        <v>10.709</v>
      </c>
      <c r="D17" s="4">
        <v>4.1300000000000003E-2</v>
      </c>
      <c r="E17" s="4" t="s">
        <v>155</v>
      </c>
      <c r="F17" s="4">
        <v>412.59349600000002</v>
      </c>
      <c r="G17" s="4">
        <v>929.9</v>
      </c>
      <c r="H17" s="4">
        <v>24.1</v>
      </c>
      <c r="I17" s="4">
        <v>1748.7</v>
      </c>
      <c r="K17" s="4">
        <v>4.8</v>
      </c>
      <c r="L17" s="4">
        <v>246</v>
      </c>
      <c r="M17" s="4">
        <v>0.90149999999999997</v>
      </c>
      <c r="N17" s="4">
        <v>9.6539000000000001</v>
      </c>
      <c r="O17" s="4">
        <v>3.7199999999999997E-2</v>
      </c>
      <c r="P17" s="4">
        <v>838.27639999999997</v>
      </c>
      <c r="Q17" s="4">
        <v>21.725000000000001</v>
      </c>
      <c r="R17" s="4">
        <v>860</v>
      </c>
      <c r="S17" s="4">
        <v>692.69560000000001</v>
      </c>
      <c r="T17" s="4">
        <v>17.952100000000002</v>
      </c>
      <c r="U17" s="4">
        <v>710.6</v>
      </c>
      <c r="V17" s="4">
        <v>1748.6722</v>
      </c>
      <c r="Y17" s="4">
        <v>221.43299999999999</v>
      </c>
      <c r="Z17" s="4">
        <v>0</v>
      </c>
      <c r="AA17" s="4">
        <v>4.3292000000000002</v>
      </c>
      <c r="AB17" s="4" t="s">
        <v>384</v>
      </c>
      <c r="AC17" s="4">
        <v>0</v>
      </c>
      <c r="AD17" s="4">
        <v>11.9</v>
      </c>
      <c r="AE17" s="4">
        <v>855</v>
      </c>
      <c r="AF17" s="4">
        <v>883</v>
      </c>
      <c r="AG17" s="4">
        <v>873</v>
      </c>
      <c r="AH17" s="4">
        <v>84</v>
      </c>
      <c r="AI17" s="4">
        <v>30.28</v>
      </c>
      <c r="AJ17" s="4">
        <v>0.7</v>
      </c>
      <c r="AK17" s="4">
        <v>988</v>
      </c>
      <c r="AL17" s="4">
        <v>4</v>
      </c>
      <c r="AM17" s="4">
        <v>0</v>
      </c>
      <c r="AN17" s="4">
        <v>33</v>
      </c>
      <c r="AO17" s="4">
        <v>191</v>
      </c>
      <c r="AP17" s="4">
        <v>189</v>
      </c>
      <c r="AQ17" s="4">
        <v>0.7</v>
      </c>
      <c r="AR17" s="4">
        <v>195</v>
      </c>
      <c r="AS17" s="4" t="s">
        <v>155</v>
      </c>
      <c r="AT17" s="4">
        <v>2</v>
      </c>
      <c r="AU17" s="5">
        <v>0.73040509259259256</v>
      </c>
      <c r="AV17" s="4">
        <v>47.158898999999998</v>
      </c>
      <c r="AW17" s="4">
        <v>-88.488680000000002</v>
      </c>
      <c r="AX17" s="4">
        <v>313.5</v>
      </c>
      <c r="AY17" s="4">
        <v>40.1</v>
      </c>
      <c r="AZ17" s="4">
        <v>12</v>
      </c>
      <c r="BA17" s="4">
        <v>11</v>
      </c>
      <c r="BB17" s="4" t="s">
        <v>421</v>
      </c>
      <c r="BC17" s="4">
        <v>0.9</v>
      </c>
      <c r="BD17" s="4">
        <v>1.3</v>
      </c>
      <c r="BE17" s="4">
        <v>1.6</v>
      </c>
      <c r="BF17" s="4">
        <v>14.063000000000001</v>
      </c>
      <c r="BG17" s="4">
        <v>19.13</v>
      </c>
      <c r="BH17" s="4">
        <v>1.36</v>
      </c>
      <c r="BI17" s="4">
        <v>10.932</v>
      </c>
      <c r="BJ17" s="4">
        <v>2970.5790000000002</v>
      </c>
      <c r="BK17" s="4">
        <v>7.2839999999999998</v>
      </c>
      <c r="BL17" s="4">
        <v>27.012</v>
      </c>
      <c r="BM17" s="4">
        <v>0.7</v>
      </c>
      <c r="BN17" s="4">
        <v>27.712</v>
      </c>
      <c r="BO17" s="4">
        <v>22.321000000000002</v>
      </c>
      <c r="BP17" s="4">
        <v>0.57799999999999996</v>
      </c>
      <c r="BQ17" s="4">
        <v>22.9</v>
      </c>
      <c r="BR17" s="4">
        <v>17.7927</v>
      </c>
      <c r="BU17" s="4">
        <v>13.518000000000001</v>
      </c>
      <c r="BW17" s="4">
        <v>968.59299999999996</v>
      </c>
      <c r="BX17" s="4">
        <v>0.51083199999999995</v>
      </c>
      <c r="BY17" s="4">
        <v>-5</v>
      </c>
      <c r="BZ17" s="4">
        <v>1.2609999999999999</v>
      </c>
      <c r="CA17" s="4">
        <v>12.483457</v>
      </c>
      <c r="CB17" s="4">
        <v>25.472200000000001</v>
      </c>
      <c r="CC17" s="4">
        <f t="shared" si="8"/>
        <v>3.2981293394</v>
      </c>
      <c r="CE17" s="4">
        <f t="shared" si="9"/>
        <v>27701.072123067443</v>
      </c>
      <c r="CF17" s="4">
        <f t="shared" si="10"/>
        <v>67.924337088635994</v>
      </c>
      <c r="CG17" s="4">
        <f t="shared" si="11"/>
        <v>213.54576047909998</v>
      </c>
      <c r="CH17" s="4">
        <f t="shared" si="12"/>
        <v>165.91946080683331</v>
      </c>
    </row>
    <row r="18" spans="1:86">
      <c r="A18" s="2">
        <v>42440</v>
      </c>
      <c r="B18" s="29">
        <v>0.52226199074074076</v>
      </c>
      <c r="C18" s="4">
        <v>10.808</v>
      </c>
      <c r="D18" s="4">
        <v>4.2500000000000003E-2</v>
      </c>
      <c r="E18" s="4" t="s">
        <v>155</v>
      </c>
      <c r="F18" s="4">
        <v>425.17500000000001</v>
      </c>
      <c r="G18" s="4">
        <v>757.7</v>
      </c>
      <c r="H18" s="4">
        <v>24.1</v>
      </c>
      <c r="I18" s="4">
        <v>1942.6</v>
      </c>
      <c r="K18" s="4">
        <v>5.16</v>
      </c>
      <c r="L18" s="4">
        <v>270</v>
      </c>
      <c r="M18" s="4">
        <v>0.90049999999999997</v>
      </c>
      <c r="N18" s="4">
        <v>9.7323000000000004</v>
      </c>
      <c r="O18" s="4">
        <v>3.8300000000000001E-2</v>
      </c>
      <c r="P18" s="4">
        <v>682.3066</v>
      </c>
      <c r="Q18" s="4">
        <v>21.733499999999999</v>
      </c>
      <c r="R18" s="4">
        <v>704</v>
      </c>
      <c r="S18" s="4">
        <v>563.81259999999997</v>
      </c>
      <c r="T18" s="4">
        <v>17.959099999999999</v>
      </c>
      <c r="U18" s="4">
        <v>581.79999999999995</v>
      </c>
      <c r="V18" s="4">
        <v>1942.56</v>
      </c>
      <c r="Y18" s="4">
        <v>242.821</v>
      </c>
      <c r="Z18" s="4">
        <v>0</v>
      </c>
      <c r="AA18" s="4">
        <v>4.6435000000000004</v>
      </c>
      <c r="AB18" s="4" t="s">
        <v>384</v>
      </c>
      <c r="AC18" s="4">
        <v>0</v>
      </c>
      <c r="AD18" s="4">
        <v>11.9</v>
      </c>
      <c r="AE18" s="4">
        <v>854</v>
      </c>
      <c r="AF18" s="4">
        <v>881</v>
      </c>
      <c r="AG18" s="4">
        <v>872</v>
      </c>
      <c r="AH18" s="4">
        <v>84</v>
      </c>
      <c r="AI18" s="4">
        <v>30.28</v>
      </c>
      <c r="AJ18" s="4">
        <v>0.7</v>
      </c>
      <c r="AK18" s="4">
        <v>988</v>
      </c>
      <c r="AL18" s="4">
        <v>4</v>
      </c>
      <c r="AM18" s="4">
        <v>0</v>
      </c>
      <c r="AN18" s="4">
        <v>33</v>
      </c>
      <c r="AO18" s="4">
        <v>191</v>
      </c>
      <c r="AP18" s="4">
        <v>189</v>
      </c>
      <c r="AQ18" s="4">
        <v>0.7</v>
      </c>
      <c r="AR18" s="4">
        <v>195</v>
      </c>
      <c r="AS18" s="4" t="s">
        <v>155</v>
      </c>
      <c r="AT18" s="4">
        <v>2</v>
      </c>
      <c r="AU18" s="5">
        <v>0.73041666666666671</v>
      </c>
      <c r="AV18" s="4">
        <v>47.158886000000003</v>
      </c>
      <c r="AW18" s="4">
        <v>-88.488431000000006</v>
      </c>
      <c r="AX18" s="4">
        <v>313.2</v>
      </c>
      <c r="AY18" s="4">
        <v>41.8</v>
      </c>
      <c r="AZ18" s="4">
        <v>12</v>
      </c>
      <c r="BA18" s="4">
        <v>11</v>
      </c>
      <c r="BB18" s="4" t="s">
        <v>421</v>
      </c>
      <c r="BC18" s="4">
        <v>0.924176</v>
      </c>
      <c r="BD18" s="4">
        <v>1.324176</v>
      </c>
      <c r="BE18" s="4">
        <v>1.648352</v>
      </c>
      <c r="BF18" s="4">
        <v>14.063000000000001</v>
      </c>
      <c r="BG18" s="4">
        <v>18.920000000000002</v>
      </c>
      <c r="BH18" s="4">
        <v>1.35</v>
      </c>
      <c r="BI18" s="4">
        <v>11.053000000000001</v>
      </c>
      <c r="BJ18" s="4">
        <v>2964.8679999999999</v>
      </c>
      <c r="BK18" s="4">
        <v>7.423</v>
      </c>
      <c r="BL18" s="4">
        <v>21.766999999999999</v>
      </c>
      <c r="BM18" s="4">
        <v>0.69299999999999995</v>
      </c>
      <c r="BN18" s="4">
        <v>22.460999999999999</v>
      </c>
      <c r="BO18" s="4">
        <v>17.986999999999998</v>
      </c>
      <c r="BP18" s="4">
        <v>0.57299999999999995</v>
      </c>
      <c r="BQ18" s="4">
        <v>18.559999999999999</v>
      </c>
      <c r="BR18" s="4">
        <v>19.5686</v>
      </c>
      <c r="BU18" s="4">
        <v>14.676</v>
      </c>
      <c r="BW18" s="4">
        <v>1028.567</v>
      </c>
      <c r="BX18" s="4">
        <v>0.46170499999999998</v>
      </c>
      <c r="BY18" s="4">
        <v>-5</v>
      </c>
      <c r="BZ18" s="4">
        <v>1.2605690000000001</v>
      </c>
      <c r="CA18" s="4">
        <v>11.282916</v>
      </c>
      <c r="CB18" s="4">
        <v>25.463494000000001</v>
      </c>
      <c r="CC18" s="4">
        <f t="shared" si="8"/>
        <v>2.9809464071999998</v>
      </c>
      <c r="CE18" s="4">
        <f t="shared" si="9"/>
        <v>24988.910376530737</v>
      </c>
      <c r="CF18" s="4">
        <f t="shared" si="10"/>
        <v>62.563554844595998</v>
      </c>
      <c r="CG18" s="4">
        <f t="shared" si="11"/>
        <v>156.42995795712</v>
      </c>
      <c r="CH18" s="4">
        <f t="shared" si="12"/>
        <v>164.93077991808721</v>
      </c>
    </row>
    <row r="19" spans="1:86">
      <c r="A19" s="2">
        <v>42440</v>
      </c>
      <c r="B19" s="29">
        <v>0.52227356481481479</v>
      </c>
      <c r="C19" s="4">
        <v>10.76</v>
      </c>
      <c r="D19" s="4">
        <v>4.5999999999999999E-2</v>
      </c>
      <c r="E19" s="4" t="s">
        <v>155</v>
      </c>
      <c r="F19" s="4">
        <v>460</v>
      </c>
      <c r="G19" s="4">
        <v>723.7</v>
      </c>
      <c r="H19" s="4">
        <v>24.2</v>
      </c>
      <c r="I19" s="4">
        <v>2068.1</v>
      </c>
      <c r="K19" s="4">
        <v>5.4</v>
      </c>
      <c r="L19" s="4">
        <v>282</v>
      </c>
      <c r="M19" s="4">
        <v>0.90069999999999995</v>
      </c>
      <c r="N19" s="4">
        <v>9.6914999999999996</v>
      </c>
      <c r="O19" s="4">
        <v>4.1399999999999999E-2</v>
      </c>
      <c r="P19" s="4">
        <v>651.84699999999998</v>
      </c>
      <c r="Q19" s="4">
        <v>21.796900000000001</v>
      </c>
      <c r="R19" s="4">
        <v>673.6</v>
      </c>
      <c r="S19" s="4">
        <v>538.64269999999999</v>
      </c>
      <c r="T19" s="4">
        <v>18.011500000000002</v>
      </c>
      <c r="U19" s="4">
        <v>556.70000000000005</v>
      </c>
      <c r="V19" s="4">
        <v>2068.0567000000001</v>
      </c>
      <c r="Y19" s="4">
        <v>253.66900000000001</v>
      </c>
      <c r="Z19" s="4">
        <v>0</v>
      </c>
      <c r="AA19" s="4">
        <v>4.8632999999999997</v>
      </c>
      <c r="AB19" s="4" t="s">
        <v>384</v>
      </c>
      <c r="AC19" s="4">
        <v>0</v>
      </c>
      <c r="AD19" s="4">
        <v>11.9</v>
      </c>
      <c r="AE19" s="4">
        <v>853</v>
      </c>
      <c r="AF19" s="4">
        <v>880</v>
      </c>
      <c r="AG19" s="4">
        <v>871</v>
      </c>
      <c r="AH19" s="4">
        <v>84</v>
      </c>
      <c r="AI19" s="4">
        <v>30.28</v>
      </c>
      <c r="AJ19" s="4">
        <v>0.7</v>
      </c>
      <c r="AK19" s="4">
        <v>988</v>
      </c>
      <c r="AL19" s="4">
        <v>4</v>
      </c>
      <c r="AM19" s="4">
        <v>0</v>
      </c>
      <c r="AN19" s="4">
        <v>33</v>
      </c>
      <c r="AO19" s="4">
        <v>191</v>
      </c>
      <c r="AP19" s="4">
        <v>189.4</v>
      </c>
      <c r="AQ19" s="4">
        <v>0.7</v>
      </c>
      <c r="AR19" s="4">
        <v>195</v>
      </c>
      <c r="AS19" s="4" t="s">
        <v>155</v>
      </c>
      <c r="AT19" s="4">
        <v>2</v>
      </c>
      <c r="AU19" s="5">
        <v>0.73042824074074064</v>
      </c>
      <c r="AV19" s="4">
        <v>47.158881999999998</v>
      </c>
      <c r="AW19" s="4">
        <v>-88.488174000000001</v>
      </c>
      <c r="AX19" s="4">
        <v>312.89999999999998</v>
      </c>
      <c r="AY19" s="4">
        <v>42.8</v>
      </c>
      <c r="AZ19" s="4">
        <v>12</v>
      </c>
      <c r="BA19" s="4">
        <v>11</v>
      </c>
      <c r="BB19" s="4" t="s">
        <v>421</v>
      </c>
      <c r="BC19" s="4">
        <v>1.024076</v>
      </c>
      <c r="BD19" s="4">
        <v>1.4240759999999999</v>
      </c>
      <c r="BE19" s="4">
        <v>1.824076</v>
      </c>
      <c r="BF19" s="4">
        <v>14.063000000000001</v>
      </c>
      <c r="BG19" s="4">
        <v>18.97</v>
      </c>
      <c r="BH19" s="4">
        <v>1.35</v>
      </c>
      <c r="BI19" s="4">
        <v>11.025</v>
      </c>
      <c r="BJ19" s="4">
        <v>2959.9250000000002</v>
      </c>
      <c r="BK19" s="4">
        <v>8.0540000000000003</v>
      </c>
      <c r="BL19" s="4">
        <v>20.847999999999999</v>
      </c>
      <c r="BM19" s="4">
        <v>0.69699999999999995</v>
      </c>
      <c r="BN19" s="4">
        <v>21.545000000000002</v>
      </c>
      <c r="BO19" s="4">
        <v>17.228000000000002</v>
      </c>
      <c r="BP19" s="4">
        <v>0.57599999999999996</v>
      </c>
      <c r="BQ19" s="4">
        <v>17.803999999999998</v>
      </c>
      <c r="BR19" s="4">
        <v>20.8856</v>
      </c>
      <c r="BU19" s="4">
        <v>15.371</v>
      </c>
      <c r="BW19" s="4">
        <v>1079.9839999999999</v>
      </c>
      <c r="BX19" s="4">
        <v>0.49601699999999999</v>
      </c>
      <c r="BY19" s="4">
        <v>-5</v>
      </c>
      <c r="BZ19" s="4">
        <v>1.2591380000000001</v>
      </c>
      <c r="CA19" s="4">
        <v>12.121416</v>
      </c>
      <c r="CB19" s="4">
        <v>25.434588000000002</v>
      </c>
      <c r="CC19" s="4">
        <f t="shared" si="8"/>
        <v>3.2024781071999997</v>
      </c>
      <c r="CE19" s="4">
        <f t="shared" si="9"/>
        <v>26801.2262435886</v>
      </c>
      <c r="CF19" s="4">
        <f t="shared" si="10"/>
        <v>72.926535694608006</v>
      </c>
      <c r="CG19" s="4">
        <f t="shared" si="11"/>
        <v>161.20983877660797</v>
      </c>
      <c r="CH19" s="4">
        <f t="shared" si="12"/>
        <v>189.11279536917121</v>
      </c>
    </row>
    <row r="20" spans="1:86">
      <c r="A20" s="2">
        <v>42440</v>
      </c>
      <c r="B20" s="29">
        <v>0.52228513888888883</v>
      </c>
      <c r="C20" s="4">
        <v>10.76</v>
      </c>
      <c r="D20" s="4">
        <v>4.8000000000000001E-2</v>
      </c>
      <c r="E20" s="4" t="s">
        <v>155</v>
      </c>
      <c r="F20" s="4">
        <v>480.11676399999999</v>
      </c>
      <c r="G20" s="4">
        <v>724.7</v>
      </c>
      <c r="H20" s="4">
        <v>24.1</v>
      </c>
      <c r="I20" s="4">
        <v>2245.9</v>
      </c>
      <c r="K20" s="4">
        <v>5.3</v>
      </c>
      <c r="L20" s="4">
        <v>285</v>
      </c>
      <c r="M20" s="4">
        <v>0.90049999999999997</v>
      </c>
      <c r="N20" s="4">
        <v>9.6892999999999994</v>
      </c>
      <c r="O20" s="4">
        <v>4.3200000000000002E-2</v>
      </c>
      <c r="P20" s="4">
        <v>652.59159999999997</v>
      </c>
      <c r="Q20" s="4">
        <v>21.6694</v>
      </c>
      <c r="R20" s="4">
        <v>674.3</v>
      </c>
      <c r="S20" s="4">
        <v>539.25810000000001</v>
      </c>
      <c r="T20" s="4">
        <v>17.906099999999999</v>
      </c>
      <c r="U20" s="4">
        <v>557.20000000000005</v>
      </c>
      <c r="V20" s="4">
        <v>2245.8928000000001</v>
      </c>
      <c r="Y20" s="4">
        <v>256.63900000000001</v>
      </c>
      <c r="Z20" s="4">
        <v>0</v>
      </c>
      <c r="AA20" s="4">
        <v>4.7725999999999997</v>
      </c>
      <c r="AB20" s="4" t="s">
        <v>384</v>
      </c>
      <c r="AC20" s="4">
        <v>0</v>
      </c>
      <c r="AD20" s="4">
        <v>11.9</v>
      </c>
      <c r="AE20" s="4">
        <v>853</v>
      </c>
      <c r="AF20" s="4">
        <v>881</v>
      </c>
      <c r="AG20" s="4">
        <v>872</v>
      </c>
      <c r="AH20" s="4">
        <v>84</v>
      </c>
      <c r="AI20" s="4">
        <v>30.28</v>
      </c>
      <c r="AJ20" s="4">
        <v>0.7</v>
      </c>
      <c r="AK20" s="4">
        <v>988</v>
      </c>
      <c r="AL20" s="4">
        <v>4</v>
      </c>
      <c r="AM20" s="4">
        <v>0</v>
      </c>
      <c r="AN20" s="4">
        <v>33</v>
      </c>
      <c r="AO20" s="4">
        <v>191</v>
      </c>
      <c r="AP20" s="4">
        <v>190</v>
      </c>
      <c r="AQ20" s="4">
        <v>0.6</v>
      </c>
      <c r="AR20" s="4">
        <v>195</v>
      </c>
      <c r="AS20" s="4" t="s">
        <v>155</v>
      </c>
      <c r="AT20" s="4">
        <v>2</v>
      </c>
      <c r="AU20" s="5">
        <v>0.73043981481481479</v>
      </c>
      <c r="AV20" s="4">
        <v>47.158881999999998</v>
      </c>
      <c r="AW20" s="4">
        <v>-88.487914000000004</v>
      </c>
      <c r="AX20" s="4">
        <v>312.7</v>
      </c>
      <c r="AY20" s="4">
        <v>43.1</v>
      </c>
      <c r="AZ20" s="4">
        <v>12</v>
      </c>
      <c r="BA20" s="4">
        <v>11</v>
      </c>
      <c r="BB20" s="4" t="s">
        <v>421</v>
      </c>
      <c r="BC20" s="4">
        <v>1.0760479999999999</v>
      </c>
      <c r="BD20" s="4">
        <v>1.476048</v>
      </c>
      <c r="BE20" s="4">
        <v>1.852096</v>
      </c>
      <c r="BF20" s="4">
        <v>14.063000000000001</v>
      </c>
      <c r="BG20" s="4">
        <v>18.940000000000001</v>
      </c>
      <c r="BH20" s="4">
        <v>1.35</v>
      </c>
      <c r="BI20" s="4">
        <v>11.051</v>
      </c>
      <c r="BJ20" s="4">
        <v>2954.0650000000001</v>
      </c>
      <c r="BK20" s="4">
        <v>8.3889999999999993</v>
      </c>
      <c r="BL20" s="4">
        <v>20.835999999999999</v>
      </c>
      <c r="BM20" s="4">
        <v>0.69199999999999995</v>
      </c>
      <c r="BN20" s="4">
        <v>21.527999999999999</v>
      </c>
      <c r="BO20" s="4">
        <v>17.216999999999999</v>
      </c>
      <c r="BP20" s="4">
        <v>0.57199999999999995</v>
      </c>
      <c r="BQ20" s="4">
        <v>17.789000000000001</v>
      </c>
      <c r="BR20" s="4">
        <v>22.641999999999999</v>
      </c>
      <c r="BU20" s="4">
        <v>15.523999999999999</v>
      </c>
      <c r="BW20" s="4">
        <v>1057.992</v>
      </c>
      <c r="BX20" s="4">
        <v>0.48232900000000001</v>
      </c>
      <c r="BY20" s="4">
        <v>-5</v>
      </c>
      <c r="BZ20" s="4">
        <v>1.2588619999999999</v>
      </c>
      <c r="CA20" s="4">
        <v>11.786915</v>
      </c>
      <c r="CB20" s="4">
        <v>25.429012</v>
      </c>
      <c r="CC20" s="4">
        <f t="shared" si="8"/>
        <v>3.1141029430000002</v>
      </c>
      <c r="CE20" s="4">
        <f t="shared" si="9"/>
        <v>26010.026855427826</v>
      </c>
      <c r="CF20" s="4">
        <f t="shared" si="10"/>
        <v>73.863681161445001</v>
      </c>
      <c r="CG20" s="4">
        <f t="shared" si="11"/>
        <v>156.62904090844501</v>
      </c>
      <c r="CH20" s="4">
        <f t="shared" si="12"/>
        <v>199.35885908421</v>
      </c>
    </row>
    <row r="21" spans="1:86">
      <c r="A21" s="2">
        <v>42440</v>
      </c>
      <c r="B21" s="29">
        <v>0.52229671296296298</v>
      </c>
      <c r="C21" s="4">
        <v>11.016999999999999</v>
      </c>
      <c r="D21" s="4">
        <v>5.8000000000000003E-2</v>
      </c>
      <c r="E21" s="4" t="s">
        <v>155</v>
      </c>
      <c r="F21" s="4">
        <v>579.91416300000003</v>
      </c>
      <c r="G21" s="4">
        <v>688.7</v>
      </c>
      <c r="H21" s="4">
        <v>22.9</v>
      </c>
      <c r="I21" s="4">
        <v>2190.6999999999998</v>
      </c>
      <c r="K21" s="4">
        <v>5.3</v>
      </c>
      <c r="L21" s="4">
        <v>270</v>
      </c>
      <c r="M21" s="4">
        <v>0.89839999999999998</v>
      </c>
      <c r="N21" s="4">
        <v>9.8975000000000009</v>
      </c>
      <c r="O21" s="4">
        <v>5.21E-2</v>
      </c>
      <c r="P21" s="4">
        <v>618.70690000000002</v>
      </c>
      <c r="Q21" s="4">
        <v>20.540199999999999</v>
      </c>
      <c r="R21" s="4">
        <v>639.20000000000005</v>
      </c>
      <c r="S21" s="4">
        <v>511.25810000000001</v>
      </c>
      <c r="T21" s="4">
        <v>16.972999999999999</v>
      </c>
      <c r="U21" s="4">
        <v>528.20000000000005</v>
      </c>
      <c r="V21" s="4">
        <v>2190.7089999999998</v>
      </c>
      <c r="Y21" s="4">
        <v>242.30799999999999</v>
      </c>
      <c r="Z21" s="4">
        <v>0</v>
      </c>
      <c r="AA21" s="4">
        <v>4.7613000000000003</v>
      </c>
      <c r="AB21" s="4" t="s">
        <v>384</v>
      </c>
      <c r="AC21" s="4">
        <v>0</v>
      </c>
      <c r="AD21" s="4">
        <v>11.9</v>
      </c>
      <c r="AE21" s="4">
        <v>853</v>
      </c>
      <c r="AF21" s="4">
        <v>881</v>
      </c>
      <c r="AG21" s="4">
        <v>872</v>
      </c>
      <c r="AH21" s="4">
        <v>84</v>
      </c>
      <c r="AI21" s="4">
        <v>30.28</v>
      </c>
      <c r="AJ21" s="4">
        <v>0.7</v>
      </c>
      <c r="AK21" s="4">
        <v>988</v>
      </c>
      <c r="AL21" s="4">
        <v>4</v>
      </c>
      <c r="AM21" s="4">
        <v>0</v>
      </c>
      <c r="AN21" s="4">
        <v>33</v>
      </c>
      <c r="AO21" s="4">
        <v>191</v>
      </c>
      <c r="AP21" s="4">
        <v>190</v>
      </c>
      <c r="AQ21" s="4">
        <v>0.6</v>
      </c>
      <c r="AR21" s="4">
        <v>195</v>
      </c>
      <c r="AS21" s="4" t="s">
        <v>155</v>
      </c>
      <c r="AT21" s="4">
        <v>2</v>
      </c>
      <c r="AU21" s="5">
        <v>0.73045138888888894</v>
      </c>
      <c r="AV21" s="4">
        <v>47.158883000000003</v>
      </c>
      <c r="AW21" s="4">
        <v>-88.487651</v>
      </c>
      <c r="AX21" s="4">
        <v>312.60000000000002</v>
      </c>
      <c r="AY21" s="4">
        <v>43.5</v>
      </c>
      <c r="AZ21" s="4">
        <v>12</v>
      </c>
      <c r="BA21" s="4">
        <v>11</v>
      </c>
      <c r="BB21" s="4" t="s">
        <v>421</v>
      </c>
      <c r="BC21" s="4">
        <v>0.97596000000000005</v>
      </c>
      <c r="BD21" s="4">
        <v>1.3759600000000001</v>
      </c>
      <c r="BE21" s="4">
        <v>1.6759599999999999</v>
      </c>
      <c r="BF21" s="4">
        <v>14.063000000000001</v>
      </c>
      <c r="BG21" s="4">
        <v>18.52</v>
      </c>
      <c r="BH21" s="4">
        <v>1.32</v>
      </c>
      <c r="BI21" s="4">
        <v>11.315</v>
      </c>
      <c r="BJ21" s="4">
        <v>2954.5189999999998</v>
      </c>
      <c r="BK21" s="4">
        <v>9.8979999999999997</v>
      </c>
      <c r="BL21" s="4">
        <v>19.341000000000001</v>
      </c>
      <c r="BM21" s="4">
        <v>0.64200000000000002</v>
      </c>
      <c r="BN21" s="4">
        <v>19.983000000000001</v>
      </c>
      <c r="BO21" s="4">
        <v>15.981999999999999</v>
      </c>
      <c r="BP21" s="4">
        <v>0.53100000000000003</v>
      </c>
      <c r="BQ21" s="4">
        <v>16.513000000000002</v>
      </c>
      <c r="BR21" s="4">
        <v>21.624300000000002</v>
      </c>
      <c r="BU21" s="4">
        <v>14.351000000000001</v>
      </c>
      <c r="BW21" s="4">
        <v>1033.432</v>
      </c>
      <c r="BX21" s="4">
        <v>0.41202100000000003</v>
      </c>
      <c r="BY21" s="4">
        <v>-5</v>
      </c>
      <c r="BZ21" s="4">
        <v>1.257414</v>
      </c>
      <c r="CA21" s="4">
        <v>10.068763000000001</v>
      </c>
      <c r="CB21" s="4">
        <v>25.399763</v>
      </c>
      <c r="CC21" s="4">
        <f t="shared" si="8"/>
        <v>2.6601671846000001</v>
      </c>
      <c r="CE21" s="4">
        <f t="shared" si="9"/>
        <v>22222.018637727761</v>
      </c>
      <c r="CF21" s="4">
        <f t="shared" si="10"/>
        <v>74.446480281977998</v>
      </c>
      <c r="CG21" s="4">
        <f t="shared" si="11"/>
        <v>124.20031611399301</v>
      </c>
      <c r="CH21" s="4">
        <f t="shared" si="12"/>
        <v>162.64427395045232</v>
      </c>
    </row>
    <row r="22" spans="1:86">
      <c r="A22" s="2">
        <v>42440</v>
      </c>
      <c r="B22" s="29">
        <v>0.52230828703703702</v>
      </c>
      <c r="C22" s="4">
        <v>11.273999999999999</v>
      </c>
      <c r="D22" s="4">
        <v>5.3699999999999998E-2</v>
      </c>
      <c r="E22" s="4" t="s">
        <v>155</v>
      </c>
      <c r="F22" s="4">
        <v>536.99570800000004</v>
      </c>
      <c r="G22" s="4">
        <v>653</v>
      </c>
      <c r="H22" s="4">
        <v>21</v>
      </c>
      <c r="I22" s="4">
        <v>1798.8</v>
      </c>
      <c r="K22" s="4">
        <v>5.24</v>
      </c>
      <c r="L22" s="4">
        <v>241</v>
      </c>
      <c r="M22" s="4">
        <v>0.89659999999999995</v>
      </c>
      <c r="N22" s="4">
        <v>10.108599999999999</v>
      </c>
      <c r="O22" s="4">
        <v>4.8099999999999997E-2</v>
      </c>
      <c r="P22" s="4">
        <v>585.50210000000004</v>
      </c>
      <c r="Q22" s="4">
        <v>18.796700000000001</v>
      </c>
      <c r="R22" s="4">
        <v>604.29999999999995</v>
      </c>
      <c r="S22" s="4">
        <v>484.11399999999998</v>
      </c>
      <c r="T22" s="4">
        <v>15.5418</v>
      </c>
      <c r="U22" s="4">
        <v>499.7</v>
      </c>
      <c r="V22" s="4">
        <v>1798.7974999999999</v>
      </c>
      <c r="Y22" s="4">
        <v>215.72900000000001</v>
      </c>
      <c r="Z22" s="4">
        <v>0</v>
      </c>
      <c r="AA22" s="4">
        <v>4.6982999999999997</v>
      </c>
      <c r="AB22" s="4" t="s">
        <v>384</v>
      </c>
      <c r="AC22" s="4">
        <v>0</v>
      </c>
      <c r="AD22" s="4">
        <v>11.8</v>
      </c>
      <c r="AE22" s="4">
        <v>854</v>
      </c>
      <c r="AF22" s="4">
        <v>882</v>
      </c>
      <c r="AG22" s="4">
        <v>872</v>
      </c>
      <c r="AH22" s="4">
        <v>84.4</v>
      </c>
      <c r="AI22" s="4">
        <v>30.44</v>
      </c>
      <c r="AJ22" s="4">
        <v>0.7</v>
      </c>
      <c r="AK22" s="4">
        <v>988</v>
      </c>
      <c r="AL22" s="4">
        <v>4</v>
      </c>
      <c r="AM22" s="4">
        <v>0</v>
      </c>
      <c r="AN22" s="4">
        <v>33</v>
      </c>
      <c r="AO22" s="4">
        <v>191</v>
      </c>
      <c r="AP22" s="4">
        <v>190</v>
      </c>
      <c r="AQ22" s="4">
        <v>0.5</v>
      </c>
      <c r="AR22" s="4">
        <v>195</v>
      </c>
      <c r="AS22" s="4" t="s">
        <v>155</v>
      </c>
      <c r="AT22" s="4">
        <v>2</v>
      </c>
      <c r="AU22" s="5">
        <v>0.73046296296296298</v>
      </c>
      <c r="AV22" s="4">
        <v>47.158886000000003</v>
      </c>
      <c r="AW22" s="4">
        <v>-88.487384000000006</v>
      </c>
      <c r="AX22" s="4">
        <v>312.39999999999998</v>
      </c>
      <c r="AY22" s="4">
        <v>44</v>
      </c>
      <c r="AZ22" s="4">
        <v>12</v>
      </c>
      <c r="BA22" s="4">
        <v>11</v>
      </c>
      <c r="BB22" s="4" t="s">
        <v>421</v>
      </c>
      <c r="BC22" s="4">
        <v>0.9</v>
      </c>
      <c r="BD22" s="4">
        <v>1.2752250000000001</v>
      </c>
      <c r="BE22" s="4">
        <v>1.5752250000000001</v>
      </c>
      <c r="BF22" s="4">
        <v>14.063000000000001</v>
      </c>
      <c r="BG22" s="4">
        <v>18.2</v>
      </c>
      <c r="BH22" s="4">
        <v>1.29</v>
      </c>
      <c r="BI22" s="4">
        <v>11.53</v>
      </c>
      <c r="BJ22" s="4">
        <v>2968.3130000000001</v>
      </c>
      <c r="BK22" s="4">
        <v>8.9990000000000006</v>
      </c>
      <c r="BL22" s="4">
        <v>18.004999999999999</v>
      </c>
      <c r="BM22" s="4">
        <v>0.57799999999999996</v>
      </c>
      <c r="BN22" s="4">
        <v>18.582999999999998</v>
      </c>
      <c r="BO22" s="4">
        <v>14.887</v>
      </c>
      <c r="BP22" s="4">
        <v>0.47799999999999998</v>
      </c>
      <c r="BQ22" s="4">
        <v>15.365</v>
      </c>
      <c r="BR22" s="4">
        <v>17.466200000000001</v>
      </c>
      <c r="BU22" s="4">
        <v>12.568</v>
      </c>
      <c r="BW22" s="4">
        <v>1003.141</v>
      </c>
      <c r="BX22" s="4">
        <v>0.318106</v>
      </c>
      <c r="BY22" s="4">
        <v>-5</v>
      </c>
      <c r="BZ22" s="4">
        <v>1.2531380000000001</v>
      </c>
      <c r="CA22" s="4">
        <v>7.7737150000000002</v>
      </c>
      <c r="CB22" s="4">
        <v>25.313388</v>
      </c>
      <c r="CC22" s="4">
        <f t="shared" si="8"/>
        <v>2.053815503</v>
      </c>
      <c r="CE22" s="4">
        <f t="shared" si="9"/>
        <v>17236.890011717864</v>
      </c>
      <c r="CF22" s="4">
        <f t="shared" si="10"/>
        <v>52.256878979895006</v>
      </c>
      <c r="CG22" s="4">
        <f t="shared" si="11"/>
        <v>89.224018838325009</v>
      </c>
      <c r="CH22" s="4">
        <f t="shared" si="12"/>
        <v>101.42561391695101</v>
      </c>
    </row>
    <row r="23" spans="1:86">
      <c r="A23" s="2">
        <v>42440</v>
      </c>
      <c r="B23" s="29">
        <v>0.52231986111111117</v>
      </c>
      <c r="C23" s="4">
        <v>11.663</v>
      </c>
      <c r="D23" s="4">
        <v>8.1100000000000005E-2</v>
      </c>
      <c r="E23" s="4" t="s">
        <v>155</v>
      </c>
      <c r="F23" s="4">
        <v>811.28688499999998</v>
      </c>
      <c r="G23" s="4">
        <v>336.4</v>
      </c>
      <c r="H23" s="4">
        <v>17.7</v>
      </c>
      <c r="I23" s="4">
        <v>1522</v>
      </c>
      <c r="K23" s="4">
        <v>4.99</v>
      </c>
      <c r="L23" s="4">
        <v>225</v>
      </c>
      <c r="M23" s="4">
        <v>0.89359999999999995</v>
      </c>
      <c r="N23" s="4">
        <v>10.422499999999999</v>
      </c>
      <c r="O23" s="4">
        <v>7.2499999999999995E-2</v>
      </c>
      <c r="P23" s="4">
        <v>300.60309999999998</v>
      </c>
      <c r="Q23" s="4">
        <v>15.8169</v>
      </c>
      <c r="R23" s="4">
        <v>316.39999999999998</v>
      </c>
      <c r="S23" s="4">
        <v>247.8586</v>
      </c>
      <c r="T23" s="4">
        <v>13.041600000000001</v>
      </c>
      <c r="U23" s="4">
        <v>260.89999999999998</v>
      </c>
      <c r="V23" s="4">
        <v>1522.0191</v>
      </c>
      <c r="Y23" s="4">
        <v>201.375</v>
      </c>
      <c r="Z23" s="4">
        <v>0</v>
      </c>
      <c r="AA23" s="4">
        <v>4.4630000000000001</v>
      </c>
      <c r="AB23" s="4" t="s">
        <v>384</v>
      </c>
      <c r="AC23" s="4">
        <v>0</v>
      </c>
      <c r="AD23" s="4">
        <v>11.8</v>
      </c>
      <c r="AE23" s="4">
        <v>854</v>
      </c>
      <c r="AF23" s="4">
        <v>882</v>
      </c>
      <c r="AG23" s="4">
        <v>872</v>
      </c>
      <c r="AH23" s="4">
        <v>85</v>
      </c>
      <c r="AI23" s="4">
        <v>29.72</v>
      </c>
      <c r="AJ23" s="4">
        <v>0.68</v>
      </c>
      <c r="AK23" s="4">
        <v>988</v>
      </c>
      <c r="AL23" s="4">
        <v>3.6</v>
      </c>
      <c r="AM23" s="4">
        <v>0</v>
      </c>
      <c r="AN23" s="4">
        <v>33</v>
      </c>
      <c r="AO23" s="4">
        <v>191</v>
      </c>
      <c r="AP23" s="4">
        <v>190</v>
      </c>
      <c r="AQ23" s="4">
        <v>0.5</v>
      </c>
      <c r="AR23" s="4">
        <v>195</v>
      </c>
      <c r="AS23" s="4" t="s">
        <v>155</v>
      </c>
      <c r="AT23" s="4">
        <v>2</v>
      </c>
      <c r="AU23" s="5">
        <v>0.73047453703703702</v>
      </c>
      <c r="AV23" s="4">
        <v>47.158884999999998</v>
      </c>
      <c r="AW23" s="4">
        <v>-88.487120000000004</v>
      </c>
      <c r="AX23" s="4">
        <v>312.10000000000002</v>
      </c>
      <c r="AY23" s="4">
        <v>44.2</v>
      </c>
      <c r="AZ23" s="4">
        <v>12</v>
      </c>
      <c r="BA23" s="4">
        <v>11</v>
      </c>
      <c r="BB23" s="4" t="s">
        <v>421</v>
      </c>
      <c r="BC23" s="4">
        <v>0.9</v>
      </c>
      <c r="BD23" s="4">
        <v>1.2</v>
      </c>
      <c r="BE23" s="4">
        <v>1.5</v>
      </c>
      <c r="BF23" s="4">
        <v>14.063000000000001</v>
      </c>
      <c r="BG23" s="4">
        <v>17.64</v>
      </c>
      <c r="BH23" s="4">
        <v>1.25</v>
      </c>
      <c r="BI23" s="4">
        <v>11.906000000000001</v>
      </c>
      <c r="BJ23" s="4">
        <v>2970.8820000000001</v>
      </c>
      <c r="BK23" s="4">
        <v>13.153</v>
      </c>
      <c r="BL23" s="4">
        <v>8.9730000000000008</v>
      </c>
      <c r="BM23" s="4">
        <v>0.47199999999999998</v>
      </c>
      <c r="BN23" s="4">
        <v>9.4450000000000003</v>
      </c>
      <c r="BO23" s="4">
        <v>7.399</v>
      </c>
      <c r="BP23" s="4">
        <v>0.38900000000000001</v>
      </c>
      <c r="BQ23" s="4">
        <v>7.7880000000000003</v>
      </c>
      <c r="BR23" s="4">
        <v>14.3459</v>
      </c>
      <c r="BU23" s="4">
        <v>11.388</v>
      </c>
      <c r="BW23" s="4">
        <v>924.98900000000003</v>
      </c>
      <c r="BX23" s="4">
        <v>0.22600400000000001</v>
      </c>
      <c r="BY23" s="4">
        <v>-5</v>
      </c>
      <c r="BZ23" s="4">
        <v>1.252</v>
      </c>
      <c r="CA23" s="4">
        <v>5.5229730000000004</v>
      </c>
      <c r="CB23" s="4">
        <v>25.290400000000002</v>
      </c>
      <c r="CC23" s="4">
        <f t="shared" si="8"/>
        <v>1.4591694666000001</v>
      </c>
      <c r="CE23" s="4">
        <f t="shared" si="9"/>
        <v>12256.851500922941</v>
      </c>
      <c r="CF23" s="4">
        <f t="shared" si="10"/>
        <v>54.264816910143004</v>
      </c>
      <c r="CG23" s="4">
        <f t="shared" si="11"/>
        <v>32.130646551828008</v>
      </c>
      <c r="CH23" s="4">
        <f t="shared" si="12"/>
        <v>59.186317715442911</v>
      </c>
    </row>
    <row r="24" spans="1:86">
      <c r="A24" s="2">
        <v>42440</v>
      </c>
      <c r="B24" s="29">
        <v>0.52233143518518521</v>
      </c>
      <c r="C24" s="4">
        <v>12.161</v>
      </c>
      <c r="D24" s="4">
        <v>0.1051</v>
      </c>
      <c r="E24" s="4" t="s">
        <v>155</v>
      </c>
      <c r="F24" s="4">
        <v>1051.444992</v>
      </c>
      <c r="G24" s="4">
        <v>150.9</v>
      </c>
      <c r="H24" s="4">
        <v>17.2</v>
      </c>
      <c r="I24" s="4">
        <v>1433.5</v>
      </c>
      <c r="K24" s="4">
        <v>4.58</v>
      </c>
      <c r="L24" s="4">
        <v>223</v>
      </c>
      <c r="M24" s="4">
        <v>0.88970000000000005</v>
      </c>
      <c r="N24" s="4">
        <v>10.819800000000001</v>
      </c>
      <c r="O24" s="4">
        <v>9.35E-2</v>
      </c>
      <c r="P24" s="4">
        <v>134.2808</v>
      </c>
      <c r="Q24" s="4">
        <v>15.3309</v>
      </c>
      <c r="R24" s="4">
        <v>149.6</v>
      </c>
      <c r="S24" s="4">
        <v>110.2149</v>
      </c>
      <c r="T24" s="4">
        <v>12.583299999999999</v>
      </c>
      <c r="U24" s="4">
        <v>122.8</v>
      </c>
      <c r="V24" s="4">
        <v>1433.4637</v>
      </c>
      <c r="Y24" s="4">
        <v>198.54499999999999</v>
      </c>
      <c r="Z24" s="4">
        <v>0</v>
      </c>
      <c r="AA24" s="4">
        <v>4.0762</v>
      </c>
      <c r="AB24" s="4" t="s">
        <v>384</v>
      </c>
      <c r="AC24" s="4">
        <v>0</v>
      </c>
      <c r="AD24" s="4">
        <v>11.8</v>
      </c>
      <c r="AE24" s="4">
        <v>853</v>
      </c>
      <c r="AF24" s="4">
        <v>882</v>
      </c>
      <c r="AG24" s="4">
        <v>872</v>
      </c>
      <c r="AH24" s="4">
        <v>85</v>
      </c>
      <c r="AI24" s="4">
        <v>28.54</v>
      </c>
      <c r="AJ24" s="4">
        <v>0.66</v>
      </c>
      <c r="AK24" s="4">
        <v>988</v>
      </c>
      <c r="AL24" s="4">
        <v>3</v>
      </c>
      <c r="AM24" s="4">
        <v>0</v>
      </c>
      <c r="AN24" s="4">
        <v>33</v>
      </c>
      <c r="AO24" s="4">
        <v>191</v>
      </c>
      <c r="AP24" s="4">
        <v>190</v>
      </c>
      <c r="AQ24" s="4">
        <v>0.6</v>
      </c>
      <c r="AR24" s="4">
        <v>195</v>
      </c>
      <c r="AS24" s="4" t="s">
        <v>155</v>
      </c>
      <c r="AT24" s="4">
        <v>2</v>
      </c>
      <c r="AU24" s="5">
        <v>0.73048611111111106</v>
      </c>
      <c r="AV24" s="4">
        <v>47.158873999999997</v>
      </c>
      <c r="AW24" s="4">
        <v>-88.486861000000005</v>
      </c>
      <c r="AX24" s="4">
        <v>311.8</v>
      </c>
      <c r="AY24" s="4">
        <v>43.6</v>
      </c>
      <c r="AZ24" s="4">
        <v>12</v>
      </c>
      <c r="BA24" s="4">
        <v>11</v>
      </c>
      <c r="BB24" s="4" t="s">
        <v>421</v>
      </c>
      <c r="BC24" s="4">
        <v>0.94915099999999997</v>
      </c>
      <c r="BD24" s="4">
        <v>1.2491509999999999</v>
      </c>
      <c r="BE24" s="4">
        <v>1.5491509999999999</v>
      </c>
      <c r="BF24" s="4">
        <v>14.063000000000001</v>
      </c>
      <c r="BG24" s="4">
        <v>16.95</v>
      </c>
      <c r="BH24" s="4">
        <v>1.21</v>
      </c>
      <c r="BI24" s="4">
        <v>12.4</v>
      </c>
      <c r="BJ24" s="4">
        <v>2969.4969999999998</v>
      </c>
      <c r="BK24" s="4">
        <v>16.34</v>
      </c>
      <c r="BL24" s="4">
        <v>3.859</v>
      </c>
      <c r="BM24" s="4">
        <v>0.441</v>
      </c>
      <c r="BN24" s="4">
        <v>4.3</v>
      </c>
      <c r="BO24" s="4">
        <v>3.1680000000000001</v>
      </c>
      <c r="BP24" s="4">
        <v>0.36199999999999999</v>
      </c>
      <c r="BQ24" s="4">
        <v>3.5289999999999999</v>
      </c>
      <c r="BR24" s="4">
        <v>13.0091</v>
      </c>
      <c r="BU24" s="4">
        <v>10.811</v>
      </c>
      <c r="BW24" s="4">
        <v>813.42600000000004</v>
      </c>
      <c r="BX24" s="4">
        <v>0.15784500000000001</v>
      </c>
      <c r="BY24" s="4">
        <v>-5</v>
      </c>
      <c r="BZ24" s="4">
        <v>1.2511380000000001</v>
      </c>
      <c r="CA24" s="4">
        <v>3.8573369999999998</v>
      </c>
      <c r="CB24" s="4">
        <v>25.272988000000002</v>
      </c>
      <c r="CC24" s="4">
        <f t="shared" si="8"/>
        <v>1.0191084354</v>
      </c>
      <c r="CE24" s="4">
        <f t="shared" si="9"/>
        <v>8556.3999351682814</v>
      </c>
      <c r="CF24" s="4">
        <f t="shared" si="10"/>
        <v>47.082578275259998</v>
      </c>
      <c r="CG24" s="4">
        <f t="shared" si="11"/>
        <v>10.168569077931</v>
      </c>
      <c r="CH24" s="4">
        <f t="shared" si="12"/>
        <v>37.484820626724897</v>
      </c>
    </row>
    <row r="25" spans="1:86">
      <c r="A25" s="2">
        <v>42440</v>
      </c>
      <c r="B25" s="29">
        <v>0.52234300925925925</v>
      </c>
      <c r="C25" s="4">
        <v>12.25</v>
      </c>
      <c r="D25" s="4">
        <v>0.104</v>
      </c>
      <c r="E25" s="4" t="s">
        <v>155</v>
      </c>
      <c r="F25" s="4">
        <v>1039.5081970000001</v>
      </c>
      <c r="G25" s="4">
        <v>88.4</v>
      </c>
      <c r="H25" s="4">
        <v>9.6</v>
      </c>
      <c r="I25" s="4">
        <v>1331.8</v>
      </c>
      <c r="K25" s="4">
        <v>3.9</v>
      </c>
      <c r="L25" s="4">
        <v>217</v>
      </c>
      <c r="M25" s="4">
        <v>0.88900000000000001</v>
      </c>
      <c r="N25" s="4">
        <v>10.889699999999999</v>
      </c>
      <c r="O25" s="4">
        <v>9.2399999999999996E-2</v>
      </c>
      <c r="P25" s="4">
        <v>78.558499999999995</v>
      </c>
      <c r="Q25" s="4">
        <v>8.5338999999999992</v>
      </c>
      <c r="R25" s="4">
        <v>87.1</v>
      </c>
      <c r="S25" s="4">
        <v>64.701599999999999</v>
      </c>
      <c r="T25" s="4">
        <v>7.0286</v>
      </c>
      <c r="U25" s="4">
        <v>71.7</v>
      </c>
      <c r="V25" s="4">
        <v>1331.8429000000001</v>
      </c>
      <c r="Y25" s="4">
        <v>193.29499999999999</v>
      </c>
      <c r="Z25" s="4">
        <v>0</v>
      </c>
      <c r="AA25" s="4">
        <v>3.4647000000000001</v>
      </c>
      <c r="AB25" s="4" t="s">
        <v>384</v>
      </c>
      <c r="AC25" s="4">
        <v>0</v>
      </c>
      <c r="AD25" s="4">
        <v>11.7</v>
      </c>
      <c r="AE25" s="4">
        <v>854</v>
      </c>
      <c r="AF25" s="4">
        <v>883</v>
      </c>
      <c r="AG25" s="4">
        <v>872</v>
      </c>
      <c r="AH25" s="4">
        <v>85</v>
      </c>
      <c r="AI25" s="4">
        <v>29.43</v>
      </c>
      <c r="AJ25" s="4">
        <v>0.68</v>
      </c>
      <c r="AK25" s="4">
        <v>988</v>
      </c>
      <c r="AL25" s="4">
        <v>3.4</v>
      </c>
      <c r="AM25" s="4">
        <v>0</v>
      </c>
      <c r="AN25" s="4">
        <v>33</v>
      </c>
      <c r="AO25" s="4">
        <v>190.6</v>
      </c>
      <c r="AP25" s="4">
        <v>189.6</v>
      </c>
      <c r="AQ25" s="4">
        <v>0.5</v>
      </c>
      <c r="AR25" s="4">
        <v>195</v>
      </c>
      <c r="AS25" s="4" t="s">
        <v>155</v>
      </c>
      <c r="AT25" s="4">
        <v>2</v>
      </c>
      <c r="AU25" s="5">
        <v>0.73049768518518521</v>
      </c>
      <c r="AV25" s="4">
        <v>47.158856999999998</v>
      </c>
      <c r="AW25" s="4">
        <v>-88.486624000000006</v>
      </c>
      <c r="AX25" s="4">
        <v>311.3</v>
      </c>
      <c r="AY25" s="4">
        <v>41.5</v>
      </c>
      <c r="AZ25" s="4">
        <v>12</v>
      </c>
      <c r="BA25" s="4">
        <v>10</v>
      </c>
      <c r="BB25" s="4" t="s">
        <v>423</v>
      </c>
      <c r="BC25" s="4">
        <v>1.1000000000000001</v>
      </c>
      <c r="BD25" s="4">
        <v>1.302098</v>
      </c>
      <c r="BE25" s="4">
        <v>1.7244759999999999</v>
      </c>
      <c r="BF25" s="4">
        <v>14.063000000000001</v>
      </c>
      <c r="BG25" s="4">
        <v>16.850000000000001</v>
      </c>
      <c r="BH25" s="4">
        <v>1.2</v>
      </c>
      <c r="BI25" s="4">
        <v>12.492000000000001</v>
      </c>
      <c r="BJ25" s="4">
        <v>2972.866</v>
      </c>
      <c r="BK25" s="4">
        <v>16.056000000000001</v>
      </c>
      <c r="BL25" s="4">
        <v>2.246</v>
      </c>
      <c r="BM25" s="4">
        <v>0.24399999999999999</v>
      </c>
      <c r="BN25" s="4">
        <v>2.4900000000000002</v>
      </c>
      <c r="BO25" s="4">
        <v>1.85</v>
      </c>
      <c r="BP25" s="4">
        <v>0.20100000000000001</v>
      </c>
      <c r="BQ25" s="4">
        <v>2.0510000000000002</v>
      </c>
      <c r="BR25" s="4">
        <v>12.0229</v>
      </c>
      <c r="BU25" s="4">
        <v>10.47</v>
      </c>
      <c r="BW25" s="4">
        <v>687.74800000000005</v>
      </c>
      <c r="BX25" s="4">
        <v>0.18904899999999999</v>
      </c>
      <c r="BY25" s="4">
        <v>-5</v>
      </c>
      <c r="BZ25" s="4">
        <v>1.25</v>
      </c>
      <c r="CA25" s="4">
        <v>4.619885</v>
      </c>
      <c r="CB25" s="4">
        <v>25.25</v>
      </c>
      <c r="CC25" s="4">
        <f t="shared" si="8"/>
        <v>1.2205736169999999</v>
      </c>
      <c r="CE25" s="4">
        <f t="shared" si="9"/>
        <v>10259.521383186269</v>
      </c>
      <c r="CF25" s="4">
        <f t="shared" si="10"/>
        <v>55.410124549320003</v>
      </c>
      <c r="CG25" s="4">
        <f t="shared" si="11"/>
        <v>7.0781119488450006</v>
      </c>
      <c r="CH25" s="4">
        <f t="shared" si="12"/>
        <v>41.491678278775495</v>
      </c>
    </row>
    <row r="26" spans="1:86">
      <c r="A26" s="2">
        <v>42440</v>
      </c>
      <c r="B26" s="29">
        <v>0.52235458333333329</v>
      </c>
      <c r="C26" s="4">
        <v>12.25</v>
      </c>
      <c r="D26" s="4">
        <v>8.3400000000000002E-2</v>
      </c>
      <c r="E26" s="4" t="s">
        <v>155</v>
      </c>
      <c r="F26" s="4">
        <v>833.86081200000001</v>
      </c>
      <c r="G26" s="4">
        <v>75</v>
      </c>
      <c r="H26" s="4">
        <v>12</v>
      </c>
      <c r="I26" s="4">
        <v>1310.0999999999999</v>
      </c>
      <c r="K26" s="4">
        <v>3.34</v>
      </c>
      <c r="L26" s="4">
        <v>214</v>
      </c>
      <c r="M26" s="4">
        <v>0.88900000000000001</v>
      </c>
      <c r="N26" s="4">
        <v>10.889900000000001</v>
      </c>
      <c r="O26" s="4">
        <v>7.4099999999999999E-2</v>
      </c>
      <c r="P26" s="4">
        <v>66.632800000000003</v>
      </c>
      <c r="Q26" s="4">
        <v>10.6698</v>
      </c>
      <c r="R26" s="4">
        <v>77.3</v>
      </c>
      <c r="S26" s="4">
        <v>55.138599999999997</v>
      </c>
      <c r="T26" s="4">
        <v>8.8292999999999999</v>
      </c>
      <c r="U26" s="4">
        <v>64</v>
      </c>
      <c r="V26" s="4">
        <v>1310.1187</v>
      </c>
      <c r="Y26" s="4">
        <v>190.02199999999999</v>
      </c>
      <c r="Z26" s="4">
        <v>0</v>
      </c>
      <c r="AA26" s="4">
        <v>2.9701</v>
      </c>
      <c r="AB26" s="4" t="s">
        <v>384</v>
      </c>
      <c r="AC26" s="4">
        <v>0</v>
      </c>
      <c r="AD26" s="4">
        <v>11.8</v>
      </c>
      <c r="AE26" s="4">
        <v>854</v>
      </c>
      <c r="AF26" s="4">
        <v>884</v>
      </c>
      <c r="AG26" s="4">
        <v>873</v>
      </c>
      <c r="AH26" s="4">
        <v>85</v>
      </c>
      <c r="AI26" s="4">
        <v>30.65</v>
      </c>
      <c r="AJ26" s="4">
        <v>0.7</v>
      </c>
      <c r="AK26" s="4">
        <v>988</v>
      </c>
      <c r="AL26" s="4">
        <v>4</v>
      </c>
      <c r="AM26" s="4">
        <v>0</v>
      </c>
      <c r="AN26" s="4">
        <v>33</v>
      </c>
      <c r="AO26" s="4">
        <v>190.4</v>
      </c>
      <c r="AP26" s="4">
        <v>189</v>
      </c>
      <c r="AQ26" s="4">
        <v>0.5</v>
      </c>
      <c r="AR26" s="4">
        <v>195</v>
      </c>
      <c r="AS26" s="4" t="s">
        <v>155</v>
      </c>
      <c r="AT26" s="4">
        <v>2</v>
      </c>
      <c r="AU26" s="5">
        <v>0.73050925925925936</v>
      </c>
      <c r="AV26" s="4">
        <v>47.158828999999997</v>
      </c>
      <c r="AW26" s="4">
        <v>-88.486405000000005</v>
      </c>
      <c r="AX26" s="4">
        <v>310.89999999999998</v>
      </c>
      <c r="AY26" s="4">
        <v>38.700000000000003</v>
      </c>
      <c r="AZ26" s="4">
        <v>12</v>
      </c>
      <c r="BA26" s="4">
        <v>10</v>
      </c>
      <c r="BB26" s="4" t="s">
        <v>423</v>
      </c>
      <c r="BC26" s="4">
        <v>1.0756239999999999</v>
      </c>
      <c r="BD26" s="4">
        <v>1</v>
      </c>
      <c r="BE26" s="4">
        <v>1.8</v>
      </c>
      <c r="BF26" s="4">
        <v>14.063000000000001</v>
      </c>
      <c r="BG26" s="4">
        <v>16.89</v>
      </c>
      <c r="BH26" s="4">
        <v>1.2</v>
      </c>
      <c r="BI26" s="4">
        <v>12.489000000000001</v>
      </c>
      <c r="BJ26" s="4">
        <v>2978.3649999999998</v>
      </c>
      <c r="BK26" s="4">
        <v>12.904</v>
      </c>
      <c r="BL26" s="4">
        <v>1.9079999999999999</v>
      </c>
      <c r="BM26" s="4">
        <v>0.30599999999999999</v>
      </c>
      <c r="BN26" s="4">
        <v>2.214</v>
      </c>
      <c r="BO26" s="4">
        <v>1.579</v>
      </c>
      <c r="BP26" s="4">
        <v>0.253</v>
      </c>
      <c r="BQ26" s="4">
        <v>1.8320000000000001</v>
      </c>
      <c r="BR26" s="4">
        <v>11.8484</v>
      </c>
      <c r="BU26" s="4">
        <v>10.311</v>
      </c>
      <c r="BW26" s="4">
        <v>590.63800000000003</v>
      </c>
      <c r="BX26" s="4">
        <v>0.22969000000000001</v>
      </c>
      <c r="BY26" s="4">
        <v>-5</v>
      </c>
      <c r="BZ26" s="4">
        <v>1.25</v>
      </c>
      <c r="CA26" s="4">
        <v>5.6130490000000002</v>
      </c>
      <c r="CB26" s="4">
        <v>25.25</v>
      </c>
      <c r="CC26" s="4">
        <f t="shared" si="8"/>
        <v>1.4829675458</v>
      </c>
      <c r="CE26" s="4">
        <f t="shared" si="9"/>
        <v>12488.128387609093</v>
      </c>
      <c r="CF26" s="4">
        <f t="shared" si="10"/>
        <v>54.105795869112001</v>
      </c>
      <c r="CG26" s="4">
        <f t="shared" si="11"/>
        <v>7.681480008696</v>
      </c>
      <c r="CH26" s="4">
        <f t="shared" si="12"/>
        <v>49.679720379385202</v>
      </c>
    </row>
    <row r="27" spans="1:86">
      <c r="A27" s="2">
        <v>42440</v>
      </c>
      <c r="B27" s="29">
        <v>0.52236615740740744</v>
      </c>
      <c r="C27" s="4">
        <v>12.25</v>
      </c>
      <c r="D27" s="4">
        <v>9.1999999999999998E-2</v>
      </c>
      <c r="E27" s="4" t="s">
        <v>155</v>
      </c>
      <c r="F27" s="4">
        <v>919.82500000000005</v>
      </c>
      <c r="G27" s="4">
        <v>72.599999999999994</v>
      </c>
      <c r="H27" s="4">
        <v>16.2</v>
      </c>
      <c r="I27" s="4">
        <v>1294.9000000000001</v>
      </c>
      <c r="K27" s="4">
        <v>3.29</v>
      </c>
      <c r="L27" s="4">
        <v>212</v>
      </c>
      <c r="M27" s="4">
        <v>0.88890000000000002</v>
      </c>
      <c r="N27" s="4">
        <v>10.889099999999999</v>
      </c>
      <c r="O27" s="4">
        <v>8.1799999999999998E-2</v>
      </c>
      <c r="P27" s="4">
        <v>64.534499999999994</v>
      </c>
      <c r="Q27" s="4">
        <v>14.4003</v>
      </c>
      <c r="R27" s="4">
        <v>78.900000000000006</v>
      </c>
      <c r="S27" s="4">
        <v>53.402299999999997</v>
      </c>
      <c r="T27" s="4">
        <v>11.9162</v>
      </c>
      <c r="U27" s="4">
        <v>65.3</v>
      </c>
      <c r="V27" s="4">
        <v>1294.8548000000001</v>
      </c>
      <c r="Y27" s="4">
        <v>188.08</v>
      </c>
      <c r="Z27" s="4">
        <v>0</v>
      </c>
      <c r="AA27" s="4">
        <v>2.9260000000000002</v>
      </c>
      <c r="AB27" s="4" t="s">
        <v>384</v>
      </c>
      <c r="AC27" s="4">
        <v>0</v>
      </c>
      <c r="AD27" s="4">
        <v>11.8</v>
      </c>
      <c r="AE27" s="4">
        <v>853</v>
      </c>
      <c r="AF27" s="4">
        <v>885</v>
      </c>
      <c r="AG27" s="4">
        <v>872</v>
      </c>
      <c r="AH27" s="4">
        <v>85</v>
      </c>
      <c r="AI27" s="4">
        <v>30.65</v>
      </c>
      <c r="AJ27" s="4">
        <v>0.7</v>
      </c>
      <c r="AK27" s="4">
        <v>988</v>
      </c>
      <c r="AL27" s="4">
        <v>4</v>
      </c>
      <c r="AM27" s="4">
        <v>0</v>
      </c>
      <c r="AN27" s="4">
        <v>33</v>
      </c>
      <c r="AO27" s="4">
        <v>190.6</v>
      </c>
      <c r="AP27" s="4">
        <v>189</v>
      </c>
      <c r="AQ27" s="4">
        <v>0.5</v>
      </c>
      <c r="AR27" s="4">
        <v>195</v>
      </c>
      <c r="AS27" s="4" t="s">
        <v>155</v>
      </c>
      <c r="AT27" s="4">
        <v>2</v>
      </c>
      <c r="AU27" s="5">
        <v>0.73052083333333329</v>
      </c>
      <c r="AV27" s="4">
        <v>47.158791999999998</v>
      </c>
      <c r="AW27" s="4">
        <v>-88.486199999999997</v>
      </c>
      <c r="AX27" s="4">
        <v>311</v>
      </c>
      <c r="AY27" s="4">
        <v>35.700000000000003</v>
      </c>
      <c r="AZ27" s="4">
        <v>12</v>
      </c>
      <c r="BA27" s="4">
        <v>11</v>
      </c>
      <c r="BB27" s="4" t="s">
        <v>421</v>
      </c>
      <c r="BC27" s="4">
        <v>1.0971029999999999</v>
      </c>
      <c r="BD27" s="4">
        <v>1.1699299999999999</v>
      </c>
      <c r="BE27" s="4">
        <v>1.96993</v>
      </c>
      <c r="BF27" s="4">
        <v>14.063000000000001</v>
      </c>
      <c r="BG27" s="4">
        <v>16.88</v>
      </c>
      <c r="BH27" s="4">
        <v>1.2</v>
      </c>
      <c r="BI27" s="4">
        <v>12.497999999999999</v>
      </c>
      <c r="BJ27" s="4">
        <v>2976.7159999999999</v>
      </c>
      <c r="BK27" s="4">
        <v>14.226000000000001</v>
      </c>
      <c r="BL27" s="4">
        <v>1.847</v>
      </c>
      <c r="BM27" s="4">
        <v>0.41199999999999998</v>
      </c>
      <c r="BN27" s="4">
        <v>2.2599999999999998</v>
      </c>
      <c r="BO27" s="4">
        <v>1.5289999999999999</v>
      </c>
      <c r="BP27" s="4">
        <v>0.34100000000000003</v>
      </c>
      <c r="BQ27" s="4">
        <v>1.87</v>
      </c>
      <c r="BR27" s="4">
        <v>11.704800000000001</v>
      </c>
      <c r="BU27" s="4">
        <v>10.201000000000001</v>
      </c>
      <c r="BW27" s="4">
        <v>581.59900000000005</v>
      </c>
      <c r="BX27" s="4">
        <v>0.20676</v>
      </c>
      <c r="BY27" s="4">
        <v>-5</v>
      </c>
      <c r="BZ27" s="4">
        <v>1.2491380000000001</v>
      </c>
      <c r="CA27" s="4">
        <v>5.0526970000000002</v>
      </c>
      <c r="CB27" s="4">
        <v>25.232588</v>
      </c>
      <c r="CC27" s="4">
        <f t="shared" si="8"/>
        <v>1.3349225473999999</v>
      </c>
      <c r="CE27" s="4">
        <f t="shared" si="9"/>
        <v>11235.211670279845</v>
      </c>
      <c r="CF27" s="4">
        <f t="shared" si="10"/>
        <v>53.694111638934004</v>
      </c>
      <c r="CG27" s="4">
        <f t="shared" si="11"/>
        <v>7.0580619123300004</v>
      </c>
      <c r="CH27" s="4">
        <f t="shared" si="12"/>
        <v>44.178183460663206</v>
      </c>
    </row>
    <row r="28" spans="1:86">
      <c r="A28" s="2">
        <v>42440</v>
      </c>
      <c r="B28" s="29">
        <v>0.52237773148148148</v>
      </c>
      <c r="C28" s="4">
        <v>11.731999999999999</v>
      </c>
      <c r="D28" s="4">
        <v>6.1100000000000002E-2</v>
      </c>
      <c r="E28" s="4" t="s">
        <v>155</v>
      </c>
      <c r="F28" s="4">
        <v>611.49166700000001</v>
      </c>
      <c r="G28" s="4">
        <v>70.7</v>
      </c>
      <c r="H28" s="4">
        <v>16.2</v>
      </c>
      <c r="I28" s="4">
        <v>1286.3</v>
      </c>
      <c r="K28" s="4">
        <v>3.2</v>
      </c>
      <c r="L28" s="4">
        <v>210</v>
      </c>
      <c r="M28" s="4">
        <v>0.89339999999999997</v>
      </c>
      <c r="N28" s="4">
        <v>10.481199999999999</v>
      </c>
      <c r="O28" s="4">
        <v>5.4600000000000003E-2</v>
      </c>
      <c r="P28" s="4">
        <v>63.201099999999997</v>
      </c>
      <c r="Q28" s="4">
        <v>14.4399</v>
      </c>
      <c r="R28" s="4">
        <v>77.599999999999994</v>
      </c>
      <c r="S28" s="4">
        <v>52.298900000000003</v>
      </c>
      <c r="T28" s="4">
        <v>11.9491</v>
      </c>
      <c r="U28" s="4">
        <v>64.2</v>
      </c>
      <c r="V28" s="4">
        <v>1286.3386</v>
      </c>
      <c r="Y28" s="4">
        <v>187.982</v>
      </c>
      <c r="Z28" s="4">
        <v>0</v>
      </c>
      <c r="AA28" s="4">
        <v>2.8588</v>
      </c>
      <c r="AB28" s="4" t="s">
        <v>384</v>
      </c>
      <c r="AC28" s="4">
        <v>0</v>
      </c>
      <c r="AD28" s="4">
        <v>11.7</v>
      </c>
      <c r="AE28" s="4">
        <v>853</v>
      </c>
      <c r="AF28" s="4">
        <v>883</v>
      </c>
      <c r="AG28" s="4">
        <v>873</v>
      </c>
      <c r="AH28" s="4">
        <v>85</v>
      </c>
      <c r="AI28" s="4">
        <v>30.65</v>
      </c>
      <c r="AJ28" s="4">
        <v>0.7</v>
      </c>
      <c r="AK28" s="4">
        <v>988</v>
      </c>
      <c r="AL28" s="4">
        <v>4</v>
      </c>
      <c r="AM28" s="4">
        <v>0</v>
      </c>
      <c r="AN28" s="4">
        <v>33</v>
      </c>
      <c r="AO28" s="4">
        <v>190.4</v>
      </c>
      <c r="AP28" s="4">
        <v>189</v>
      </c>
      <c r="AQ28" s="4">
        <v>0.6</v>
      </c>
      <c r="AR28" s="4">
        <v>195</v>
      </c>
      <c r="AS28" s="4" t="s">
        <v>155</v>
      </c>
      <c r="AT28" s="4">
        <v>2</v>
      </c>
      <c r="AU28" s="5">
        <v>0.73053240740740744</v>
      </c>
      <c r="AV28" s="4">
        <v>47.158741999999997</v>
      </c>
      <c r="AW28" s="4">
        <v>-88.486018999999999</v>
      </c>
      <c r="AX28" s="4">
        <v>311.10000000000002</v>
      </c>
      <c r="AY28" s="4">
        <v>34</v>
      </c>
      <c r="AZ28" s="4">
        <v>12</v>
      </c>
      <c r="BA28" s="4">
        <v>11</v>
      </c>
      <c r="BB28" s="4" t="s">
        <v>421</v>
      </c>
      <c r="BC28" s="4">
        <v>1.4</v>
      </c>
      <c r="BD28" s="4">
        <v>1.530769</v>
      </c>
      <c r="BE28" s="4">
        <v>2.427473</v>
      </c>
      <c r="BF28" s="4">
        <v>14.063000000000001</v>
      </c>
      <c r="BG28" s="4">
        <v>17.62</v>
      </c>
      <c r="BH28" s="4">
        <v>1.25</v>
      </c>
      <c r="BI28" s="4">
        <v>11.936999999999999</v>
      </c>
      <c r="BJ28" s="4">
        <v>2982.7579999999998</v>
      </c>
      <c r="BK28" s="4">
        <v>9.8949999999999996</v>
      </c>
      <c r="BL28" s="4">
        <v>1.8839999999999999</v>
      </c>
      <c r="BM28" s="4">
        <v>0.43</v>
      </c>
      <c r="BN28" s="4">
        <v>2.3140000000000001</v>
      </c>
      <c r="BO28" s="4">
        <v>1.5589999999999999</v>
      </c>
      <c r="BP28" s="4">
        <v>0.35599999999999998</v>
      </c>
      <c r="BQ28" s="4">
        <v>1.915</v>
      </c>
      <c r="BR28" s="4">
        <v>12.104799999999999</v>
      </c>
      <c r="BU28" s="4">
        <v>10.614000000000001</v>
      </c>
      <c r="BW28" s="4">
        <v>591.53700000000003</v>
      </c>
      <c r="BX28" s="4">
        <v>0.16161</v>
      </c>
      <c r="BY28" s="4">
        <v>-5</v>
      </c>
      <c r="BZ28" s="4">
        <v>1.249722</v>
      </c>
      <c r="CA28" s="4">
        <v>3.949354</v>
      </c>
      <c r="CB28" s="4">
        <v>25.244389999999999</v>
      </c>
      <c r="CC28" s="4">
        <f t="shared" si="8"/>
        <v>1.0434193268</v>
      </c>
      <c r="CE28" s="4">
        <f t="shared" si="9"/>
        <v>8799.6355270340027</v>
      </c>
      <c r="CF28" s="4">
        <f t="shared" si="10"/>
        <v>29.191906799009999</v>
      </c>
      <c r="CG28" s="4">
        <f t="shared" si="11"/>
        <v>5.6495706437700006</v>
      </c>
      <c r="CH28" s="4">
        <f t="shared" si="12"/>
        <v>35.711186803502393</v>
      </c>
    </row>
    <row r="29" spans="1:86">
      <c r="A29" s="2">
        <v>42440</v>
      </c>
      <c r="B29" s="29">
        <v>0.52238930555555563</v>
      </c>
      <c r="C29" s="4">
        <v>11.28</v>
      </c>
      <c r="D29" s="4">
        <v>4.3499999999999997E-2</v>
      </c>
      <c r="E29" s="4" t="s">
        <v>155</v>
      </c>
      <c r="F29" s="4">
        <v>434.94578799999999</v>
      </c>
      <c r="G29" s="4">
        <v>73.3</v>
      </c>
      <c r="H29" s="4">
        <v>16.100000000000001</v>
      </c>
      <c r="I29" s="4">
        <v>1371.1</v>
      </c>
      <c r="K29" s="4">
        <v>3.3</v>
      </c>
      <c r="L29" s="4">
        <v>213</v>
      </c>
      <c r="M29" s="4">
        <v>0.89710000000000001</v>
      </c>
      <c r="N29" s="4">
        <v>10.119</v>
      </c>
      <c r="O29" s="4">
        <v>3.9E-2</v>
      </c>
      <c r="P29" s="4">
        <v>65.764399999999995</v>
      </c>
      <c r="Q29" s="4">
        <v>14.4109</v>
      </c>
      <c r="R29" s="4">
        <v>80.2</v>
      </c>
      <c r="S29" s="4">
        <v>54.420099999999998</v>
      </c>
      <c r="T29" s="4">
        <v>11.925000000000001</v>
      </c>
      <c r="U29" s="4">
        <v>66.3</v>
      </c>
      <c r="V29" s="4">
        <v>1371.1424</v>
      </c>
      <c r="Y29" s="4">
        <v>190.62899999999999</v>
      </c>
      <c r="Z29" s="4">
        <v>0</v>
      </c>
      <c r="AA29" s="4">
        <v>2.9647000000000001</v>
      </c>
      <c r="AB29" s="4" t="s">
        <v>384</v>
      </c>
      <c r="AC29" s="4">
        <v>0</v>
      </c>
      <c r="AD29" s="4">
        <v>11.8</v>
      </c>
      <c r="AE29" s="4">
        <v>854</v>
      </c>
      <c r="AF29" s="4">
        <v>882</v>
      </c>
      <c r="AG29" s="4">
        <v>873</v>
      </c>
      <c r="AH29" s="4">
        <v>85</v>
      </c>
      <c r="AI29" s="4">
        <v>30.65</v>
      </c>
      <c r="AJ29" s="4">
        <v>0.7</v>
      </c>
      <c r="AK29" s="4">
        <v>988</v>
      </c>
      <c r="AL29" s="4">
        <v>4</v>
      </c>
      <c r="AM29" s="4">
        <v>0</v>
      </c>
      <c r="AN29" s="4">
        <v>33</v>
      </c>
      <c r="AO29" s="4">
        <v>190.6</v>
      </c>
      <c r="AP29" s="4">
        <v>189</v>
      </c>
      <c r="AQ29" s="4">
        <v>0.7</v>
      </c>
      <c r="AR29" s="4">
        <v>195</v>
      </c>
      <c r="AS29" s="4" t="s">
        <v>155</v>
      </c>
      <c r="AT29" s="4">
        <v>2</v>
      </c>
      <c r="AU29" s="5">
        <v>0.73054398148148147</v>
      </c>
      <c r="AV29" s="4">
        <v>47.158681000000001</v>
      </c>
      <c r="AW29" s="4">
        <v>-88.485861999999997</v>
      </c>
      <c r="AX29" s="4">
        <v>311</v>
      </c>
      <c r="AY29" s="4">
        <v>32</v>
      </c>
      <c r="AZ29" s="4">
        <v>12</v>
      </c>
      <c r="BA29" s="4">
        <v>11</v>
      </c>
      <c r="BB29" s="4" t="s">
        <v>421</v>
      </c>
      <c r="BC29" s="4">
        <v>1.3518479999999999</v>
      </c>
      <c r="BD29" s="4">
        <v>1.024076</v>
      </c>
      <c r="BE29" s="4">
        <v>2.1518480000000002</v>
      </c>
      <c r="BF29" s="4">
        <v>14.063000000000001</v>
      </c>
      <c r="BG29" s="4">
        <v>18.29</v>
      </c>
      <c r="BH29" s="4">
        <v>1.3</v>
      </c>
      <c r="BI29" s="4">
        <v>11.473000000000001</v>
      </c>
      <c r="BJ29" s="4">
        <v>2983.39</v>
      </c>
      <c r="BK29" s="4">
        <v>7.3220000000000001</v>
      </c>
      <c r="BL29" s="4">
        <v>2.0299999999999998</v>
      </c>
      <c r="BM29" s="4">
        <v>0.44500000000000001</v>
      </c>
      <c r="BN29" s="4">
        <v>2.4750000000000001</v>
      </c>
      <c r="BO29" s="4">
        <v>1.68</v>
      </c>
      <c r="BP29" s="4">
        <v>0.36799999999999999</v>
      </c>
      <c r="BQ29" s="4">
        <v>2.048</v>
      </c>
      <c r="BR29" s="4">
        <v>13.3675</v>
      </c>
      <c r="BU29" s="4">
        <v>11.151</v>
      </c>
      <c r="BW29" s="4">
        <v>635.54999999999995</v>
      </c>
      <c r="BX29" s="4">
        <v>0.14491299999999999</v>
      </c>
      <c r="BY29" s="4">
        <v>-5</v>
      </c>
      <c r="BZ29" s="4">
        <v>1.2507090000000001</v>
      </c>
      <c r="CA29" s="4">
        <v>3.541309</v>
      </c>
      <c r="CB29" s="4">
        <v>25.264316000000001</v>
      </c>
      <c r="CC29" s="4">
        <f t="shared" si="8"/>
        <v>0.93561383779999996</v>
      </c>
      <c r="CE29" s="4">
        <f t="shared" si="9"/>
        <v>7892.1340755599695</v>
      </c>
      <c r="CF29" s="4">
        <f t="shared" si="10"/>
        <v>19.369309980006001</v>
      </c>
      <c r="CG29" s="4">
        <f t="shared" si="11"/>
        <v>5.4176928215040006</v>
      </c>
      <c r="CH29" s="4">
        <f t="shared" si="12"/>
        <v>35.361820698952499</v>
      </c>
    </row>
    <row r="30" spans="1:86">
      <c r="A30" s="2">
        <v>42440</v>
      </c>
      <c r="B30" s="29">
        <v>0.52240087962962967</v>
      </c>
      <c r="C30" s="4">
        <v>11.404999999999999</v>
      </c>
      <c r="D30" s="4">
        <v>4.8300000000000003E-2</v>
      </c>
      <c r="E30" s="4" t="s">
        <v>155</v>
      </c>
      <c r="F30" s="4">
        <v>482.922078</v>
      </c>
      <c r="G30" s="4">
        <v>91</v>
      </c>
      <c r="H30" s="4">
        <v>16</v>
      </c>
      <c r="I30" s="4">
        <v>1436.6</v>
      </c>
      <c r="K30" s="4">
        <v>4.08</v>
      </c>
      <c r="L30" s="4">
        <v>213</v>
      </c>
      <c r="M30" s="4">
        <v>0.89600000000000002</v>
      </c>
      <c r="N30" s="4">
        <v>10.2182</v>
      </c>
      <c r="O30" s="4">
        <v>4.3299999999999998E-2</v>
      </c>
      <c r="P30" s="4">
        <v>81.489699999999999</v>
      </c>
      <c r="Q30" s="4">
        <v>14.3354</v>
      </c>
      <c r="R30" s="4">
        <v>95.8</v>
      </c>
      <c r="S30" s="4">
        <v>67.432699999999997</v>
      </c>
      <c r="T30" s="4">
        <v>11.8626</v>
      </c>
      <c r="U30" s="4">
        <v>79.3</v>
      </c>
      <c r="V30" s="4">
        <v>1436.5554</v>
      </c>
      <c r="Y30" s="4">
        <v>190.392</v>
      </c>
      <c r="Z30" s="4">
        <v>0</v>
      </c>
      <c r="AA30" s="4">
        <v>3.6539000000000001</v>
      </c>
      <c r="AB30" s="4" t="s">
        <v>384</v>
      </c>
      <c r="AC30" s="4">
        <v>0</v>
      </c>
      <c r="AD30" s="4">
        <v>11.7</v>
      </c>
      <c r="AE30" s="4">
        <v>854</v>
      </c>
      <c r="AF30" s="4">
        <v>882</v>
      </c>
      <c r="AG30" s="4">
        <v>872</v>
      </c>
      <c r="AH30" s="4">
        <v>85</v>
      </c>
      <c r="AI30" s="4">
        <v>30.65</v>
      </c>
      <c r="AJ30" s="4">
        <v>0.7</v>
      </c>
      <c r="AK30" s="4">
        <v>988</v>
      </c>
      <c r="AL30" s="4">
        <v>4</v>
      </c>
      <c r="AM30" s="4">
        <v>0</v>
      </c>
      <c r="AN30" s="4">
        <v>33</v>
      </c>
      <c r="AO30" s="4">
        <v>190</v>
      </c>
      <c r="AP30" s="4">
        <v>189</v>
      </c>
      <c r="AQ30" s="4">
        <v>0.6</v>
      </c>
      <c r="AR30" s="4">
        <v>195</v>
      </c>
      <c r="AS30" s="4" t="s">
        <v>155</v>
      </c>
      <c r="AT30" s="4">
        <v>2</v>
      </c>
      <c r="AU30" s="5">
        <v>0.73055555555555562</v>
      </c>
      <c r="AV30" s="4">
        <v>47.158625999999998</v>
      </c>
      <c r="AW30" s="4">
        <v>-88.485715999999996</v>
      </c>
      <c r="AX30" s="4">
        <v>311.10000000000002</v>
      </c>
      <c r="AY30" s="4">
        <v>29.9</v>
      </c>
      <c r="AZ30" s="4">
        <v>12</v>
      </c>
      <c r="BA30" s="4">
        <v>11</v>
      </c>
      <c r="BB30" s="4" t="s">
        <v>421</v>
      </c>
      <c r="BC30" s="4">
        <v>1.2</v>
      </c>
      <c r="BD30" s="4">
        <v>1.0760240000000001</v>
      </c>
      <c r="BE30" s="4">
        <v>1.928072</v>
      </c>
      <c r="BF30" s="4">
        <v>14.063000000000001</v>
      </c>
      <c r="BG30" s="4">
        <v>18.079999999999998</v>
      </c>
      <c r="BH30" s="4">
        <v>1.29</v>
      </c>
      <c r="BI30" s="4">
        <v>11.612</v>
      </c>
      <c r="BJ30" s="4">
        <v>2980.6689999999999</v>
      </c>
      <c r="BK30" s="4">
        <v>8.0329999999999995</v>
      </c>
      <c r="BL30" s="4">
        <v>2.4889999999999999</v>
      </c>
      <c r="BM30" s="4">
        <v>0.438</v>
      </c>
      <c r="BN30" s="4">
        <v>2.927</v>
      </c>
      <c r="BO30" s="4">
        <v>2.06</v>
      </c>
      <c r="BP30" s="4">
        <v>0.36199999999999999</v>
      </c>
      <c r="BQ30" s="4">
        <v>2.4220000000000002</v>
      </c>
      <c r="BR30" s="4">
        <v>13.8567</v>
      </c>
      <c r="BU30" s="4">
        <v>11.019</v>
      </c>
      <c r="BW30" s="4">
        <v>774.97799999999995</v>
      </c>
      <c r="BX30" s="4">
        <v>0.15337999999999999</v>
      </c>
      <c r="BY30" s="4">
        <v>-5</v>
      </c>
      <c r="BZ30" s="4">
        <v>1.249862</v>
      </c>
      <c r="CA30" s="4">
        <v>3.748224</v>
      </c>
      <c r="CB30" s="4">
        <v>25.247212000000001</v>
      </c>
      <c r="CC30" s="4">
        <f t="shared" si="8"/>
        <v>0.99028078079999993</v>
      </c>
      <c r="CE30" s="4">
        <f t="shared" si="9"/>
        <v>8345.6446661464324</v>
      </c>
      <c r="CF30" s="4">
        <f t="shared" si="10"/>
        <v>22.491784093823998</v>
      </c>
      <c r="CG30" s="4">
        <f t="shared" si="11"/>
        <v>6.7814143004159995</v>
      </c>
      <c r="CH30" s="4">
        <f t="shared" si="12"/>
        <v>38.797697579097601</v>
      </c>
    </row>
    <row r="31" spans="1:86">
      <c r="A31" s="2">
        <v>42440</v>
      </c>
      <c r="B31" s="29">
        <v>0.52241245370370371</v>
      </c>
      <c r="C31" s="4">
        <v>11.909000000000001</v>
      </c>
      <c r="D31" s="4">
        <v>6.0299999999999999E-2</v>
      </c>
      <c r="E31" s="4" t="s">
        <v>155</v>
      </c>
      <c r="F31" s="4">
        <v>603.41098199999999</v>
      </c>
      <c r="G31" s="4">
        <v>90.2</v>
      </c>
      <c r="H31" s="4">
        <v>15.9</v>
      </c>
      <c r="I31" s="4">
        <v>1386.6</v>
      </c>
      <c r="K31" s="4">
        <v>4.5</v>
      </c>
      <c r="L31" s="4">
        <v>211</v>
      </c>
      <c r="M31" s="4">
        <v>0.89180000000000004</v>
      </c>
      <c r="N31" s="4">
        <v>10.6213</v>
      </c>
      <c r="O31" s="4">
        <v>5.3800000000000001E-2</v>
      </c>
      <c r="P31" s="4">
        <v>80.425600000000003</v>
      </c>
      <c r="Q31" s="4">
        <v>14.180199999999999</v>
      </c>
      <c r="R31" s="4">
        <v>94.6</v>
      </c>
      <c r="S31" s="4">
        <v>66.552199999999999</v>
      </c>
      <c r="T31" s="4">
        <v>11.7341</v>
      </c>
      <c r="U31" s="4">
        <v>78.3</v>
      </c>
      <c r="V31" s="4">
        <v>1386.6498999999999</v>
      </c>
      <c r="Y31" s="4">
        <v>188.215</v>
      </c>
      <c r="Z31" s="4">
        <v>0</v>
      </c>
      <c r="AA31" s="4">
        <v>4.0133000000000001</v>
      </c>
      <c r="AB31" s="4" t="s">
        <v>384</v>
      </c>
      <c r="AC31" s="4">
        <v>0</v>
      </c>
      <c r="AD31" s="4">
        <v>11.8</v>
      </c>
      <c r="AE31" s="4">
        <v>854</v>
      </c>
      <c r="AF31" s="4">
        <v>883</v>
      </c>
      <c r="AG31" s="4">
        <v>872</v>
      </c>
      <c r="AH31" s="4">
        <v>85</v>
      </c>
      <c r="AI31" s="4">
        <v>30.65</v>
      </c>
      <c r="AJ31" s="4">
        <v>0.7</v>
      </c>
      <c r="AK31" s="4">
        <v>988</v>
      </c>
      <c r="AL31" s="4">
        <v>4</v>
      </c>
      <c r="AM31" s="4">
        <v>0</v>
      </c>
      <c r="AN31" s="4">
        <v>33</v>
      </c>
      <c r="AO31" s="4">
        <v>190</v>
      </c>
      <c r="AP31" s="4">
        <v>189</v>
      </c>
      <c r="AQ31" s="4">
        <v>0.6</v>
      </c>
      <c r="AR31" s="4">
        <v>195</v>
      </c>
      <c r="AS31" s="4" t="s">
        <v>155</v>
      </c>
      <c r="AT31" s="4">
        <v>2</v>
      </c>
      <c r="AU31" s="5">
        <v>0.73056712962962955</v>
      </c>
      <c r="AV31" s="4">
        <v>47.158577999999999</v>
      </c>
      <c r="AW31" s="4">
        <v>-88.485572000000005</v>
      </c>
      <c r="AX31" s="4">
        <v>311.10000000000002</v>
      </c>
      <c r="AY31" s="4">
        <v>28.3</v>
      </c>
      <c r="AZ31" s="4">
        <v>12</v>
      </c>
      <c r="BA31" s="4">
        <v>11</v>
      </c>
      <c r="BB31" s="4" t="s">
        <v>421</v>
      </c>
      <c r="BC31" s="4">
        <v>1.223876</v>
      </c>
      <c r="BD31" s="4">
        <v>1</v>
      </c>
      <c r="BE31" s="4">
        <v>1.7</v>
      </c>
      <c r="BF31" s="4">
        <v>14.063000000000001</v>
      </c>
      <c r="BG31" s="4">
        <v>17.36</v>
      </c>
      <c r="BH31" s="4">
        <v>1.23</v>
      </c>
      <c r="BI31" s="4">
        <v>12.128</v>
      </c>
      <c r="BJ31" s="4">
        <v>2980.7379999999998</v>
      </c>
      <c r="BK31" s="4">
        <v>9.6120000000000001</v>
      </c>
      <c r="BL31" s="4">
        <v>2.3639999999999999</v>
      </c>
      <c r="BM31" s="4">
        <v>0.41699999999999998</v>
      </c>
      <c r="BN31" s="4">
        <v>2.78</v>
      </c>
      <c r="BO31" s="4">
        <v>1.956</v>
      </c>
      <c r="BP31" s="4">
        <v>0.34499999999999997</v>
      </c>
      <c r="BQ31" s="4">
        <v>2.3010000000000002</v>
      </c>
      <c r="BR31" s="4">
        <v>12.868</v>
      </c>
      <c r="BU31" s="4">
        <v>10.48</v>
      </c>
      <c r="BW31" s="4">
        <v>818.92</v>
      </c>
      <c r="BX31" s="4">
        <v>0.14674100000000001</v>
      </c>
      <c r="BY31" s="4">
        <v>-5</v>
      </c>
      <c r="BZ31" s="4">
        <v>1.251431</v>
      </c>
      <c r="CA31" s="4">
        <v>3.5859830000000001</v>
      </c>
      <c r="CB31" s="4">
        <v>25.278905999999999</v>
      </c>
      <c r="CC31" s="4">
        <f t="shared" si="8"/>
        <v>0.94741670860000005</v>
      </c>
      <c r="CE31" s="4">
        <f t="shared" si="9"/>
        <v>7984.5902192041376</v>
      </c>
      <c r="CF31" s="4">
        <f t="shared" si="10"/>
        <v>25.747946041212</v>
      </c>
      <c r="CG31" s="4">
        <f t="shared" si="11"/>
        <v>6.1637561216009997</v>
      </c>
      <c r="CH31" s="4">
        <f t="shared" si="12"/>
        <v>34.469888645268</v>
      </c>
    </row>
    <row r="32" spans="1:86">
      <c r="A32" s="2">
        <v>42440</v>
      </c>
      <c r="B32" s="29">
        <v>0.52242402777777774</v>
      </c>
      <c r="C32" s="4">
        <v>11.877000000000001</v>
      </c>
      <c r="D32" s="4">
        <v>6.3E-2</v>
      </c>
      <c r="E32" s="4" t="s">
        <v>155</v>
      </c>
      <c r="F32" s="4">
        <v>630</v>
      </c>
      <c r="G32" s="4">
        <v>78.2</v>
      </c>
      <c r="H32" s="4">
        <v>15.9</v>
      </c>
      <c r="I32" s="4">
        <v>1328.7</v>
      </c>
      <c r="K32" s="4">
        <v>4.2</v>
      </c>
      <c r="L32" s="4">
        <v>209</v>
      </c>
      <c r="M32" s="4">
        <v>0.8921</v>
      </c>
      <c r="N32" s="4">
        <v>10.5946</v>
      </c>
      <c r="O32" s="4">
        <v>5.62E-2</v>
      </c>
      <c r="P32" s="4">
        <v>69.803299999999993</v>
      </c>
      <c r="Q32" s="4">
        <v>14.1518</v>
      </c>
      <c r="R32" s="4">
        <v>84</v>
      </c>
      <c r="S32" s="4">
        <v>57.7622</v>
      </c>
      <c r="T32" s="4">
        <v>11.710599999999999</v>
      </c>
      <c r="U32" s="4">
        <v>69.5</v>
      </c>
      <c r="V32" s="4">
        <v>1328.6617000000001</v>
      </c>
      <c r="Y32" s="4">
        <v>186.512</v>
      </c>
      <c r="Z32" s="4">
        <v>0</v>
      </c>
      <c r="AA32" s="4">
        <v>3.7462</v>
      </c>
      <c r="AB32" s="4" t="s">
        <v>384</v>
      </c>
      <c r="AC32" s="4">
        <v>0</v>
      </c>
      <c r="AD32" s="4">
        <v>11.8</v>
      </c>
      <c r="AE32" s="4">
        <v>854</v>
      </c>
      <c r="AF32" s="4">
        <v>883</v>
      </c>
      <c r="AG32" s="4">
        <v>872</v>
      </c>
      <c r="AH32" s="4">
        <v>85</v>
      </c>
      <c r="AI32" s="4">
        <v>30.65</v>
      </c>
      <c r="AJ32" s="4">
        <v>0.7</v>
      </c>
      <c r="AK32" s="4">
        <v>988</v>
      </c>
      <c r="AL32" s="4">
        <v>4</v>
      </c>
      <c r="AM32" s="4">
        <v>0</v>
      </c>
      <c r="AN32" s="4">
        <v>33</v>
      </c>
      <c r="AO32" s="4">
        <v>190</v>
      </c>
      <c r="AP32" s="4">
        <v>189</v>
      </c>
      <c r="AQ32" s="4">
        <v>0.4</v>
      </c>
      <c r="AR32" s="4">
        <v>195</v>
      </c>
      <c r="AS32" s="4" t="s">
        <v>155</v>
      </c>
      <c r="AT32" s="4">
        <v>2</v>
      </c>
      <c r="AU32" s="5">
        <v>0.7305787037037037</v>
      </c>
      <c r="AV32" s="4">
        <v>47.158538999999998</v>
      </c>
      <c r="AW32" s="4">
        <v>-88.485420000000005</v>
      </c>
      <c r="AX32" s="4">
        <v>311.2</v>
      </c>
      <c r="AY32" s="4">
        <v>27.4</v>
      </c>
      <c r="AZ32" s="4">
        <v>12</v>
      </c>
      <c r="BA32" s="4">
        <v>11</v>
      </c>
      <c r="BB32" s="4" t="s">
        <v>421</v>
      </c>
      <c r="BC32" s="4">
        <v>1.3721209999999999</v>
      </c>
      <c r="BD32" s="4">
        <v>1.1202019999999999</v>
      </c>
      <c r="BE32" s="4">
        <v>1.8442419999999999</v>
      </c>
      <c r="BF32" s="4">
        <v>14.063000000000001</v>
      </c>
      <c r="BG32" s="4">
        <v>17.41</v>
      </c>
      <c r="BH32" s="4">
        <v>1.24</v>
      </c>
      <c r="BI32" s="4">
        <v>12.1</v>
      </c>
      <c r="BJ32" s="4">
        <v>2981.578</v>
      </c>
      <c r="BK32" s="4">
        <v>10.066000000000001</v>
      </c>
      <c r="BL32" s="4">
        <v>2.0569999999999999</v>
      </c>
      <c r="BM32" s="4">
        <v>0.41699999999999998</v>
      </c>
      <c r="BN32" s="4">
        <v>2.4740000000000002</v>
      </c>
      <c r="BO32" s="4">
        <v>1.702</v>
      </c>
      <c r="BP32" s="4">
        <v>0.34499999999999997</v>
      </c>
      <c r="BQ32" s="4">
        <v>2.0470000000000002</v>
      </c>
      <c r="BR32" s="4">
        <v>12.3644</v>
      </c>
      <c r="BU32" s="4">
        <v>10.414</v>
      </c>
      <c r="BW32" s="4">
        <v>766.56600000000003</v>
      </c>
      <c r="BX32" s="4">
        <v>0.15989600000000001</v>
      </c>
      <c r="BY32" s="4">
        <v>-5</v>
      </c>
      <c r="BZ32" s="4">
        <v>1.252</v>
      </c>
      <c r="CA32" s="4">
        <v>3.9074589999999998</v>
      </c>
      <c r="CB32" s="4">
        <v>25.290400000000002</v>
      </c>
      <c r="CC32" s="4">
        <f t="shared" si="8"/>
        <v>1.0323506677999998</v>
      </c>
      <c r="CE32" s="4">
        <f t="shared" si="9"/>
        <v>8702.8441613555933</v>
      </c>
      <c r="CF32" s="4">
        <f t="shared" si="10"/>
        <v>29.381364273618001</v>
      </c>
      <c r="CG32" s="4">
        <f t="shared" si="11"/>
        <v>5.9749307240310001</v>
      </c>
      <c r="CH32" s="4">
        <f t="shared" si="12"/>
        <v>36.090099386521196</v>
      </c>
    </row>
    <row r="33" spans="1:86">
      <c r="A33" s="2">
        <v>42440</v>
      </c>
      <c r="B33" s="29">
        <v>0.52243560185185178</v>
      </c>
      <c r="C33" s="4">
        <v>11.87</v>
      </c>
      <c r="D33" s="4">
        <v>5.2999999999999999E-2</v>
      </c>
      <c r="E33" s="4" t="s">
        <v>155</v>
      </c>
      <c r="F33" s="4">
        <v>530</v>
      </c>
      <c r="G33" s="4">
        <v>77.099999999999994</v>
      </c>
      <c r="H33" s="4">
        <v>15.8</v>
      </c>
      <c r="I33" s="4">
        <v>1311.2</v>
      </c>
      <c r="K33" s="4">
        <v>3.8</v>
      </c>
      <c r="L33" s="4">
        <v>204</v>
      </c>
      <c r="M33" s="4">
        <v>0.89219999999999999</v>
      </c>
      <c r="N33" s="4">
        <v>10.5909</v>
      </c>
      <c r="O33" s="4">
        <v>4.7300000000000002E-2</v>
      </c>
      <c r="P33" s="4">
        <v>68.791600000000003</v>
      </c>
      <c r="Q33" s="4">
        <v>14.0974</v>
      </c>
      <c r="R33" s="4">
        <v>82.9</v>
      </c>
      <c r="S33" s="4">
        <v>56.9251</v>
      </c>
      <c r="T33" s="4">
        <v>11.6656</v>
      </c>
      <c r="U33" s="4">
        <v>68.599999999999994</v>
      </c>
      <c r="V33" s="4">
        <v>1311.2273</v>
      </c>
      <c r="Y33" s="4">
        <v>181.869</v>
      </c>
      <c r="Z33" s="4">
        <v>0</v>
      </c>
      <c r="AA33" s="4">
        <v>3.3904999999999998</v>
      </c>
      <c r="AB33" s="4" t="s">
        <v>384</v>
      </c>
      <c r="AC33" s="4">
        <v>0</v>
      </c>
      <c r="AD33" s="4">
        <v>11.8</v>
      </c>
      <c r="AE33" s="4">
        <v>853</v>
      </c>
      <c r="AF33" s="4">
        <v>881</v>
      </c>
      <c r="AG33" s="4">
        <v>871</v>
      </c>
      <c r="AH33" s="4">
        <v>85</v>
      </c>
      <c r="AI33" s="4">
        <v>30.65</v>
      </c>
      <c r="AJ33" s="4">
        <v>0.7</v>
      </c>
      <c r="AK33" s="4">
        <v>988</v>
      </c>
      <c r="AL33" s="4">
        <v>4</v>
      </c>
      <c r="AM33" s="4">
        <v>0</v>
      </c>
      <c r="AN33" s="4">
        <v>33</v>
      </c>
      <c r="AO33" s="4">
        <v>190</v>
      </c>
      <c r="AP33" s="4">
        <v>189.4</v>
      </c>
      <c r="AQ33" s="4">
        <v>0.4</v>
      </c>
      <c r="AR33" s="4">
        <v>195</v>
      </c>
      <c r="AS33" s="4" t="s">
        <v>155</v>
      </c>
      <c r="AT33" s="4">
        <v>2</v>
      </c>
      <c r="AU33" s="5">
        <v>0.73059027777777785</v>
      </c>
      <c r="AV33" s="4">
        <v>47.158506000000003</v>
      </c>
      <c r="AW33" s="4">
        <v>-88.485264999999998</v>
      </c>
      <c r="AX33" s="4">
        <v>311.10000000000002</v>
      </c>
      <c r="AY33" s="4">
        <v>26.7</v>
      </c>
      <c r="AZ33" s="4">
        <v>12</v>
      </c>
      <c r="BA33" s="4">
        <v>11</v>
      </c>
      <c r="BB33" s="4" t="s">
        <v>421</v>
      </c>
      <c r="BC33" s="4">
        <v>1.525749</v>
      </c>
      <c r="BD33" s="4">
        <v>1.5</v>
      </c>
      <c r="BE33" s="4">
        <v>2.2999999999999998</v>
      </c>
      <c r="BF33" s="4">
        <v>14.063000000000001</v>
      </c>
      <c r="BG33" s="4">
        <v>17.43</v>
      </c>
      <c r="BH33" s="4">
        <v>1.24</v>
      </c>
      <c r="BI33" s="4">
        <v>12.077999999999999</v>
      </c>
      <c r="BJ33" s="4">
        <v>2984.5250000000001</v>
      </c>
      <c r="BK33" s="4">
        <v>8.4819999999999993</v>
      </c>
      <c r="BL33" s="4">
        <v>2.0299999999999998</v>
      </c>
      <c r="BM33" s="4">
        <v>0.41599999999999998</v>
      </c>
      <c r="BN33" s="4">
        <v>2.4460000000000002</v>
      </c>
      <c r="BO33" s="4">
        <v>1.68</v>
      </c>
      <c r="BP33" s="4">
        <v>0.34399999999999997</v>
      </c>
      <c r="BQ33" s="4">
        <v>2.024</v>
      </c>
      <c r="BR33" s="4">
        <v>12.218500000000001</v>
      </c>
      <c r="BU33" s="4">
        <v>10.167999999999999</v>
      </c>
      <c r="BW33" s="4">
        <v>694.71500000000003</v>
      </c>
      <c r="BX33" s="4">
        <v>0.172879</v>
      </c>
      <c r="BY33" s="4">
        <v>-5</v>
      </c>
      <c r="BZ33" s="4">
        <v>1.253293</v>
      </c>
      <c r="CA33" s="4">
        <v>4.2247310000000002</v>
      </c>
      <c r="CB33" s="4">
        <v>25.316519</v>
      </c>
      <c r="CC33" s="4">
        <f t="shared" si="8"/>
        <v>1.1161739302</v>
      </c>
      <c r="CE33" s="4">
        <f t="shared" si="9"/>
        <v>9418.7850199679269</v>
      </c>
      <c r="CF33" s="4">
        <f t="shared" si="10"/>
        <v>26.768123751473997</v>
      </c>
      <c r="CG33" s="4">
        <f t="shared" si="11"/>
        <v>6.3874890913680007</v>
      </c>
      <c r="CH33" s="4">
        <f t="shared" si="12"/>
        <v>38.560047165454506</v>
      </c>
    </row>
    <row r="34" spans="1:86">
      <c r="A34" s="2">
        <v>42440</v>
      </c>
      <c r="B34" s="29">
        <v>0.52244717592592593</v>
      </c>
      <c r="C34" s="4">
        <v>12.032999999999999</v>
      </c>
      <c r="D34" s="4">
        <v>9.6799999999999997E-2</v>
      </c>
      <c r="E34" s="4" t="s">
        <v>155</v>
      </c>
      <c r="F34" s="4">
        <v>967.76823999999999</v>
      </c>
      <c r="G34" s="4">
        <v>75.5</v>
      </c>
      <c r="H34" s="4">
        <v>15.8</v>
      </c>
      <c r="I34" s="4">
        <v>1289.9000000000001</v>
      </c>
      <c r="K34" s="4">
        <v>3.86</v>
      </c>
      <c r="L34" s="4">
        <v>197</v>
      </c>
      <c r="M34" s="4">
        <v>0.89070000000000005</v>
      </c>
      <c r="N34" s="4">
        <v>10.718500000000001</v>
      </c>
      <c r="O34" s="4">
        <v>8.6199999999999999E-2</v>
      </c>
      <c r="P34" s="4">
        <v>67.225999999999999</v>
      </c>
      <c r="Q34" s="4">
        <v>14.073499999999999</v>
      </c>
      <c r="R34" s="4">
        <v>81.3</v>
      </c>
      <c r="S34" s="4">
        <v>55.430399999999999</v>
      </c>
      <c r="T34" s="4">
        <v>11.604100000000001</v>
      </c>
      <c r="U34" s="4">
        <v>67</v>
      </c>
      <c r="V34" s="4">
        <v>1289.9368999999999</v>
      </c>
      <c r="Y34" s="4">
        <v>175.136</v>
      </c>
      <c r="Z34" s="4">
        <v>0</v>
      </c>
      <c r="AA34" s="4">
        <v>3.4377</v>
      </c>
      <c r="AB34" s="4" t="s">
        <v>384</v>
      </c>
      <c r="AC34" s="4">
        <v>0</v>
      </c>
      <c r="AD34" s="4">
        <v>11.9</v>
      </c>
      <c r="AE34" s="4">
        <v>852</v>
      </c>
      <c r="AF34" s="4">
        <v>880</v>
      </c>
      <c r="AG34" s="4">
        <v>871</v>
      </c>
      <c r="AH34" s="4">
        <v>85</v>
      </c>
      <c r="AI34" s="4">
        <v>29.72</v>
      </c>
      <c r="AJ34" s="4">
        <v>0.68</v>
      </c>
      <c r="AK34" s="4">
        <v>988</v>
      </c>
      <c r="AL34" s="4">
        <v>3.6</v>
      </c>
      <c r="AM34" s="4">
        <v>0</v>
      </c>
      <c r="AN34" s="4">
        <v>33</v>
      </c>
      <c r="AO34" s="4">
        <v>190</v>
      </c>
      <c r="AP34" s="4">
        <v>190</v>
      </c>
      <c r="AQ34" s="4">
        <v>0.5</v>
      </c>
      <c r="AR34" s="4">
        <v>195</v>
      </c>
      <c r="AS34" s="4" t="s">
        <v>155</v>
      </c>
      <c r="AT34" s="4">
        <v>2</v>
      </c>
      <c r="AU34" s="5">
        <v>0.73060185185185189</v>
      </c>
      <c r="AV34" s="4">
        <v>47.158487999999998</v>
      </c>
      <c r="AW34" s="4">
        <v>-88.485118</v>
      </c>
      <c r="AX34" s="4">
        <v>310.89999999999998</v>
      </c>
      <c r="AY34" s="4">
        <v>25.7</v>
      </c>
      <c r="AZ34" s="4">
        <v>12</v>
      </c>
      <c r="BA34" s="4">
        <v>11</v>
      </c>
      <c r="BB34" s="4" t="s">
        <v>421</v>
      </c>
      <c r="BC34" s="4">
        <v>1.3246</v>
      </c>
      <c r="BD34" s="4">
        <v>1.6721999999999999</v>
      </c>
      <c r="BE34" s="4">
        <v>2.423</v>
      </c>
      <c r="BF34" s="4">
        <v>14.063000000000001</v>
      </c>
      <c r="BG34" s="4">
        <v>17.149999999999999</v>
      </c>
      <c r="BH34" s="4">
        <v>1.22</v>
      </c>
      <c r="BI34" s="4">
        <v>12.268000000000001</v>
      </c>
      <c r="BJ34" s="4">
        <v>2974.9050000000002</v>
      </c>
      <c r="BK34" s="4">
        <v>15.228</v>
      </c>
      <c r="BL34" s="4">
        <v>1.954</v>
      </c>
      <c r="BM34" s="4">
        <v>0.40899999999999997</v>
      </c>
      <c r="BN34" s="4">
        <v>2.363</v>
      </c>
      <c r="BO34" s="4">
        <v>1.611</v>
      </c>
      <c r="BP34" s="4">
        <v>0.33700000000000002</v>
      </c>
      <c r="BQ34" s="4">
        <v>1.948</v>
      </c>
      <c r="BR34" s="4">
        <v>11.838699999999999</v>
      </c>
      <c r="BU34" s="4">
        <v>9.6440000000000001</v>
      </c>
      <c r="BW34" s="4">
        <v>693.76099999999997</v>
      </c>
      <c r="BX34" s="4">
        <v>0.16162199999999999</v>
      </c>
      <c r="BY34" s="4">
        <v>-5</v>
      </c>
      <c r="BZ34" s="4">
        <v>1.2549999999999999</v>
      </c>
      <c r="CA34" s="4">
        <v>3.9496380000000002</v>
      </c>
      <c r="CB34" s="4">
        <v>25.350999999999999</v>
      </c>
      <c r="CC34" s="4">
        <f t="shared" si="8"/>
        <v>1.0434943595999999</v>
      </c>
      <c r="CE34" s="4">
        <f t="shared" si="9"/>
        <v>8777.0989822893316</v>
      </c>
      <c r="CF34" s="4">
        <f t="shared" si="10"/>
        <v>44.928380335607997</v>
      </c>
      <c r="CG34" s="4">
        <f t="shared" si="11"/>
        <v>5.7473394335280004</v>
      </c>
      <c r="CH34" s="4">
        <f t="shared" si="12"/>
        <v>34.928658804778195</v>
      </c>
    </row>
    <row r="35" spans="1:86">
      <c r="A35" s="2">
        <v>42440</v>
      </c>
      <c r="B35" s="29">
        <v>0.52245874999999997</v>
      </c>
      <c r="C35" s="4">
        <v>12.202999999999999</v>
      </c>
      <c r="D35" s="4">
        <v>0.12690000000000001</v>
      </c>
      <c r="E35" s="4" t="s">
        <v>155</v>
      </c>
      <c r="F35" s="4">
        <v>1269.321486</v>
      </c>
      <c r="G35" s="4">
        <v>62.8</v>
      </c>
      <c r="H35" s="4">
        <v>15.8</v>
      </c>
      <c r="I35" s="4">
        <v>1289.4000000000001</v>
      </c>
      <c r="K35" s="4">
        <v>3.9</v>
      </c>
      <c r="L35" s="4">
        <v>196</v>
      </c>
      <c r="M35" s="4">
        <v>0.88929999999999998</v>
      </c>
      <c r="N35" s="4">
        <v>10.851800000000001</v>
      </c>
      <c r="O35" s="4">
        <v>0.1129</v>
      </c>
      <c r="P35" s="4">
        <v>55.868899999999996</v>
      </c>
      <c r="Q35" s="4">
        <v>14.0502</v>
      </c>
      <c r="R35" s="4">
        <v>69.900000000000006</v>
      </c>
      <c r="S35" s="4">
        <v>45.856000000000002</v>
      </c>
      <c r="T35" s="4">
        <v>11.5321</v>
      </c>
      <c r="U35" s="4">
        <v>57.4</v>
      </c>
      <c r="V35" s="4">
        <v>1289.4184</v>
      </c>
      <c r="Y35" s="4">
        <v>174.55199999999999</v>
      </c>
      <c r="Z35" s="4">
        <v>0</v>
      </c>
      <c r="AA35" s="4">
        <v>3.4662999999999999</v>
      </c>
      <c r="AB35" s="4" t="s">
        <v>384</v>
      </c>
      <c r="AC35" s="4">
        <v>0</v>
      </c>
      <c r="AD35" s="4">
        <v>11.8</v>
      </c>
      <c r="AE35" s="4">
        <v>853</v>
      </c>
      <c r="AF35" s="4">
        <v>881</v>
      </c>
      <c r="AG35" s="4">
        <v>872</v>
      </c>
      <c r="AH35" s="4">
        <v>85</v>
      </c>
      <c r="AI35" s="4">
        <v>28.54</v>
      </c>
      <c r="AJ35" s="4">
        <v>0.66</v>
      </c>
      <c r="AK35" s="4">
        <v>988</v>
      </c>
      <c r="AL35" s="4">
        <v>3</v>
      </c>
      <c r="AM35" s="4">
        <v>0</v>
      </c>
      <c r="AN35" s="4">
        <v>33</v>
      </c>
      <c r="AO35" s="4">
        <v>190</v>
      </c>
      <c r="AP35" s="4">
        <v>190</v>
      </c>
      <c r="AQ35" s="4">
        <v>0.4</v>
      </c>
      <c r="AR35" s="4">
        <v>195</v>
      </c>
      <c r="AS35" s="4" t="s">
        <v>155</v>
      </c>
      <c r="AT35" s="4">
        <v>2</v>
      </c>
      <c r="AU35" s="5">
        <v>0.73061342592592593</v>
      </c>
      <c r="AV35" s="4">
        <v>47.158470000000001</v>
      </c>
      <c r="AW35" s="4">
        <v>-88.484973999999994</v>
      </c>
      <c r="AX35" s="4">
        <v>310.3</v>
      </c>
      <c r="AY35" s="4">
        <v>24.8</v>
      </c>
      <c r="AZ35" s="4">
        <v>12</v>
      </c>
      <c r="BA35" s="4">
        <v>10</v>
      </c>
      <c r="BB35" s="4" t="s">
        <v>423</v>
      </c>
      <c r="BC35" s="4">
        <v>1.4</v>
      </c>
      <c r="BD35" s="4">
        <v>2.3228770000000001</v>
      </c>
      <c r="BE35" s="4">
        <v>2.9474529999999999</v>
      </c>
      <c r="BF35" s="4">
        <v>14.063000000000001</v>
      </c>
      <c r="BG35" s="4">
        <v>16.89</v>
      </c>
      <c r="BH35" s="4">
        <v>1.2</v>
      </c>
      <c r="BI35" s="4">
        <v>12.454000000000001</v>
      </c>
      <c r="BJ35" s="4">
        <v>2968.3290000000002</v>
      </c>
      <c r="BK35" s="4">
        <v>19.651</v>
      </c>
      <c r="BL35" s="4">
        <v>1.6</v>
      </c>
      <c r="BM35" s="4">
        <v>0.40200000000000002</v>
      </c>
      <c r="BN35" s="4">
        <v>2.0030000000000001</v>
      </c>
      <c r="BO35" s="4">
        <v>1.3140000000000001</v>
      </c>
      <c r="BP35" s="4">
        <v>0.33</v>
      </c>
      <c r="BQ35" s="4">
        <v>1.6439999999999999</v>
      </c>
      <c r="BR35" s="4">
        <v>11.662699999999999</v>
      </c>
      <c r="BU35" s="4">
        <v>9.4730000000000008</v>
      </c>
      <c r="BW35" s="4">
        <v>689.41099999999994</v>
      </c>
      <c r="BX35" s="4">
        <v>0.13913800000000001</v>
      </c>
      <c r="BY35" s="4">
        <v>-5</v>
      </c>
      <c r="BZ35" s="4">
        <v>1.254569</v>
      </c>
      <c r="CA35" s="4">
        <v>3.400185</v>
      </c>
      <c r="CB35" s="4">
        <v>25.342293999999999</v>
      </c>
      <c r="CC35" s="4">
        <f t="shared" si="8"/>
        <v>0.89832887699999997</v>
      </c>
      <c r="CE35" s="4">
        <f t="shared" si="9"/>
        <v>7539.3722024261551</v>
      </c>
      <c r="CF35" s="4">
        <f t="shared" si="10"/>
        <v>49.912325469944996</v>
      </c>
      <c r="CG35" s="4">
        <f t="shared" si="11"/>
        <v>4.1756583925799999</v>
      </c>
      <c r="CH35" s="4">
        <f t="shared" si="12"/>
        <v>29.622537186826495</v>
      </c>
    </row>
    <row r="36" spans="1:86">
      <c r="A36" s="2">
        <v>42440</v>
      </c>
      <c r="B36" s="29">
        <v>0.52247032407407412</v>
      </c>
      <c r="C36" s="4">
        <v>12.221</v>
      </c>
      <c r="D36" s="4">
        <v>0.13800000000000001</v>
      </c>
      <c r="E36" s="4" t="s">
        <v>155</v>
      </c>
      <c r="F36" s="4">
        <v>1380</v>
      </c>
      <c r="G36" s="4">
        <v>52.2</v>
      </c>
      <c r="H36" s="4">
        <v>15.8</v>
      </c>
      <c r="I36" s="4">
        <v>1308.9000000000001</v>
      </c>
      <c r="K36" s="4">
        <v>3.45</v>
      </c>
      <c r="L36" s="4">
        <v>194</v>
      </c>
      <c r="M36" s="4">
        <v>0.88890000000000002</v>
      </c>
      <c r="N36" s="4">
        <v>10.8636</v>
      </c>
      <c r="O36" s="4">
        <v>0.1227</v>
      </c>
      <c r="P36" s="4">
        <v>46.432600000000001</v>
      </c>
      <c r="Q36" s="4">
        <v>14.076599999999999</v>
      </c>
      <c r="R36" s="4">
        <v>60.5</v>
      </c>
      <c r="S36" s="4">
        <v>38.2423</v>
      </c>
      <c r="T36" s="4">
        <v>11.5936</v>
      </c>
      <c r="U36" s="4">
        <v>49.8</v>
      </c>
      <c r="V36" s="4">
        <v>1308.8846000000001</v>
      </c>
      <c r="Y36" s="4">
        <v>172.435</v>
      </c>
      <c r="Z36" s="4">
        <v>0</v>
      </c>
      <c r="AA36" s="4">
        <v>3.0629</v>
      </c>
      <c r="AB36" s="4" t="s">
        <v>384</v>
      </c>
      <c r="AC36" s="4">
        <v>0</v>
      </c>
      <c r="AD36" s="4">
        <v>11.8</v>
      </c>
      <c r="AE36" s="4">
        <v>854</v>
      </c>
      <c r="AF36" s="4">
        <v>882</v>
      </c>
      <c r="AG36" s="4">
        <v>872</v>
      </c>
      <c r="AH36" s="4">
        <v>85</v>
      </c>
      <c r="AI36" s="4">
        <v>29.43</v>
      </c>
      <c r="AJ36" s="4">
        <v>0.68</v>
      </c>
      <c r="AK36" s="4">
        <v>988</v>
      </c>
      <c r="AL36" s="4">
        <v>3.4</v>
      </c>
      <c r="AM36" s="4">
        <v>0</v>
      </c>
      <c r="AN36" s="4">
        <v>33</v>
      </c>
      <c r="AO36" s="4">
        <v>190</v>
      </c>
      <c r="AP36" s="4">
        <v>190</v>
      </c>
      <c r="AQ36" s="4">
        <v>0.5</v>
      </c>
      <c r="AR36" s="4">
        <v>195</v>
      </c>
      <c r="AS36" s="4" t="s">
        <v>155</v>
      </c>
      <c r="AT36" s="4">
        <v>2</v>
      </c>
      <c r="AU36" s="5">
        <v>0.73062499999999997</v>
      </c>
      <c r="AV36" s="4">
        <v>47.158462</v>
      </c>
      <c r="AW36" s="4">
        <v>-88.484832999999995</v>
      </c>
      <c r="AX36" s="4">
        <v>309.89999999999998</v>
      </c>
      <c r="AY36" s="4">
        <v>24.1</v>
      </c>
      <c r="AZ36" s="4">
        <v>12</v>
      </c>
      <c r="BA36" s="4">
        <v>9</v>
      </c>
      <c r="BB36" s="4" t="s">
        <v>431</v>
      </c>
      <c r="BC36" s="4">
        <v>1.4</v>
      </c>
      <c r="BD36" s="4">
        <v>2.2843309999999999</v>
      </c>
      <c r="BE36" s="4">
        <v>3.0821360000000002</v>
      </c>
      <c r="BF36" s="4">
        <v>14.063000000000001</v>
      </c>
      <c r="BG36" s="4">
        <v>16.850000000000001</v>
      </c>
      <c r="BH36" s="4">
        <v>1.2</v>
      </c>
      <c r="BI36" s="4">
        <v>12.499000000000001</v>
      </c>
      <c r="BJ36" s="4">
        <v>2965.24</v>
      </c>
      <c r="BK36" s="4">
        <v>21.311</v>
      </c>
      <c r="BL36" s="4">
        <v>1.327</v>
      </c>
      <c r="BM36" s="4">
        <v>0.40200000000000002</v>
      </c>
      <c r="BN36" s="4">
        <v>1.73</v>
      </c>
      <c r="BO36" s="4">
        <v>1.093</v>
      </c>
      <c r="BP36" s="4">
        <v>0.33100000000000002</v>
      </c>
      <c r="BQ36" s="4">
        <v>1.425</v>
      </c>
      <c r="BR36" s="4">
        <v>11.813599999999999</v>
      </c>
      <c r="BU36" s="4">
        <v>9.3379999999999992</v>
      </c>
      <c r="BW36" s="4">
        <v>607.88900000000001</v>
      </c>
      <c r="BX36" s="4">
        <v>0.127225</v>
      </c>
      <c r="BY36" s="4">
        <v>-5</v>
      </c>
      <c r="BZ36" s="4">
        <v>1.2544310000000001</v>
      </c>
      <c r="CA36" s="4">
        <v>3.1090610000000001</v>
      </c>
      <c r="CB36" s="4">
        <v>25.339506</v>
      </c>
      <c r="CC36" s="4">
        <f t="shared" si="8"/>
        <v>0.82141391620000004</v>
      </c>
      <c r="CE36" s="4">
        <f t="shared" si="9"/>
        <v>6886.6766936110798</v>
      </c>
      <c r="CF36" s="4">
        <f t="shared" si="10"/>
        <v>49.494127631337008</v>
      </c>
      <c r="CG36" s="4">
        <f t="shared" si="11"/>
        <v>3.3095177079750004</v>
      </c>
      <c r="CH36" s="4">
        <f t="shared" si="12"/>
        <v>27.4367146631112</v>
      </c>
    </row>
    <row r="37" spans="1:86">
      <c r="A37" s="2">
        <v>42440</v>
      </c>
      <c r="B37" s="29">
        <v>0.52248189814814816</v>
      </c>
      <c r="C37" s="4">
        <v>12.186</v>
      </c>
      <c r="D37" s="4">
        <v>0.13800000000000001</v>
      </c>
      <c r="E37" s="4" t="s">
        <v>155</v>
      </c>
      <c r="F37" s="4">
        <v>1380</v>
      </c>
      <c r="G37" s="4">
        <v>47.7</v>
      </c>
      <c r="H37" s="4">
        <v>15.9</v>
      </c>
      <c r="I37" s="4">
        <v>1279.3</v>
      </c>
      <c r="K37" s="4">
        <v>3.2</v>
      </c>
      <c r="L37" s="4">
        <v>192</v>
      </c>
      <c r="M37" s="4">
        <v>0.88919999999999999</v>
      </c>
      <c r="N37" s="4">
        <v>10.836</v>
      </c>
      <c r="O37" s="4">
        <v>0.1227</v>
      </c>
      <c r="P37" s="4">
        <v>42.382100000000001</v>
      </c>
      <c r="Q37" s="4">
        <v>14.138</v>
      </c>
      <c r="R37" s="4">
        <v>56.5</v>
      </c>
      <c r="S37" s="4">
        <v>34.945700000000002</v>
      </c>
      <c r="T37" s="4">
        <v>11.657299999999999</v>
      </c>
      <c r="U37" s="4">
        <v>46.6</v>
      </c>
      <c r="V37" s="4">
        <v>1279.2612999999999</v>
      </c>
      <c r="Y37" s="4">
        <v>170.46299999999999</v>
      </c>
      <c r="Z37" s="4">
        <v>0</v>
      </c>
      <c r="AA37" s="4">
        <v>2.8454000000000002</v>
      </c>
      <c r="AB37" s="4" t="s">
        <v>384</v>
      </c>
      <c r="AC37" s="4">
        <v>0</v>
      </c>
      <c r="AD37" s="4">
        <v>11.8</v>
      </c>
      <c r="AE37" s="4">
        <v>853</v>
      </c>
      <c r="AF37" s="4">
        <v>882</v>
      </c>
      <c r="AG37" s="4">
        <v>871</v>
      </c>
      <c r="AH37" s="4">
        <v>85</v>
      </c>
      <c r="AI37" s="4">
        <v>29.72</v>
      </c>
      <c r="AJ37" s="4">
        <v>0.68</v>
      </c>
      <c r="AK37" s="4">
        <v>988</v>
      </c>
      <c r="AL37" s="4">
        <v>3.6</v>
      </c>
      <c r="AM37" s="4">
        <v>0</v>
      </c>
      <c r="AN37" s="4">
        <v>33</v>
      </c>
      <c r="AO37" s="4">
        <v>190</v>
      </c>
      <c r="AP37" s="4">
        <v>190</v>
      </c>
      <c r="AQ37" s="4">
        <v>0.6</v>
      </c>
      <c r="AR37" s="4">
        <v>195</v>
      </c>
      <c r="AS37" s="4" t="s">
        <v>155</v>
      </c>
      <c r="AT37" s="4">
        <v>2</v>
      </c>
      <c r="AU37" s="5">
        <v>0.73063657407407412</v>
      </c>
      <c r="AV37" s="4">
        <v>47.158462999999998</v>
      </c>
      <c r="AW37" s="4">
        <v>-88.484702999999996</v>
      </c>
      <c r="AX37" s="4">
        <v>309.5</v>
      </c>
      <c r="AY37" s="4">
        <v>22.9</v>
      </c>
      <c r="AZ37" s="4">
        <v>12</v>
      </c>
      <c r="BA37" s="4">
        <v>6</v>
      </c>
      <c r="BB37" s="4" t="s">
        <v>432</v>
      </c>
      <c r="BC37" s="4">
        <v>1.4242760000000001</v>
      </c>
      <c r="BD37" s="4">
        <v>1.1699299999999999</v>
      </c>
      <c r="BE37" s="4">
        <v>2.245654</v>
      </c>
      <c r="BF37" s="4">
        <v>14.063000000000001</v>
      </c>
      <c r="BG37" s="4">
        <v>16.899999999999999</v>
      </c>
      <c r="BH37" s="4">
        <v>1.2</v>
      </c>
      <c r="BI37" s="4">
        <v>12.462999999999999</v>
      </c>
      <c r="BJ37" s="4">
        <v>2965.8780000000002</v>
      </c>
      <c r="BK37" s="4">
        <v>21.376000000000001</v>
      </c>
      <c r="BL37" s="4">
        <v>1.2150000000000001</v>
      </c>
      <c r="BM37" s="4">
        <v>0.40500000000000003</v>
      </c>
      <c r="BN37" s="4">
        <v>1.62</v>
      </c>
      <c r="BO37" s="4">
        <v>1.002</v>
      </c>
      <c r="BP37" s="4">
        <v>0.33400000000000002</v>
      </c>
      <c r="BQ37" s="4">
        <v>1.3360000000000001</v>
      </c>
      <c r="BR37" s="4">
        <v>11.578200000000001</v>
      </c>
      <c r="BU37" s="4">
        <v>9.2569999999999997</v>
      </c>
      <c r="BW37" s="4">
        <v>566.27099999999996</v>
      </c>
      <c r="BX37" s="4">
        <v>0.106104</v>
      </c>
      <c r="BY37" s="4">
        <v>-5</v>
      </c>
      <c r="BZ37" s="4">
        <v>1.254138</v>
      </c>
      <c r="CA37" s="4">
        <v>2.5929169999999999</v>
      </c>
      <c r="CB37" s="4">
        <v>25.333587999999999</v>
      </c>
      <c r="CC37" s="4">
        <f t="shared" si="8"/>
        <v>0.68504867139999992</v>
      </c>
      <c r="CE37" s="4">
        <f t="shared" si="9"/>
        <v>5744.6357881361218</v>
      </c>
      <c r="CF37" s="4">
        <f t="shared" si="10"/>
        <v>41.403366762623996</v>
      </c>
      <c r="CG37" s="4">
        <f t="shared" si="11"/>
        <v>2.5877104226639998</v>
      </c>
      <c r="CH37" s="4">
        <f t="shared" si="12"/>
        <v>22.4259197722218</v>
      </c>
    </row>
    <row r="38" spans="1:86">
      <c r="A38" s="2">
        <v>42440</v>
      </c>
      <c r="B38" s="29">
        <v>0.5224934722222222</v>
      </c>
      <c r="C38" s="4">
        <v>12.343999999999999</v>
      </c>
      <c r="D38" s="4">
        <v>0.13780000000000001</v>
      </c>
      <c r="E38" s="4" t="s">
        <v>155</v>
      </c>
      <c r="F38" s="4">
        <v>1378.3569640000001</v>
      </c>
      <c r="G38" s="4">
        <v>46.6</v>
      </c>
      <c r="H38" s="4">
        <v>16</v>
      </c>
      <c r="I38" s="4">
        <v>1260.2</v>
      </c>
      <c r="K38" s="4">
        <v>3.2</v>
      </c>
      <c r="L38" s="4">
        <v>191</v>
      </c>
      <c r="M38" s="4">
        <v>0.8881</v>
      </c>
      <c r="N38" s="4">
        <v>10.9625</v>
      </c>
      <c r="O38" s="4">
        <v>0.12239999999999999</v>
      </c>
      <c r="P38" s="4">
        <v>41.428400000000003</v>
      </c>
      <c r="Q38" s="4">
        <v>14.2097</v>
      </c>
      <c r="R38" s="4">
        <v>55.6</v>
      </c>
      <c r="S38" s="4">
        <v>34.003500000000003</v>
      </c>
      <c r="T38" s="4">
        <v>11.663</v>
      </c>
      <c r="U38" s="4">
        <v>45.7</v>
      </c>
      <c r="V38" s="4">
        <v>1260.1592000000001</v>
      </c>
      <c r="Y38" s="4">
        <v>169.447</v>
      </c>
      <c r="Z38" s="4">
        <v>0</v>
      </c>
      <c r="AA38" s="4">
        <v>2.8418999999999999</v>
      </c>
      <c r="AB38" s="4" t="s">
        <v>384</v>
      </c>
      <c r="AC38" s="4">
        <v>0</v>
      </c>
      <c r="AD38" s="4">
        <v>11.8</v>
      </c>
      <c r="AE38" s="4">
        <v>853</v>
      </c>
      <c r="AF38" s="4">
        <v>882</v>
      </c>
      <c r="AG38" s="4">
        <v>871</v>
      </c>
      <c r="AH38" s="4">
        <v>85</v>
      </c>
      <c r="AI38" s="4">
        <v>28.54</v>
      </c>
      <c r="AJ38" s="4">
        <v>0.66</v>
      </c>
      <c r="AK38" s="4">
        <v>988</v>
      </c>
      <c r="AL38" s="4">
        <v>3</v>
      </c>
      <c r="AM38" s="4">
        <v>0</v>
      </c>
      <c r="AN38" s="4">
        <v>33</v>
      </c>
      <c r="AO38" s="4">
        <v>190</v>
      </c>
      <c r="AP38" s="4">
        <v>189.6</v>
      </c>
      <c r="AQ38" s="4">
        <v>0.6</v>
      </c>
      <c r="AR38" s="4">
        <v>195</v>
      </c>
      <c r="AS38" s="4" t="s">
        <v>155</v>
      </c>
      <c r="AT38" s="4">
        <v>2</v>
      </c>
      <c r="AU38" s="5">
        <v>0.73064814814814805</v>
      </c>
      <c r="AV38" s="4">
        <v>47.158467999999999</v>
      </c>
      <c r="AW38" s="4">
        <v>-88.484571000000003</v>
      </c>
      <c r="AX38" s="4">
        <v>309.2</v>
      </c>
      <c r="AY38" s="4">
        <v>22.1</v>
      </c>
      <c r="AZ38" s="4">
        <v>12</v>
      </c>
      <c r="BA38" s="4">
        <v>4</v>
      </c>
      <c r="BB38" s="4" t="s">
        <v>433</v>
      </c>
      <c r="BC38" s="4">
        <v>1.5</v>
      </c>
      <c r="BD38" s="4">
        <v>1.8450549999999999</v>
      </c>
      <c r="BE38" s="4">
        <v>2.8208790000000001</v>
      </c>
      <c r="BF38" s="4">
        <v>14.063000000000001</v>
      </c>
      <c r="BG38" s="4">
        <v>16.7</v>
      </c>
      <c r="BH38" s="4">
        <v>1.19</v>
      </c>
      <c r="BI38" s="4">
        <v>12.599</v>
      </c>
      <c r="BJ38" s="4">
        <v>2967.12</v>
      </c>
      <c r="BK38" s="4">
        <v>21.088000000000001</v>
      </c>
      <c r="BL38" s="4">
        <v>1.1739999999999999</v>
      </c>
      <c r="BM38" s="4">
        <v>0.40300000000000002</v>
      </c>
      <c r="BN38" s="4">
        <v>1.577</v>
      </c>
      <c r="BO38" s="4">
        <v>0.96399999999999997</v>
      </c>
      <c r="BP38" s="4">
        <v>0.33100000000000002</v>
      </c>
      <c r="BQ38" s="4">
        <v>1.294</v>
      </c>
      <c r="BR38" s="4">
        <v>11.2784</v>
      </c>
      <c r="BU38" s="4">
        <v>9.0990000000000002</v>
      </c>
      <c r="BW38" s="4">
        <v>559.29</v>
      </c>
      <c r="BX38" s="4">
        <v>0.118119</v>
      </c>
      <c r="BY38" s="4">
        <v>-5</v>
      </c>
      <c r="BZ38" s="4">
        <v>1.253862</v>
      </c>
      <c r="CA38" s="4">
        <v>2.886533</v>
      </c>
      <c r="CB38" s="4">
        <v>25.328012000000001</v>
      </c>
      <c r="CC38" s="4">
        <f t="shared" si="8"/>
        <v>0.76262201860000001</v>
      </c>
      <c r="CE38" s="4">
        <f t="shared" si="9"/>
        <v>6397.823276835119</v>
      </c>
      <c r="CF38" s="4">
        <f t="shared" si="10"/>
        <v>45.470792304288004</v>
      </c>
      <c r="CG38" s="4">
        <f t="shared" si="11"/>
        <v>2.7901747553940002</v>
      </c>
      <c r="CH38" s="4">
        <f t="shared" si="12"/>
        <v>24.318938919038398</v>
      </c>
    </row>
    <row r="39" spans="1:86">
      <c r="A39" s="2">
        <v>42440</v>
      </c>
      <c r="B39" s="29">
        <v>0.52250504629629624</v>
      </c>
      <c r="C39" s="4">
        <v>12.175000000000001</v>
      </c>
      <c r="D39" s="4">
        <v>0.13700000000000001</v>
      </c>
      <c r="E39" s="4" t="s">
        <v>155</v>
      </c>
      <c r="F39" s="4">
        <v>1370.0166810000001</v>
      </c>
      <c r="G39" s="4">
        <v>45.6</v>
      </c>
      <c r="H39" s="4">
        <v>15.9</v>
      </c>
      <c r="I39" s="4">
        <v>1271.9000000000001</v>
      </c>
      <c r="K39" s="4">
        <v>3.2</v>
      </c>
      <c r="L39" s="4">
        <v>191</v>
      </c>
      <c r="M39" s="4">
        <v>0.88929999999999998</v>
      </c>
      <c r="N39" s="4">
        <v>10.8277</v>
      </c>
      <c r="O39" s="4">
        <v>0.12180000000000001</v>
      </c>
      <c r="P39" s="4">
        <v>40.520400000000002</v>
      </c>
      <c r="Q39" s="4">
        <v>14.108000000000001</v>
      </c>
      <c r="R39" s="4">
        <v>54.6</v>
      </c>
      <c r="S39" s="4">
        <v>33.372999999999998</v>
      </c>
      <c r="T39" s="4">
        <v>11.6195</v>
      </c>
      <c r="U39" s="4">
        <v>45</v>
      </c>
      <c r="V39" s="4">
        <v>1271.9177999999999</v>
      </c>
      <c r="Y39" s="4">
        <v>169.9</v>
      </c>
      <c r="Z39" s="4">
        <v>0</v>
      </c>
      <c r="AA39" s="4">
        <v>2.8458000000000001</v>
      </c>
      <c r="AB39" s="4" t="s">
        <v>384</v>
      </c>
      <c r="AC39" s="4">
        <v>0</v>
      </c>
      <c r="AD39" s="4">
        <v>11.9</v>
      </c>
      <c r="AE39" s="4">
        <v>853</v>
      </c>
      <c r="AF39" s="4">
        <v>882</v>
      </c>
      <c r="AG39" s="4">
        <v>870</v>
      </c>
      <c r="AH39" s="4">
        <v>85</v>
      </c>
      <c r="AI39" s="4">
        <v>29.43</v>
      </c>
      <c r="AJ39" s="4">
        <v>0.68</v>
      </c>
      <c r="AK39" s="4">
        <v>988</v>
      </c>
      <c r="AL39" s="4">
        <v>3.4</v>
      </c>
      <c r="AM39" s="4">
        <v>0</v>
      </c>
      <c r="AN39" s="4">
        <v>33</v>
      </c>
      <c r="AO39" s="4">
        <v>190</v>
      </c>
      <c r="AP39" s="4">
        <v>189.4</v>
      </c>
      <c r="AQ39" s="4">
        <v>0.5</v>
      </c>
      <c r="AR39" s="4">
        <v>195</v>
      </c>
      <c r="AS39" s="4" t="s">
        <v>155</v>
      </c>
      <c r="AT39" s="4">
        <v>2</v>
      </c>
      <c r="AU39" s="5">
        <v>0.7306597222222222</v>
      </c>
      <c r="AV39" s="4">
        <v>47.15849</v>
      </c>
      <c r="AW39" s="4">
        <v>-88.484448</v>
      </c>
      <c r="AX39" s="4">
        <v>309</v>
      </c>
      <c r="AY39" s="4">
        <v>21.6</v>
      </c>
      <c r="AZ39" s="4">
        <v>12</v>
      </c>
      <c r="BA39" s="4">
        <v>4</v>
      </c>
      <c r="BB39" s="4" t="s">
        <v>433</v>
      </c>
      <c r="BC39" s="4">
        <v>1.548152</v>
      </c>
      <c r="BD39" s="4">
        <v>1.9870129999999999</v>
      </c>
      <c r="BE39" s="4">
        <v>3.2240760000000002</v>
      </c>
      <c r="BF39" s="4">
        <v>14.063000000000001</v>
      </c>
      <c r="BG39" s="4">
        <v>16.91</v>
      </c>
      <c r="BH39" s="4">
        <v>1.2</v>
      </c>
      <c r="BI39" s="4">
        <v>12.446999999999999</v>
      </c>
      <c r="BJ39" s="4">
        <v>2966.2669999999998</v>
      </c>
      <c r="BK39" s="4">
        <v>21.244</v>
      </c>
      <c r="BL39" s="4">
        <v>1.1619999999999999</v>
      </c>
      <c r="BM39" s="4">
        <v>0.40500000000000003</v>
      </c>
      <c r="BN39" s="4">
        <v>1.5669999999999999</v>
      </c>
      <c r="BO39" s="4">
        <v>0.95699999999999996</v>
      </c>
      <c r="BP39" s="4">
        <v>0.33300000000000002</v>
      </c>
      <c r="BQ39" s="4">
        <v>1.2909999999999999</v>
      </c>
      <c r="BR39" s="4">
        <v>11.522</v>
      </c>
      <c r="BU39" s="4">
        <v>9.2349999999999994</v>
      </c>
      <c r="BW39" s="4">
        <v>566.85599999999999</v>
      </c>
      <c r="BX39" s="4">
        <v>0.16280900000000001</v>
      </c>
      <c r="BY39" s="4">
        <v>-5</v>
      </c>
      <c r="BZ39" s="4">
        <v>1.2549999999999999</v>
      </c>
      <c r="CA39" s="4">
        <v>3.9786450000000002</v>
      </c>
      <c r="CB39" s="4">
        <v>25.350999999999999</v>
      </c>
      <c r="CC39" s="4">
        <f t="shared" si="8"/>
        <v>1.0511580090000001</v>
      </c>
      <c r="CE39" s="4">
        <f t="shared" si="9"/>
        <v>8815.8873560566044</v>
      </c>
      <c r="CF39" s="4">
        <f t="shared" si="10"/>
        <v>63.13818378186</v>
      </c>
      <c r="CG39" s="4">
        <f t="shared" si="11"/>
        <v>3.8369137291649995</v>
      </c>
      <c r="CH39" s="4">
        <f t="shared" si="12"/>
        <v>34.24393492443</v>
      </c>
    </row>
    <row r="40" spans="1:86">
      <c r="A40" s="2">
        <v>42440</v>
      </c>
      <c r="B40" s="29">
        <v>0.52251662037037039</v>
      </c>
      <c r="C40" s="4">
        <v>11.613</v>
      </c>
      <c r="D40" s="4">
        <v>7.3499999999999996E-2</v>
      </c>
      <c r="E40" s="4" t="s">
        <v>155</v>
      </c>
      <c r="F40" s="4">
        <v>735.139949</v>
      </c>
      <c r="G40" s="4">
        <v>45.6</v>
      </c>
      <c r="H40" s="4">
        <v>13.7</v>
      </c>
      <c r="I40" s="4">
        <v>1282.5</v>
      </c>
      <c r="K40" s="4">
        <v>3.04</v>
      </c>
      <c r="L40" s="4">
        <v>198</v>
      </c>
      <c r="M40" s="4">
        <v>0.89419999999999999</v>
      </c>
      <c r="N40" s="4">
        <v>10.383599999999999</v>
      </c>
      <c r="O40" s="4">
        <v>6.5699999999999995E-2</v>
      </c>
      <c r="P40" s="4">
        <v>40.780700000000003</v>
      </c>
      <c r="Q40" s="4">
        <v>12.2182</v>
      </c>
      <c r="R40" s="4">
        <v>53</v>
      </c>
      <c r="S40" s="4">
        <v>33.746000000000002</v>
      </c>
      <c r="T40" s="4">
        <v>10.1105</v>
      </c>
      <c r="U40" s="4">
        <v>43.9</v>
      </c>
      <c r="V40" s="4">
        <v>1282.4818</v>
      </c>
      <c r="Y40" s="4">
        <v>176.761</v>
      </c>
      <c r="Z40" s="4">
        <v>0</v>
      </c>
      <c r="AA40" s="4">
        <v>2.7202999999999999</v>
      </c>
      <c r="AB40" s="4" t="s">
        <v>384</v>
      </c>
      <c r="AC40" s="4">
        <v>0</v>
      </c>
      <c r="AD40" s="4">
        <v>11.8</v>
      </c>
      <c r="AE40" s="4">
        <v>853</v>
      </c>
      <c r="AF40" s="4">
        <v>881</v>
      </c>
      <c r="AG40" s="4">
        <v>871</v>
      </c>
      <c r="AH40" s="4">
        <v>85</v>
      </c>
      <c r="AI40" s="4">
        <v>30.65</v>
      </c>
      <c r="AJ40" s="4">
        <v>0.7</v>
      </c>
      <c r="AK40" s="4">
        <v>988</v>
      </c>
      <c r="AL40" s="4">
        <v>4</v>
      </c>
      <c r="AM40" s="4">
        <v>0</v>
      </c>
      <c r="AN40" s="4">
        <v>33</v>
      </c>
      <c r="AO40" s="4">
        <v>190</v>
      </c>
      <c r="AP40" s="4">
        <v>189.6</v>
      </c>
      <c r="AQ40" s="4">
        <v>0.5</v>
      </c>
      <c r="AR40" s="4">
        <v>195</v>
      </c>
      <c r="AS40" s="4" t="s">
        <v>155</v>
      </c>
      <c r="AT40" s="4">
        <v>2</v>
      </c>
      <c r="AU40" s="5">
        <v>0.73067129629629635</v>
      </c>
      <c r="AV40" s="4">
        <v>47.158544999999997</v>
      </c>
      <c r="AW40" s="4">
        <v>-88.484350000000006</v>
      </c>
      <c r="AX40" s="4">
        <v>308.89999999999998</v>
      </c>
      <c r="AY40" s="4">
        <v>20.5</v>
      </c>
      <c r="AZ40" s="4">
        <v>12</v>
      </c>
      <c r="BA40" s="4">
        <v>4</v>
      </c>
      <c r="BB40" s="4" t="s">
        <v>433</v>
      </c>
      <c r="BC40" s="4">
        <v>1.747952</v>
      </c>
      <c r="BD40" s="4">
        <v>1</v>
      </c>
      <c r="BE40" s="4">
        <v>3.3</v>
      </c>
      <c r="BF40" s="4">
        <v>14.063000000000001</v>
      </c>
      <c r="BG40" s="4">
        <v>17.77</v>
      </c>
      <c r="BH40" s="4">
        <v>1.26</v>
      </c>
      <c r="BI40" s="4">
        <v>11.835000000000001</v>
      </c>
      <c r="BJ40" s="4">
        <v>2979.3449999999998</v>
      </c>
      <c r="BK40" s="4">
        <v>12.004</v>
      </c>
      <c r="BL40" s="4">
        <v>1.2250000000000001</v>
      </c>
      <c r="BM40" s="4">
        <v>0.36699999999999999</v>
      </c>
      <c r="BN40" s="4">
        <v>1.5920000000000001</v>
      </c>
      <c r="BO40" s="4">
        <v>1.014</v>
      </c>
      <c r="BP40" s="4">
        <v>0.30399999999999999</v>
      </c>
      <c r="BQ40" s="4">
        <v>1.3180000000000001</v>
      </c>
      <c r="BR40" s="4">
        <v>12.167999999999999</v>
      </c>
      <c r="BU40" s="4">
        <v>10.061999999999999</v>
      </c>
      <c r="BW40" s="4">
        <v>567.53300000000002</v>
      </c>
      <c r="BX40" s="4">
        <v>0.200516</v>
      </c>
      <c r="BY40" s="4">
        <v>-5</v>
      </c>
      <c r="BZ40" s="4">
        <v>1.2549999999999999</v>
      </c>
      <c r="CA40" s="4">
        <v>4.9001099999999997</v>
      </c>
      <c r="CB40" s="4">
        <v>25.350999999999999</v>
      </c>
      <c r="CC40" s="4">
        <f t="shared" si="8"/>
        <v>1.2946090619999999</v>
      </c>
      <c r="CE40" s="4">
        <f t="shared" si="9"/>
        <v>10905.54131627865</v>
      </c>
      <c r="CF40" s="4">
        <f t="shared" si="10"/>
        <v>43.939227568679996</v>
      </c>
      <c r="CG40" s="4">
        <f t="shared" si="11"/>
        <v>4.8243837000599994</v>
      </c>
      <c r="CH40" s="4">
        <f t="shared" si="12"/>
        <v>44.539530244559991</v>
      </c>
    </row>
    <row r="41" spans="1:86">
      <c r="A41" s="2">
        <v>42440</v>
      </c>
      <c r="B41" s="29">
        <v>0.52252819444444443</v>
      </c>
      <c r="C41" s="4">
        <v>10.750999999999999</v>
      </c>
      <c r="D41" s="4">
        <v>4.6899999999999997E-2</v>
      </c>
      <c r="E41" s="4" t="s">
        <v>155</v>
      </c>
      <c r="F41" s="4">
        <v>469.347826</v>
      </c>
      <c r="G41" s="4">
        <v>70.900000000000006</v>
      </c>
      <c r="H41" s="4">
        <v>13.5</v>
      </c>
      <c r="I41" s="4">
        <v>1413</v>
      </c>
      <c r="K41" s="4">
        <v>3.3</v>
      </c>
      <c r="L41" s="4">
        <v>222</v>
      </c>
      <c r="M41" s="4">
        <v>0.90129999999999999</v>
      </c>
      <c r="N41" s="4">
        <v>9.6905000000000001</v>
      </c>
      <c r="O41" s="4">
        <v>4.2299999999999997E-2</v>
      </c>
      <c r="P41" s="4">
        <v>63.871400000000001</v>
      </c>
      <c r="Q41" s="4">
        <v>12.167899999999999</v>
      </c>
      <c r="R41" s="4">
        <v>76</v>
      </c>
      <c r="S41" s="4">
        <v>52.695300000000003</v>
      </c>
      <c r="T41" s="4">
        <v>10.0388</v>
      </c>
      <c r="U41" s="4">
        <v>62.7</v>
      </c>
      <c r="V41" s="4">
        <v>1413.0052000000001</v>
      </c>
      <c r="Y41" s="4">
        <v>199.91200000000001</v>
      </c>
      <c r="Z41" s="4">
        <v>0</v>
      </c>
      <c r="AA41" s="4">
        <v>2.9771999999999998</v>
      </c>
      <c r="AB41" s="4" t="s">
        <v>384</v>
      </c>
      <c r="AC41" s="4">
        <v>0</v>
      </c>
      <c r="AD41" s="4">
        <v>11.8</v>
      </c>
      <c r="AE41" s="4">
        <v>854</v>
      </c>
      <c r="AF41" s="4">
        <v>881</v>
      </c>
      <c r="AG41" s="4">
        <v>872</v>
      </c>
      <c r="AH41" s="4">
        <v>85.4</v>
      </c>
      <c r="AI41" s="4">
        <v>29.87</v>
      </c>
      <c r="AJ41" s="4">
        <v>0.69</v>
      </c>
      <c r="AK41" s="4">
        <v>988</v>
      </c>
      <c r="AL41" s="4">
        <v>3.6</v>
      </c>
      <c r="AM41" s="4">
        <v>0</v>
      </c>
      <c r="AN41" s="4">
        <v>33</v>
      </c>
      <c r="AO41" s="4">
        <v>190</v>
      </c>
      <c r="AP41" s="4">
        <v>189</v>
      </c>
      <c r="AQ41" s="4">
        <v>0.4</v>
      </c>
      <c r="AR41" s="4">
        <v>195</v>
      </c>
      <c r="AS41" s="4" t="s">
        <v>155</v>
      </c>
      <c r="AT41" s="4">
        <v>2</v>
      </c>
      <c r="AU41" s="5">
        <v>0.73068287037037039</v>
      </c>
      <c r="AV41" s="4">
        <v>47.158600999999997</v>
      </c>
      <c r="AW41" s="4">
        <v>-88.484261000000004</v>
      </c>
      <c r="AX41" s="4">
        <v>308.8</v>
      </c>
      <c r="AY41" s="4">
        <v>20.3</v>
      </c>
      <c r="AZ41" s="4">
        <v>12</v>
      </c>
      <c r="BA41" s="4">
        <v>4</v>
      </c>
      <c r="BB41" s="4" t="s">
        <v>433</v>
      </c>
      <c r="BC41" s="4">
        <v>1.7567429999999999</v>
      </c>
      <c r="BD41" s="4">
        <v>1.023876</v>
      </c>
      <c r="BE41" s="4">
        <v>3.037363</v>
      </c>
      <c r="BF41" s="4">
        <v>14.063000000000001</v>
      </c>
      <c r="BG41" s="4">
        <v>19.11</v>
      </c>
      <c r="BH41" s="4">
        <v>1.36</v>
      </c>
      <c r="BI41" s="4">
        <v>10.948</v>
      </c>
      <c r="BJ41" s="4">
        <v>2979.3719999999998</v>
      </c>
      <c r="BK41" s="4">
        <v>8.2780000000000005</v>
      </c>
      <c r="BL41" s="4">
        <v>2.056</v>
      </c>
      <c r="BM41" s="4">
        <v>0.39200000000000002</v>
      </c>
      <c r="BN41" s="4">
        <v>2.448</v>
      </c>
      <c r="BO41" s="4">
        <v>1.6970000000000001</v>
      </c>
      <c r="BP41" s="4">
        <v>0.32300000000000001</v>
      </c>
      <c r="BQ41" s="4">
        <v>2.02</v>
      </c>
      <c r="BR41" s="4">
        <v>14.365500000000001</v>
      </c>
      <c r="BU41" s="4">
        <v>12.195</v>
      </c>
      <c r="BW41" s="4">
        <v>665.56100000000004</v>
      </c>
      <c r="BX41" s="4">
        <v>0.228327</v>
      </c>
      <c r="BY41" s="4">
        <v>-5</v>
      </c>
      <c r="BZ41" s="4">
        <v>1.255862</v>
      </c>
      <c r="CA41" s="4">
        <v>5.5797410000000003</v>
      </c>
      <c r="CB41" s="4">
        <v>25.368411999999999</v>
      </c>
      <c r="CC41" s="4">
        <f t="shared" si="8"/>
        <v>1.4741675722000001</v>
      </c>
      <c r="CE41" s="4">
        <f t="shared" si="9"/>
        <v>12418.220704681044</v>
      </c>
      <c r="CF41" s="4">
        <f t="shared" si="10"/>
        <v>34.503254710506006</v>
      </c>
      <c r="CG41" s="4">
        <f t="shared" si="11"/>
        <v>8.4194943845400001</v>
      </c>
      <c r="CH41" s="4">
        <f t="shared" si="12"/>
        <v>59.876359693618511</v>
      </c>
    </row>
    <row r="42" spans="1:86">
      <c r="A42" s="2">
        <v>42440</v>
      </c>
      <c r="B42" s="29">
        <v>0.52253976851851858</v>
      </c>
      <c r="C42" s="4">
        <v>9.859</v>
      </c>
      <c r="D42" s="4">
        <v>4.5199999999999997E-2</v>
      </c>
      <c r="E42" s="4" t="s">
        <v>155</v>
      </c>
      <c r="F42" s="4">
        <v>452.39697200000001</v>
      </c>
      <c r="G42" s="4">
        <v>109</v>
      </c>
      <c r="H42" s="4">
        <v>13.5</v>
      </c>
      <c r="I42" s="4">
        <v>1592</v>
      </c>
      <c r="K42" s="4">
        <v>4.2699999999999996</v>
      </c>
      <c r="L42" s="4">
        <v>221</v>
      </c>
      <c r="M42" s="4">
        <v>0.90849999999999997</v>
      </c>
      <c r="N42" s="4">
        <v>8.9571000000000005</v>
      </c>
      <c r="O42" s="4">
        <v>4.1099999999999998E-2</v>
      </c>
      <c r="P42" s="4">
        <v>98.984499999999997</v>
      </c>
      <c r="Q42" s="4">
        <v>12.264900000000001</v>
      </c>
      <c r="R42" s="4">
        <v>111.2</v>
      </c>
      <c r="S42" s="4">
        <v>81.634799999999998</v>
      </c>
      <c r="T42" s="4">
        <v>10.1152</v>
      </c>
      <c r="U42" s="4">
        <v>91.7</v>
      </c>
      <c r="V42" s="4">
        <v>1592.0147999999999</v>
      </c>
      <c r="Y42" s="4">
        <v>201.041</v>
      </c>
      <c r="Z42" s="4">
        <v>0</v>
      </c>
      <c r="AA42" s="4">
        <v>3.8805000000000001</v>
      </c>
      <c r="AB42" s="4" t="s">
        <v>384</v>
      </c>
      <c r="AC42" s="4">
        <v>0</v>
      </c>
      <c r="AD42" s="4">
        <v>11.8</v>
      </c>
      <c r="AE42" s="4">
        <v>854</v>
      </c>
      <c r="AF42" s="4">
        <v>882</v>
      </c>
      <c r="AG42" s="4">
        <v>872</v>
      </c>
      <c r="AH42" s="4">
        <v>86</v>
      </c>
      <c r="AI42" s="4">
        <v>29.78</v>
      </c>
      <c r="AJ42" s="4">
        <v>0.68</v>
      </c>
      <c r="AK42" s="4">
        <v>988</v>
      </c>
      <c r="AL42" s="4">
        <v>3.4</v>
      </c>
      <c r="AM42" s="4">
        <v>0</v>
      </c>
      <c r="AN42" s="4">
        <v>33</v>
      </c>
      <c r="AO42" s="4">
        <v>190</v>
      </c>
      <c r="AP42" s="4">
        <v>189</v>
      </c>
      <c r="AQ42" s="4">
        <v>0.5</v>
      </c>
      <c r="AR42" s="4">
        <v>195</v>
      </c>
      <c r="AS42" s="4" t="s">
        <v>155</v>
      </c>
      <c r="AT42" s="4">
        <v>2</v>
      </c>
      <c r="AU42" s="5">
        <v>0.73069444444444442</v>
      </c>
      <c r="AV42" s="4">
        <v>47.158673</v>
      </c>
      <c r="AW42" s="4">
        <v>-88.484195999999997</v>
      </c>
      <c r="AX42" s="4">
        <v>308.8</v>
      </c>
      <c r="AY42" s="4">
        <v>20.399999999999999</v>
      </c>
      <c r="AZ42" s="4">
        <v>12</v>
      </c>
      <c r="BA42" s="4">
        <v>7</v>
      </c>
      <c r="BB42" s="4" t="s">
        <v>434</v>
      </c>
      <c r="BC42" s="4">
        <v>1.3</v>
      </c>
      <c r="BD42" s="4">
        <v>1.1480809999999999</v>
      </c>
      <c r="BE42" s="4">
        <v>2.22404</v>
      </c>
      <c r="BF42" s="4">
        <v>14.063000000000001</v>
      </c>
      <c r="BG42" s="4">
        <v>20.69</v>
      </c>
      <c r="BH42" s="4">
        <v>1.47</v>
      </c>
      <c r="BI42" s="4">
        <v>10.07</v>
      </c>
      <c r="BJ42" s="4">
        <v>2970.3580000000002</v>
      </c>
      <c r="BK42" s="4">
        <v>8.6750000000000007</v>
      </c>
      <c r="BL42" s="4">
        <v>3.4380000000000002</v>
      </c>
      <c r="BM42" s="4">
        <v>0.42599999999999999</v>
      </c>
      <c r="BN42" s="4">
        <v>3.863</v>
      </c>
      <c r="BO42" s="4">
        <v>2.835</v>
      </c>
      <c r="BP42" s="4">
        <v>0.35099999999999998</v>
      </c>
      <c r="BQ42" s="4">
        <v>3.1859999999999999</v>
      </c>
      <c r="BR42" s="4">
        <v>17.457599999999999</v>
      </c>
      <c r="BU42" s="4">
        <v>13.227</v>
      </c>
      <c r="BW42" s="4">
        <v>935.67600000000004</v>
      </c>
      <c r="BX42" s="4">
        <v>0.23799999999999999</v>
      </c>
      <c r="BY42" s="4">
        <v>-5</v>
      </c>
      <c r="BZ42" s="4">
        <v>1.256569</v>
      </c>
      <c r="CA42" s="4">
        <v>5.8161250000000004</v>
      </c>
      <c r="CB42" s="4">
        <v>25.382694000000001</v>
      </c>
      <c r="CC42" s="4">
        <f t="shared" si="8"/>
        <v>1.5366202250000001</v>
      </c>
      <c r="CE42" s="4">
        <f t="shared" si="9"/>
        <v>12905.152146794251</v>
      </c>
      <c r="CF42" s="4">
        <f t="shared" si="10"/>
        <v>37.689798628125004</v>
      </c>
      <c r="CG42" s="4">
        <f t="shared" si="11"/>
        <v>13.842040164750001</v>
      </c>
      <c r="CH42" s="4">
        <f t="shared" si="12"/>
        <v>75.8470810986</v>
      </c>
    </row>
    <row r="43" spans="1:86">
      <c r="A43" s="2">
        <v>42440</v>
      </c>
      <c r="B43" s="29">
        <v>0.52255134259259262</v>
      </c>
      <c r="C43" s="4">
        <v>9.5009999999999994</v>
      </c>
      <c r="D43" s="4">
        <v>5.3900000000000003E-2</v>
      </c>
      <c r="E43" s="4" t="s">
        <v>155</v>
      </c>
      <c r="F43" s="4">
        <v>538.53107299999999</v>
      </c>
      <c r="G43" s="4">
        <v>201.8</v>
      </c>
      <c r="H43" s="4">
        <v>18.7</v>
      </c>
      <c r="I43" s="4">
        <v>1451.7</v>
      </c>
      <c r="K43" s="4">
        <v>5.6</v>
      </c>
      <c r="L43" s="4">
        <v>209</v>
      </c>
      <c r="M43" s="4">
        <v>0.91139999999999999</v>
      </c>
      <c r="N43" s="4">
        <v>8.6585999999999999</v>
      </c>
      <c r="O43" s="4">
        <v>4.9099999999999998E-2</v>
      </c>
      <c r="P43" s="4">
        <v>183.92779999999999</v>
      </c>
      <c r="Q43" s="4">
        <v>17.0425</v>
      </c>
      <c r="R43" s="4">
        <v>201</v>
      </c>
      <c r="S43" s="4">
        <v>152.41550000000001</v>
      </c>
      <c r="T43" s="4">
        <v>14.1226</v>
      </c>
      <c r="U43" s="4">
        <v>166.5</v>
      </c>
      <c r="V43" s="4">
        <v>1451.7038</v>
      </c>
      <c r="Y43" s="4">
        <v>190.114</v>
      </c>
      <c r="Z43" s="4">
        <v>0</v>
      </c>
      <c r="AA43" s="4">
        <v>5.1014999999999997</v>
      </c>
      <c r="AB43" s="4" t="s">
        <v>384</v>
      </c>
      <c r="AC43" s="4">
        <v>0</v>
      </c>
      <c r="AD43" s="4">
        <v>11.8</v>
      </c>
      <c r="AE43" s="4">
        <v>854</v>
      </c>
      <c r="AF43" s="4">
        <v>882</v>
      </c>
      <c r="AG43" s="4">
        <v>872</v>
      </c>
      <c r="AH43" s="4">
        <v>86</v>
      </c>
      <c r="AI43" s="4">
        <v>31.01</v>
      </c>
      <c r="AJ43" s="4">
        <v>0.71</v>
      </c>
      <c r="AK43" s="4">
        <v>988</v>
      </c>
      <c r="AL43" s="4">
        <v>4</v>
      </c>
      <c r="AM43" s="4">
        <v>0</v>
      </c>
      <c r="AN43" s="4">
        <v>33</v>
      </c>
      <c r="AO43" s="4">
        <v>190</v>
      </c>
      <c r="AP43" s="4">
        <v>189</v>
      </c>
      <c r="AQ43" s="4">
        <v>0.5</v>
      </c>
      <c r="AR43" s="4">
        <v>195</v>
      </c>
      <c r="AS43" s="4" t="s">
        <v>155</v>
      </c>
      <c r="AT43" s="4">
        <v>2</v>
      </c>
      <c r="AU43" s="5">
        <v>0.73070601851851846</v>
      </c>
      <c r="AV43" s="4">
        <v>47.158760999999998</v>
      </c>
      <c r="AW43" s="4">
        <v>-88.484155000000001</v>
      </c>
      <c r="AX43" s="4">
        <v>308.60000000000002</v>
      </c>
      <c r="AY43" s="4">
        <v>21.8</v>
      </c>
      <c r="AZ43" s="4">
        <v>12</v>
      </c>
      <c r="BA43" s="4">
        <v>7</v>
      </c>
      <c r="BB43" s="4" t="s">
        <v>434</v>
      </c>
      <c r="BC43" s="4">
        <v>1.3</v>
      </c>
      <c r="BD43" s="4">
        <v>1.2256739999999999</v>
      </c>
      <c r="BE43" s="4">
        <v>2.1761240000000002</v>
      </c>
      <c r="BF43" s="4">
        <v>14.063000000000001</v>
      </c>
      <c r="BG43" s="4">
        <v>21.43</v>
      </c>
      <c r="BH43" s="4">
        <v>1.52</v>
      </c>
      <c r="BI43" s="4">
        <v>9.7260000000000009</v>
      </c>
      <c r="BJ43" s="4">
        <v>2970.59</v>
      </c>
      <c r="BK43" s="4">
        <v>10.717000000000001</v>
      </c>
      <c r="BL43" s="4">
        <v>6.6079999999999997</v>
      </c>
      <c r="BM43" s="4">
        <v>0.61199999999999999</v>
      </c>
      <c r="BN43" s="4">
        <v>7.22</v>
      </c>
      <c r="BO43" s="4">
        <v>5.476</v>
      </c>
      <c r="BP43" s="4">
        <v>0.50700000000000001</v>
      </c>
      <c r="BQ43" s="4">
        <v>5.9829999999999997</v>
      </c>
      <c r="BR43" s="4">
        <v>16.469100000000001</v>
      </c>
      <c r="BU43" s="4">
        <v>12.941000000000001</v>
      </c>
      <c r="BW43" s="4">
        <v>1272.6089999999999</v>
      </c>
      <c r="BX43" s="4">
        <v>0.26342900000000002</v>
      </c>
      <c r="BY43" s="4">
        <v>-5</v>
      </c>
      <c r="BZ43" s="4">
        <v>1.257293</v>
      </c>
      <c r="CA43" s="4">
        <v>6.4375460000000002</v>
      </c>
      <c r="CB43" s="4">
        <v>25.397319</v>
      </c>
      <c r="CC43" s="4">
        <f t="shared" si="8"/>
        <v>1.7007996532</v>
      </c>
      <c r="CE43" s="4">
        <f t="shared" si="9"/>
        <v>14285.112399788581</v>
      </c>
      <c r="CF43" s="4">
        <f t="shared" si="10"/>
        <v>51.536411820054006</v>
      </c>
      <c r="CG43" s="4">
        <f t="shared" si="11"/>
        <v>28.771330775346001</v>
      </c>
      <c r="CH43" s="4">
        <f t="shared" si="12"/>
        <v>79.197379854964211</v>
      </c>
    </row>
    <row r="44" spans="1:86">
      <c r="A44" s="2">
        <v>42440</v>
      </c>
      <c r="B44" s="29">
        <v>0.52256291666666665</v>
      </c>
      <c r="C44" s="4">
        <v>9.4309999999999992</v>
      </c>
      <c r="D44" s="4">
        <v>6.1800000000000001E-2</v>
      </c>
      <c r="E44" s="4" t="s">
        <v>155</v>
      </c>
      <c r="F44" s="4">
        <v>618.39070600000002</v>
      </c>
      <c r="G44" s="4">
        <v>271.8</v>
      </c>
      <c r="H44" s="4">
        <v>18.7</v>
      </c>
      <c r="I44" s="4">
        <v>1346.6</v>
      </c>
      <c r="K44" s="4">
        <v>6.51</v>
      </c>
      <c r="L44" s="4">
        <v>201</v>
      </c>
      <c r="M44" s="4">
        <v>0.91210000000000002</v>
      </c>
      <c r="N44" s="4">
        <v>8.6022999999999996</v>
      </c>
      <c r="O44" s="4">
        <v>5.6399999999999999E-2</v>
      </c>
      <c r="P44" s="4">
        <v>247.9434</v>
      </c>
      <c r="Q44" s="4">
        <v>17.0564</v>
      </c>
      <c r="R44" s="4">
        <v>265</v>
      </c>
      <c r="S44" s="4">
        <v>204.71870000000001</v>
      </c>
      <c r="T44" s="4">
        <v>14.0829</v>
      </c>
      <c r="U44" s="4">
        <v>218.8</v>
      </c>
      <c r="V44" s="4">
        <v>1346.5844999999999</v>
      </c>
      <c r="Y44" s="4">
        <v>183.46600000000001</v>
      </c>
      <c r="Z44" s="4">
        <v>0</v>
      </c>
      <c r="AA44" s="4">
        <v>5.9366000000000003</v>
      </c>
      <c r="AB44" s="4" t="s">
        <v>384</v>
      </c>
      <c r="AC44" s="4">
        <v>0</v>
      </c>
      <c r="AD44" s="4">
        <v>11.8</v>
      </c>
      <c r="AE44" s="4">
        <v>854</v>
      </c>
      <c r="AF44" s="4">
        <v>882</v>
      </c>
      <c r="AG44" s="4">
        <v>871</v>
      </c>
      <c r="AH44" s="4">
        <v>86</v>
      </c>
      <c r="AI44" s="4">
        <v>30.08</v>
      </c>
      <c r="AJ44" s="4">
        <v>0.69</v>
      </c>
      <c r="AK44" s="4">
        <v>988</v>
      </c>
      <c r="AL44" s="4">
        <v>3.6</v>
      </c>
      <c r="AM44" s="4">
        <v>0</v>
      </c>
      <c r="AN44" s="4">
        <v>33</v>
      </c>
      <c r="AO44" s="4">
        <v>190</v>
      </c>
      <c r="AP44" s="4">
        <v>189</v>
      </c>
      <c r="AQ44" s="4">
        <v>0.5</v>
      </c>
      <c r="AR44" s="4">
        <v>195</v>
      </c>
      <c r="AS44" s="4" t="s">
        <v>155</v>
      </c>
      <c r="AT44" s="4">
        <v>2</v>
      </c>
      <c r="AU44" s="5">
        <v>0.73071759259259261</v>
      </c>
      <c r="AV44" s="4">
        <v>47.158856</v>
      </c>
      <c r="AW44" s="4">
        <v>-88.484127999999998</v>
      </c>
      <c r="AX44" s="4">
        <v>308.39999999999998</v>
      </c>
      <c r="AY44" s="4">
        <v>23.1</v>
      </c>
      <c r="AZ44" s="4">
        <v>12</v>
      </c>
      <c r="BA44" s="4">
        <v>7</v>
      </c>
      <c r="BB44" s="4" t="s">
        <v>434</v>
      </c>
      <c r="BC44" s="4">
        <v>1.324675</v>
      </c>
      <c r="BD44" s="4">
        <v>1.0493509999999999</v>
      </c>
      <c r="BE44" s="4">
        <v>1.849351</v>
      </c>
      <c r="BF44" s="4">
        <v>14.063000000000001</v>
      </c>
      <c r="BG44" s="4">
        <v>21.58</v>
      </c>
      <c r="BH44" s="4">
        <v>1.53</v>
      </c>
      <c r="BI44" s="4">
        <v>9.6359999999999992</v>
      </c>
      <c r="BJ44" s="4">
        <v>2971.3330000000001</v>
      </c>
      <c r="BK44" s="4">
        <v>12.4</v>
      </c>
      <c r="BL44" s="4">
        <v>8.9689999999999994</v>
      </c>
      <c r="BM44" s="4">
        <v>0.61699999999999999</v>
      </c>
      <c r="BN44" s="4">
        <v>9.5860000000000003</v>
      </c>
      <c r="BO44" s="4">
        <v>7.4050000000000002</v>
      </c>
      <c r="BP44" s="4">
        <v>0.50900000000000001</v>
      </c>
      <c r="BQ44" s="4">
        <v>7.9139999999999997</v>
      </c>
      <c r="BR44" s="4">
        <v>15.3803</v>
      </c>
      <c r="BU44" s="4">
        <v>12.573</v>
      </c>
      <c r="BW44" s="4">
        <v>1490.97</v>
      </c>
      <c r="BX44" s="4">
        <v>0.31034800000000001</v>
      </c>
      <c r="BY44" s="4">
        <v>-5</v>
      </c>
      <c r="BZ44" s="4">
        <v>1.2589999999999999</v>
      </c>
      <c r="CA44" s="4">
        <v>7.5841200000000004</v>
      </c>
      <c r="CB44" s="4">
        <v>25.431799999999999</v>
      </c>
      <c r="CC44" s="4">
        <f t="shared" si="8"/>
        <v>2.003724504</v>
      </c>
      <c r="CE44" s="4">
        <f t="shared" si="9"/>
        <v>16833.604685874121</v>
      </c>
      <c r="CF44" s="4">
        <f t="shared" si="10"/>
        <v>70.250186736000003</v>
      </c>
      <c r="CG44" s="4">
        <f t="shared" si="11"/>
        <v>44.835482082959999</v>
      </c>
      <c r="CH44" s="4">
        <f t="shared" si="12"/>
        <v>87.134592504492005</v>
      </c>
    </row>
    <row r="45" spans="1:86">
      <c r="A45" s="2">
        <v>42440</v>
      </c>
      <c r="B45" s="29">
        <v>0.52257449074074069</v>
      </c>
      <c r="C45" s="4">
        <v>9.5310000000000006</v>
      </c>
      <c r="D45" s="4">
        <v>6.6699999999999995E-2</v>
      </c>
      <c r="E45" s="4" t="s">
        <v>155</v>
      </c>
      <c r="F45" s="4">
        <v>667.40033200000005</v>
      </c>
      <c r="G45" s="4">
        <v>294</v>
      </c>
      <c r="H45" s="4">
        <v>18.7</v>
      </c>
      <c r="I45" s="4">
        <v>1264.4000000000001</v>
      </c>
      <c r="K45" s="4">
        <v>6.91</v>
      </c>
      <c r="L45" s="4">
        <v>194</v>
      </c>
      <c r="M45" s="4">
        <v>0.91139999999999999</v>
      </c>
      <c r="N45" s="4">
        <v>8.6859999999999999</v>
      </c>
      <c r="O45" s="4">
        <v>6.08E-2</v>
      </c>
      <c r="P45" s="4">
        <v>267.90870000000001</v>
      </c>
      <c r="Q45" s="4">
        <v>17.042300000000001</v>
      </c>
      <c r="R45" s="4">
        <v>285</v>
      </c>
      <c r="S45" s="4">
        <v>220.9496</v>
      </c>
      <c r="T45" s="4">
        <v>14.055099999999999</v>
      </c>
      <c r="U45" s="4">
        <v>235</v>
      </c>
      <c r="V45" s="4">
        <v>1264.3916999999999</v>
      </c>
      <c r="Y45" s="4">
        <v>176.42099999999999</v>
      </c>
      <c r="Z45" s="4">
        <v>0</v>
      </c>
      <c r="AA45" s="4">
        <v>6.2957999999999998</v>
      </c>
      <c r="AB45" s="4" t="s">
        <v>384</v>
      </c>
      <c r="AC45" s="4">
        <v>0</v>
      </c>
      <c r="AD45" s="4">
        <v>11.8</v>
      </c>
      <c r="AE45" s="4">
        <v>854</v>
      </c>
      <c r="AF45" s="4">
        <v>883</v>
      </c>
      <c r="AG45" s="4">
        <v>872</v>
      </c>
      <c r="AH45" s="4">
        <v>86</v>
      </c>
      <c r="AI45" s="4">
        <v>29.78</v>
      </c>
      <c r="AJ45" s="4">
        <v>0.68</v>
      </c>
      <c r="AK45" s="4">
        <v>988</v>
      </c>
      <c r="AL45" s="4">
        <v>3.4</v>
      </c>
      <c r="AM45" s="4">
        <v>0</v>
      </c>
      <c r="AN45" s="4">
        <v>33</v>
      </c>
      <c r="AO45" s="4">
        <v>190</v>
      </c>
      <c r="AP45" s="4">
        <v>189.4</v>
      </c>
      <c r="AQ45" s="4">
        <v>0.5</v>
      </c>
      <c r="AR45" s="4">
        <v>195</v>
      </c>
      <c r="AS45" s="4" t="s">
        <v>155</v>
      </c>
      <c r="AT45" s="4">
        <v>2</v>
      </c>
      <c r="AU45" s="5">
        <v>0.73072916666666676</v>
      </c>
      <c r="AV45" s="4">
        <v>47.158957000000001</v>
      </c>
      <c r="AW45" s="4">
        <v>-88.484119000000007</v>
      </c>
      <c r="AX45" s="4">
        <v>308.10000000000002</v>
      </c>
      <c r="AY45" s="4">
        <v>24.1</v>
      </c>
      <c r="AZ45" s="4">
        <v>12</v>
      </c>
      <c r="BA45" s="4">
        <v>7</v>
      </c>
      <c r="BB45" s="4" t="s">
        <v>434</v>
      </c>
      <c r="BC45" s="4">
        <v>1.3754249999999999</v>
      </c>
      <c r="BD45" s="4">
        <v>1.2491509999999999</v>
      </c>
      <c r="BE45" s="4">
        <v>2.024575</v>
      </c>
      <c r="BF45" s="4">
        <v>14.063000000000001</v>
      </c>
      <c r="BG45" s="4">
        <v>21.38</v>
      </c>
      <c r="BH45" s="4">
        <v>1.52</v>
      </c>
      <c r="BI45" s="4">
        <v>9.7270000000000003</v>
      </c>
      <c r="BJ45" s="4">
        <v>2973.107</v>
      </c>
      <c r="BK45" s="4">
        <v>13.250999999999999</v>
      </c>
      <c r="BL45" s="4">
        <v>9.6029999999999998</v>
      </c>
      <c r="BM45" s="4">
        <v>0.61099999999999999</v>
      </c>
      <c r="BN45" s="4">
        <v>10.214</v>
      </c>
      <c r="BO45" s="4">
        <v>7.92</v>
      </c>
      <c r="BP45" s="4">
        <v>0.504</v>
      </c>
      <c r="BQ45" s="4">
        <v>8.4239999999999995</v>
      </c>
      <c r="BR45" s="4">
        <v>14.311</v>
      </c>
      <c r="BU45" s="4">
        <v>11.981</v>
      </c>
      <c r="BW45" s="4">
        <v>1566.902</v>
      </c>
      <c r="BX45" s="4">
        <v>0.32025199999999998</v>
      </c>
      <c r="BY45" s="4">
        <v>-5</v>
      </c>
      <c r="BZ45" s="4">
        <v>1.25857</v>
      </c>
      <c r="CA45" s="4">
        <v>7.8261640000000003</v>
      </c>
      <c r="CB45" s="4">
        <v>25.423105</v>
      </c>
      <c r="CC45" s="4">
        <f t="shared" si="8"/>
        <v>2.0676725288000002</v>
      </c>
      <c r="CE45" s="4">
        <f t="shared" si="9"/>
        <v>17381.213159746356</v>
      </c>
      <c r="CF45" s="4">
        <f t="shared" si="10"/>
        <v>77.467260875508003</v>
      </c>
      <c r="CG45" s="4">
        <f t="shared" si="11"/>
        <v>49.247921335392</v>
      </c>
      <c r="CH45" s="4">
        <f t="shared" si="12"/>
        <v>83.664174053988006</v>
      </c>
    </row>
    <row r="46" spans="1:86">
      <c r="A46" s="2">
        <v>42440</v>
      </c>
      <c r="B46" s="29">
        <v>0.52258606481481484</v>
      </c>
      <c r="C46" s="4">
        <v>9.7330000000000005</v>
      </c>
      <c r="D46" s="4">
        <v>8.9200000000000002E-2</v>
      </c>
      <c r="E46" s="4" t="s">
        <v>155</v>
      </c>
      <c r="F46" s="4">
        <v>891.65282400000001</v>
      </c>
      <c r="G46" s="4">
        <v>312.3</v>
      </c>
      <c r="H46" s="4">
        <v>18.7</v>
      </c>
      <c r="I46" s="4">
        <v>1203.0999999999999</v>
      </c>
      <c r="K46" s="4">
        <v>7.1</v>
      </c>
      <c r="L46" s="4">
        <v>182</v>
      </c>
      <c r="M46" s="4">
        <v>0.9093</v>
      </c>
      <c r="N46" s="4">
        <v>8.8506999999999998</v>
      </c>
      <c r="O46" s="4">
        <v>8.1100000000000005E-2</v>
      </c>
      <c r="P46" s="4">
        <v>283.9452</v>
      </c>
      <c r="Q46" s="4">
        <v>17.037299999999998</v>
      </c>
      <c r="R46" s="4">
        <v>301</v>
      </c>
      <c r="S46" s="4">
        <v>235.297</v>
      </c>
      <c r="T46" s="4">
        <v>14.1183</v>
      </c>
      <c r="U46" s="4">
        <v>249.4</v>
      </c>
      <c r="V46" s="4">
        <v>1203.0590999999999</v>
      </c>
      <c r="Y46" s="4">
        <v>165.393</v>
      </c>
      <c r="Z46" s="4">
        <v>0</v>
      </c>
      <c r="AA46" s="4">
        <v>6.4562999999999997</v>
      </c>
      <c r="AB46" s="4" t="s">
        <v>384</v>
      </c>
      <c r="AC46" s="4">
        <v>0</v>
      </c>
      <c r="AD46" s="4">
        <v>11.8</v>
      </c>
      <c r="AE46" s="4">
        <v>854</v>
      </c>
      <c r="AF46" s="4">
        <v>883</v>
      </c>
      <c r="AG46" s="4">
        <v>872</v>
      </c>
      <c r="AH46" s="4">
        <v>86</v>
      </c>
      <c r="AI46" s="4">
        <v>31.01</v>
      </c>
      <c r="AJ46" s="4">
        <v>0.71</v>
      </c>
      <c r="AK46" s="4">
        <v>988</v>
      </c>
      <c r="AL46" s="4">
        <v>4</v>
      </c>
      <c r="AM46" s="4">
        <v>0</v>
      </c>
      <c r="AN46" s="4">
        <v>33</v>
      </c>
      <c r="AO46" s="4">
        <v>190</v>
      </c>
      <c r="AP46" s="4">
        <v>190</v>
      </c>
      <c r="AQ46" s="4">
        <v>0.5</v>
      </c>
      <c r="AR46" s="4">
        <v>195</v>
      </c>
      <c r="AS46" s="4" t="s">
        <v>155</v>
      </c>
      <c r="AT46" s="4">
        <v>2</v>
      </c>
      <c r="AU46" s="5">
        <v>0.73074074074074069</v>
      </c>
      <c r="AV46" s="4">
        <v>47.159073999999997</v>
      </c>
      <c r="AW46" s="4">
        <v>-88.484131000000005</v>
      </c>
      <c r="AX46" s="4">
        <v>308.10000000000002</v>
      </c>
      <c r="AY46" s="4">
        <v>26.2</v>
      </c>
      <c r="AZ46" s="4">
        <v>12</v>
      </c>
      <c r="BA46" s="4">
        <v>7</v>
      </c>
      <c r="BB46" s="4" t="s">
        <v>434</v>
      </c>
      <c r="BC46" s="4">
        <v>1.2755240000000001</v>
      </c>
      <c r="BD46" s="4">
        <v>1.4489510000000001</v>
      </c>
      <c r="BE46" s="4">
        <v>2.1489509999999998</v>
      </c>
      <c r="BF46" s="4">
        <v>14.063000000000001</v>
      </c>
      <c r="BG46" s="4">
        <v>20.93</v>
      </c>
      <c r="BH46" s="4">
        <v>1.49</v>
      </c>
      <c r="BI46" s="4">
        <v>9.9700000000000006</v>
      </c>
      <c r="BJ46" s="4">
        <v>2969.366</v>
      </c>
      <c r="BK46" s="4">
        <v>17.312999999999999</v>
      </c>
      <c r="BL46" s="4">
        <v>9.9760000000000009</v>
      </c>
      <c r="BM46" s="4">
        <v>0.59899999999999998</v>
      </c>
      <c r="BN46" s="4">
        <v>10.574999999999999</v>
      </c>
      <c r="BO46" s="4">
        <v>8.2669999999999995</v>
      </c>
      <c r="BP46" s="4">
        <v>0.496</v>
      </c>
      <c r="BQ46" s="4">
        <v>8.7629999999999999</v>
      </c>
      <c r="BR46" s="4">
        <v>13.3466</v>
      </c>
      <c r="BU46" s="4">
        <v>11.009</v>
      </c>
      <c r="BW46" s="4">
        <v>1574.9490000000001</v>
      </c>
      <c r="BX46" s="4">
        <v>0.32723999999999998</v>
      </c>
      <c r="BY46" s="4">
        <v>-5</v>
      </c>
      <c r="BZ46" s="4">
        <v>1.259293</v>
      </c>
      <c r="CA46" s="4">
        <v>7.9969279999999996</v>
      </c>
      <c r="CB46" s="4">
        <v>25.437719000000001</v>
      </c>
      <c r="CC46" s="4">
        <f t="shared" si="8"/>
        <v>2.1127883775999998</v>
      </c>
      <c r="CE46" s="4">
        <f t="shared" si="9"/>
        <v>17738.117162413055</v>
      </c>
      <c r="CF46" s="4">
        <f t="shared" si="10"/>
        <v>103.42275840460799</v>
      </c>
      <c r="CG46" s="4">
        <f t="shared" si="11"/>
        <v>52.347578807807999</v>
      </c>
      <c r="CH46" s="4">
        <f t="shared" si="12"/>
        <v>79.728654035865603</v>
      </c>
    </row>
    <row r="47" spans="1:86">
      <c r="A47" s="2">
        <v>42440</v>
      </c>
      <c r="B47" s="29">
        <v>0.52259763888888888</v>
      </c>
      <c r="C47" s="4">
        <v>9.9529999999999994</v>
      </c>
      <c r="D47" s="4">
        <v>9.9900000000000003E-2</v>
      </c>
      <c r="E47" s="4" t="s">
        <v>155</v>
      </c>
      <c r="F47" s="4">
        <v>999.43048599999997</v>
      </c>
      <c r="G47" s="4">
        <v>389.9</v>
      </c>
      <c r="H47" s="4">
        <v>22.5</v>
      </c>
      <c r="I47" s="4">
        <v>1162.5</v>
      </c>
      <c r="K47" s="4">
        <v>7</v>
      </c>
      <c r="L47" s="4">
        <v>181</v>
      </c>
      <c r="M47" s="4">
        <v>0.90759999999999996</v>
      </c>
      <c r="N47" s="4">
        <v>9.0332000000000008</v>
      </c>
      <c r="O47" s="4">
        <v>9.0700000000000003E-2</v>
      </c>
      <c r="P47" s="4">
        <v>353.8501</v>
      </c>
      <c r="Q47" s="4">
        <v>20.421099999999999</v>
      </c>
      <c r="R47" s="4">
        <v>374.3</v>
      </c>
      <c r="S47" s="4">
        <v>292.16140000000001</v>
      </c>
      <c r="T47" s="4">
        <v>16.861000000000001</v>
      </c>
      <c r="U47" s="4">
        <v>309</v>
      </c>
      <c r="V47" s="4">
        <v>1162.471</v>
      </c>
      <c r="Y47" s="4">
        <v>164.64</v>
      </c>
      <c r="Z47" s="4">
        <v>0</v>
      </c>
      <c r="AA47" s="4">
        <v>6.3526999999999996</v>
      </c>
      <c r="AB47" s="4" t="s">
        <v>384</v>
      </c>
      <c r="AC47" s="4">
        <v>0</v>
      </c>
      <c r="AD47" s="4">
        <v>11.8</v>
      </c>
      <c r="AE47" s="4">
        <v>854</v>
      </c>
      <c r="AF47" s="4">
        <v>883</v>
      </c>
      <c r="AG47" s="4">
        <v>873</v>
      </c>
      <c r="AH47" s="4">
        <v>86</v>
      </c>
      <c r="AI47" s="4">
        <v>30.08</v>
      </c>
      <c r="AJ47" s="4">
        <v>0.69</v>
      </c>
      <c r="AK47" s="4">
        <v>988</v>
      </c>
      <c r="AL47" s="4">
        <v>3.6</v>
      </c>
      <c r="AM47" s="4">
        <v>0</v>
      </c>
      <c r="AN47" s="4">
        <v>33</v>
      </c>
      <c r="AO47" s="4">
        <v>190</v>
      </c>
      <c r="AP47" s="4">
        <v>189.6</v>
      </c>
      <c r="AQ47" s="4">
        <v>0.5</v>
      </c>
      <c r="AR47" s="4">
        <v>195</v>
      </c>
      <c r="AS47" s="4" t="s">
        <v>155</v>
      </c>
      <c r="AT47" s="4">
        <v>2</v>
      </c>
      <c r="AU47" s="5">
        <v>0.73075231481481484</v>
      </c>
      <c r="AV47" s="4">
        <v>47.159191999999997</v>
      </c>
      <c r="AW47" s="4">
        <v>-88.484144999999998</v>
      </c>
      <c r="AX47" s="4">
        <v>308.3</v>
      </c>
      <c r="AY47" s="4">
        <v>27.5</v>
      </c>
      <c r="AZ47" s="4">
        <v>12</v>
      </c>
      <c r="BA47" s="4">
        <v>11</v>
      </c>
      <c r="BB47" s="4" t="s">
        <v>421</v>
      </c>
      <c r="BC47" s="4">
        <v>1.2</v>
      </c>
      <c r="BD47" s="4">
        <v>1.6487510000000001</v>
      </c>
      <c r="BE47" s="4">
        <v>2.348751</v>
      </c>
      <c r="BF47" s="4">
        <v>14.063000000000001</v>
      </c>
      <c r="BG47" s="4">
        <v>20.48</v>
      </c>
      <c r="BH47" s="4">
        <v>1.46</v>
      </c>
      <c r="BI47" s="4">
        <v>10.18</v>
      </c>
      <c r="BJ47" s="4">
        <v>2968.6460000000002</v>
      </c>
      <c r="BK47" s="4">
        <v>18.972999999999999</v>
      </c>
      <c r="BL47" s="4">
        <v>12.178000000000001</v>
      </c>
      <c r="BM47" s="4">
        <v>0.70299999999999996</v>
      </c>
      <c r="BN47" s="4">
        <v>12.881</v>
      </c>
      <c r="BO47" s="4">
        <v>10.055</v>
      </c>
      <c r="BP47" s="4">
        <v>0.57999999999999996</v>
      </c>
      <c r="BQ47" s="4">
        <v>10.635</v>
      </c>
      <c r="BR47" s="4">
        <v>12.6327</v>
      </c>
      <c r="BU47" s="4">
        <v>10.734999999999999</v>
      </c>
      <c r="BW47" s="4">
        <v>1518.0170000000001</v>
      </c>
      <c r="BX47" s="4">
        <v>0.34655200000000003</v>
      </c>
      <c r="BY47" s="4">
        <v>-5</v>
      </c>
      <c r="BZ47" s="4">
        <v>1.260138</v>
      </c>
      <c r="CA47" s="4">
        <v>8.4688649999999992</v>
      </c>
      <c r="CB47" s="4">
        <v>25.454788000000001</v>
      </c>
      <c r="CC47" s="4">
        <f t="shared" si="8"/>
        <v>2.2374741329999996</v>
      </c>
      <c r="CE47" s="4">
        <f t="shared" si="9"/>
        <v>18780.373468472131</v>
      </c>
      <c r="CF47" s="4">
        <f t="shared" si="10"/>
        <v>120.02779240681498</v>
      </c>
      <c r="CG47" s="4">
        <f t="shared" si="11"/>
        <v>67.279585318424992</v>
      </c>
      <c r="CH47" s="4">
        <f t="shared" si="12"/>
        <v>79.917519271468493</v>
      </c>
    </row>
    <row r="48" spans="1:86">
      <c r="A48" s="2">
        <v>42440</v>
      </c>
      <c r="B48" s="29">
        <v>0.52260921296296303</v>
      </c>
      <c r="C48" s="4">
        <v>10.176</v>
      </c>
      <c r="D48" s="4">
        <v>0.1081</v>
      </c>
      <c r="E48" s="4" t="s">
        <v>155</v>
      </c>
      <c r="F48" s="4">
        <v>1081.2096770000001</v>
      </c>
      <c r="G48" s="4">
        <v>513.5</v>
      </c>
      <c r="H48" s="4">
        <v>22.5</v>
      </c>
      <c r="I48" s="4">
        <v>1242.0999999999999</v>
      </c>
      <c r="K48" s="4">
        <v>6.75</v>
      </c>
      <c r="L48" s="4">
        <v>182</v>
      </c>
      <c r="M48" s="4">
        <v>0.90580000000000005</v>
      </c>
      <c r="N48" s="4">
        <v>9.2173999999999996</v>
      </c>
      <c r="O48" s="4">
        <v>9.7900000000000001E-2</v>
      </c>
      <c r="P48" s="4">
        <v>465.11579999999998</v>
      </c>
      <c r="Q48" s="4">
        <v>20.3812</v>
      </c>
      <c r="R48" s="4">
        <v>485.5</v>
      </c>
      <c r="S48" s="4">
        <v>382.2559</v>
      </c>
      <c r="T48" s="4">
        <v>16.750299999999999</v>
      </c>
      <c r="U48" s="4">
        <v>399</v>
      </c>
      <c r="V48" s="4">
        <v>1242.0914</v>
      </c>
      <c r="Y48" s="4">
        <v>164.47300000000001</v>
      </c>
      <c r="Z48" s="4">
        <v>0</v>
      </c>
      <c r="AA48" s="4">
        <v>6.1105999999999998</v>
      </c>
      <c r="AB48" s="4" t="s">
        <v>384</v>
      </c>
      <c r="AC48" s="4">
        <v>0</v>
      </c>
      <c r="AD48" s="4">
        <v>11.8</v>
      </c>
      <c r="AE48" s="4">
        <v>854</v>
      </c>
      <c r="AF48" s="4">
        <v>882</v>
      </c>
      <c r="AG48" s="4">
        <v>873</v>
      </c>
      <c r="AH48" s="4">
        <v>86</v>
      </c>
      <c r="AI48" s="4">
        <v>28.88</v>
      </c>
      <c r="AJ48" s="4">
        <v>0.66</v>
      </c>
      <c r="AK48" s="4">
        <v>988</v>
      </c>
      <c r="AL48" s="4">
        <v>3</v>
      </c>
      <c r="AM48" s="4">
        <v>0</v>
      </c>
      <c r="AN48" s="4">
        <v>33</v>
      </c>
      <c r="AO48" s="4">
        <v>190</v>
      </c>
      <c r="AP48" s="4">
        <v>189.4</v>
      </c>
      <c r="AQ48" s="4">
        <v>0.6</v>
      </c>
      <c r="AR48" s="4">
        <v>195</v>
      </c>
      <c r="AS48" s="4" t="s">
        <v>155</v>
      </c>
      <c r="AT48" s="4">
        <v>2</v>
      </c>
      <c r="AU48" s="5">
        <v>0.73076388888888888</v>
      </c>
      <c r="AV48" s="4">
        <v>47.159314000000002</v>
      </c>
      <c r="AW48" s="4">
        <v>-88.484148000000005</v>
      </c>
      <c r="AX48" s="4">
        <v>308.8</v>
      </c>
      <c r="AY48" s="4">
        <v>28.5</v>
      </c>
      <c r="AZ48" s="4">
        <v>12</v>
      </c>
      <c r="BA48" s="4">
        <v>10</v>
      </c>
      <c r="BB48" s="4" t="s">
        <v>425</v>
      </c>
      <c r="BC48" s="4">
        <v>1.175724</v>
      </c>
      <c r="BD48" s="4">
        <v>1.751449</v>
      </c>
      <c r="BE48" s="4">
        <v>2.354346</v>
      </c>
      <c r="BF48" s="4">
        <v>14.063000000000001</v>
      </c>
      <c r="BG48" s="4">
        <v>20.03</v>
      </c>
      <c r="BH48" s="4">
        <v>1.42</v>
      </c>
      <c r="BI48" s="4">
        <v>10.396000000000001</v>
      </c>
      <c r="BJ48" s="4">
        <v>2964.9279999999999</v>
      </c>
      <c r="BK48" s="4">
        <v>20.050999999999998</v>
      </c>
      <c r="BL48" s="4">
        <v>15.667999999999999</v>
      </c>
      <c r="BM48" s="4">
        <v>0.68700000000000006</v>
      </c>
      <c r="BN48" s="4">
        <v>16.353999999999999</v>
      </c>
      <c r="BO48" s="4">
        <v>12.875999999999999</v>
      </c>
      <c r="BP48" s="4">
        <v>0.56399999999999995</v>
      </c>
      <c r="BQ48" s="4">
        <v>13.441000000000001</v>
      </c>
      <c r="BR48" s="4">
        <v>13.211600000000001</v>
      </c>
      <c r="BU48" s="4">
        <v>10.497</v>
      </c>
      <c r="BW48" s="4">
        <v>1429.1890000000001</v>
      </c>
      <c r="BX48" s="4">
        <v>0.36915300000000001</v>
      </c>
      <c r="BY48" s="4">
        <v>-5</v>
      </c>
      <c r="BZ48" s="4">
        <v>1.2589999999999999</v>
      </c>
      <c r="CA48" s="4">
        <v>9.0211769999999998</v>
      </c>
      <c r="CB48" s="4">
        <v>25.431799999999999</v>
      </c>
      <c r="CC48" s="4">
        <f t="shared" si="8"/>
        <v>2.3833949633999998</v>
      </c>
      <c r="CE48" s="4">
        <f t="shared" si="9"/>
        <v>19980.113789351231</v>
      </c>
      <c r="CF48" s="4">
        <f t="shared" si="10"/>
        <v>135.12006416016899</v>
      </c>
      <c r="CG48" s="4">
        <f t="shared" si="11"/>
        <v>90.576469122578999</v>
      </c>
      <c r="CH48" s="4">
        <f t="shared" si="12"/>
        <v>89.030583993740407</v>
      </c>
    </row>
    <row r="49" spans="1:86">
      <c r="A49" s="2">
        <v>42440</v>
      </c>
      <c r="B49" s="29">
        <v>0.52262078703703707</v>
      </c>
      <c r="C49" s="4">
        <v>10.55</v>
      </c>
      <c r="D49" s="4">
        <v>0.1133</v>
      </c>
      <c r="E49" s="4" t="s">
        <v>155</v>
      </c>
      <c r="F49" s="4">
        <v>1133.291667</v>
      </c>
      <c r="G49" s="4">
        <v>602.5</v>
      </c>
      <c r="H49" s="4">
        <v>22.5</v>
      </c>
      <c r="I49" s="4">
        <v>1404.6</v>
      </c>
      <c r="K49" s="4">
        <v>6.39</v>
      </c>
      <c r="L49" s="4">
        <v>185</v>
      </c>
      <c r="M49" s="4">
        <v>0.90259999999999996</v>
      </c>
      <c r="N49" s="4">
        <v>9.5222999999999995</v>
      </c>
      <c r="O49" s="4">
        <v>0.1023</v>
      </c>
      <c r="P49" s="4">
        <v>543.81179999999995</v>
      </c>
      <c r="Q49" s="4">
        <v>20.3079</v>
      </c>
      <c r="R49" s="4">
        <v>564.1</v>
      </c>
      <c r="S49" s="4">
        <v>446.9323</v>
      </c>
      <c r="T49" s="4">
        <v>16.690100000000001</v>
      </c>
      <c r="U49" s="4">
        <v>463.6</v>
      </c>
      <c r="V49" s="4">
        <v>1404.6484</v>
      </c>
      <c r="Y49" s="4">
        <v>167.03700000000001</v>
      </c>
      <c r="Z49" s="4">
        <v>0</v>
      </c>
      <c r="AA49" s="4">
        <v>5.7706999999999997</v>
      </c>
      <c r="AB49" s="4" t="s">
        <v>384</v>
      </c>
      <c r="AC49" s="4">
        <v>0</v>
      </c>
      <c r="AD49" s="4">
        <v>11.8</v>
      </c>
      <c r="AE49" s="4">
        <v>854</v>
      </c>
      <c r="AF49" s="4">
        <v>882</v>
      </c>
      <c r="AG49" s="4">
        <v>872</v>
      </c>
      <c r="AH49" s="4">
        <v>86</v>
      </c>
      <c r="AI49" s="4">
        <v>28.88</v>
      </c>
      <c r="AJ49" s="4">
        <v>0.66</v>
      </c>
      <c r="AK49" s="4">
        <v>988</v>
      </c>
      <c r="AL49" s="4">
        <v>3</v>
      </c>
      <c r="AM49" s="4">
        <v>0</v>
      </c>
      <c r="AN49" s="4">
        <v>33</v>
      </c>
      <c r="AO49" s="4">
        <v>190</v>
      </c>
      <c r="AP49" s="4">
        <v>190</v>
      </c>
      <c r="AQ49" s="4">
        <v>0.6</v>
      </c>
      <c r="AR49" s="4">
        <v>195</v>
      </c>
      <c r="AS49" s="4" t="s">
        <v>155</v>
      </c>
      <c r="AT49" s="4">
        <v>2</v>
      </c>
      <c r="AU49" s="5">
        <v>0.73077546296296303</v>
      </c>
      <c r="AV49" s="4">
        <v>47.159444000000001</v>
      </c>
      <c r="AW49" s="4">
        <v>-88.484157999999994</v>
      </c>
      <c r="AX49" s="4">
        <v>309.10000000000002</v>
      </c>
      <c r="AY49" s="4">
        <v>30.1</v>
      </c>
      <c r="AZ49" s="4">
        <v>12</v>
      </c>
      <c r="BA49" s="4">
        <v>10</v>
      </c>
      <c r="BB49" s="4" t="s">
        <v>425</v>
      </c>
      <c r="BC49" s="4">
        <v>1.1000000000000001</v>
      </c>
      <c r="BD49" s="4">
        <v>1.4549449999999999</v>
      </c>
      <c r="BE49" s="4">
        <v>1.851648</v>
      </c>
      <c r="BF49" s="4">
        <v>14.063000000000001</v>
      </c>
      <c r="BG49" s="4">
        <v>19.329999999999998</v>
      </c>
      <c r="BH49" s="4">
        <v>1.37</v>
      </c>
      <c r="BI49" s="4">
        <v>10.794</v>
      </c>
      <c r="BJ49" s="4">
        <v>2960.4859999999999</v>
      </c>
      <c r="BK49" s="4">
        <v>20.239999999999998</v>
      </c>
      <c r="BL49" s="4">
        <v>17.704999999999998</v>
      </c>
      <c r="BM49" s="4">
        <v>0.66100000000000003</v>
      </c>
      <c r="BN49" s="4">
        <v>18.367000000000001</v>
      </c>
      <c r="BO49" s="4">
        <v>14.551</v>
      </c>
      <c r="BP49" s="4">
        <v>0.54300000000000004</v>
      </c>
      <c r="BQ49" s="4">
        <v>15.095000000000001</v>
      </c>
      <c r="BR49" s="4">
        <v>14.4406</v>
      </c>
      <c r="BU49" s="4">
        <v>10.303000000000001</v>
      </c>
      <c r="BW49" s="4">
        <v>1304.5150000000001</v>
      </c>
      <c r="BX49" s="4">
        <v>0.414051</v>
      </c>
      <c r="BY49" s="4">
        <v>-5</v>
      </c>
      <c r="BZ49" s="4">
        <v>1.258569</v>
      </c>
      <c r="CA49" s="4">
        <v>10.118372000000001</v>
      </c>
      <c r="CB49" s="4">
        <v>25.423093999999999</v>
      </c>
      <c r="CC49" s="4">
        <f t="shared" si="8"/>
        <v>2.6732738824000002</v>
      </c>
      <c r="CE49" s="4">
        <f t="shared" si="9"/>
        <v>22376.608090647627</v>
      </c>
      <c r="CF49" s="4">
        <f t="shared" si="10"/>
        <v>152.98249941216</v>
      </c>
      <c r="CG49" s="4">
        <f t="shared" si="11"/>
        <v>114.09440852898001</v>
      </c>
      <c r="CH49" s="4">
        <f t="shared" si="12"/>
        <v>109.14817593929041</v>
      </c>
    </row>
    <row r="50" spans="1:86">
      <c r="A50" s="2">
        <v>42440</v>
      </c>
      <c r="B50" s="29">
        <v>0.52263236111111111</v>
      </c>
      <c r="C50" s="4">
        <v>10.558</v>
      </c>
      <c r="D50" s="4">
        <v>0.1096</v>
      </c>
      <c r="E50" s="4" t="s">
        <v>155</v>
      </c>
      <c r="F50" s="4">
        <v>1096.125</v>
      </c>
      <c r="G50" s="4">
        <v>704.8</v>
      </c>
      <c r="H50" s="4">
        <v>20.5</v>
      </c>
      <c r="I50" s="4">
        <v>1515.1</v>
      </c>
      <c r="K50" s="4">
        <v>6</v>
      </c>
      <c r="L50" s="4">
        <v>186</v>
      </c>
      <c r="M50" s="4">
        <v>0.90239999999999998</v>
      </c>
      <c r="N50" s="4">
        <v>9.5282999999999998</v>
      </c>
      <c r="O50" s="4">
        <v>9.8900000000000002E-2</v>
      </c>
      <c r="P50" s="4">
        <v>635.99670000000003</v>
      </c>
      <c r="Q50" s="4">
        <v>18.537400000000002</v>
      </c>
      <c r="R50" s="4">
        <v>654.5</v>
      </c>
      <c r="S50" s="4">
        <v>522.69449999999995</v>
      </c>
      <c r="T50" s="4">
        <v>15.2349</v>
      </c>
      <c r="U50" s="4">
        <v>537.9</v>
      </c>
      <c r="V50" s="4">
        <v>1515.0667000000001</v>
      </c>
      <c r="Y50" s="4">
        <v>167.54400000000001</v>
      </c>
      <c r="Z50" s="4">
        <v>0</v>
      </c>
      <c r="AA50" s="4">
        <v>5.4166999999999996</v>
      </c>
      <c r="AB50" s="4" t="s">
        <v>384</v>
      </c>
      <c r="AC50" s="4">
        <v>0</v>
      </c>
      <c r="AD50" s="4">
        <v>11.8</v>
      </c>
      <c r="AE50" s="4">
        <v>854</v>
      </c>
      <c r="AF50" s="4">
        <v>882</v>
      </c>
      <c r="AG50" s="4">
        <v>872</v>
      </c>
      <c r="AH50" s="4">
        <v>86</v>
      </c>
      <c r="AI50" s="4">
        <v>28.88</v>
      </c>
      <c r="AJ50" s="4">
        <v>0.66</v>
      </c>
      <c r="AK50" s="4">
        <v>988</v>
      </c>
      <c r="AL50" s="4">
        <v>3</v>
      </c>
      <c r="AM50" s="4">
        <v>0</v>
      </c>
      <c r="AN50" s="4">
        <v>33</v>
      </c>
      <c r="AO50" s="4">
        <v>190</v>
      </c>
      <c r="AP50" s="4">
        <v>189.6</v>
      </c>
      <c r="AQ50" s="4">
        <v>0.7</v>
      </c>
      <c r="AR50" s="4">
        <v>195</v>
      </c>
      <c r="AS50" s="4" t="s">
        <v>155</v>
      </c>
      <c r="AT50" s="4">
        <v>2</v>
      </c>
      <c r="AU50" s="5">
        <v>0.73078703703703696</v>
      </c>
      <c r="AV50" s="4">
        <v>47.159576000000001</v>
      </c>
      <c r="AW50" s="4">
        <v>-88.484159000000005</v>
      </c>
      <c r="AX50" s="4">
        <v>309.3</v>
      </c>
      <c r="AY50" s="4">
        <v>31.2</v>
      </c>
      <c r="AZ50" s="4">
        <v>12</v>
      </c>
      <c r="BA50" s="4">
        <v>10</v>
      </c>
      <c r="BB50" s="4" t="s">
        <v>425</v>
      </c>
      <c r="BC50" s="4">
        <v>1.1000000000000001</v>
      </c>
      <c r="BD50" s="4">
        <v>1</v>
      </c>
      <c r="BE50" s="4">
        <v>1.7</v>
      </c>
      <c r="BF50" s="4">
        <v>14.063000000000001</v>
      </c>
      <c r="BG50" s="4">
        <v>19.3</v>
      </c>
      <c r="BH50" s="4">
        <v>1.37</v>
      </c>
      <c r="BI50" s="4">
        <v>10.811</v>
      </c>
      <c r="BJ50" s="4">
        <v>2958.1930000000002</v>
      </c>
      <c r="BK50" s="4">
        <v>19.545999999999999</v>
      </c>
      <c r="BL50" s="4">
        <v>20.678000000000001</v>
      </c>
      <c r="BM50" s="4">
        <v>0.60299999999999998</v>
      </c>
      <c r="BN50" s="4">
        <v>21.28</v>
      </c>
      <c r="BO50" s="4">
        <v>16.994</v>
      </c>
      <c r="BP50" s="4">
        <v>0.495</v>
      </c>
      <c r="BQ50" s="4">
        <v>17.489000000000001</v>
      </c>
      <c r="BR50" s="4">
        <v>15.553900000000001</v>
      </c>
      <c r="BU50" s="4">
        <v>10.32</v>
      </c>
      <c r="BW50" s="4">
        <v>1222.768</v>
      </c>
      <c r="BX50" s="4">
        <v>0.44970500000000002</v>
      </c>
      <c r="BY50" s="4">
        <v>-5</v>
      </c>
      <c r="BZ50" s="4">
        <v>1.256707</v>
      </c>
      <c r="CA50" s="4">
        <v>10.989666</v>
      </c>
      <c r="CB50" s="4">
        <v>25.385480999999999</v>
      </c>
      <c r="CC50" s="4">
        <f t="shared" si="8"/>
        <v>2.9034697571999999</v>
      </c>
      <c r="CE50" s="4">
        <f t="shared" si="9"/>
        <v>24284.636116052887</v>
      </c>
      <c r="CF50" s="4">
        <f t="shared" si="10"/>
        <v>160.45859669209199</v>
      </c>
      <c r="CG50" s="4">
        <f t="shared" si="11"/>
        <v>143.57210669947798</v>
      </c>
      <c r="CH50" s="4">
        <f t="shared" si="12"/>
        <v>127.6863280000578</v>
      </c>
    </row>
    <row r="51" spans="1:86">
      <c r="A51" s="2">
        <v>42440</v>
      </c>
      <c r="B51" s="29">
        <v>0.52264393518518515</v>
      </c>
      <c r="C51" s="4">
        <v>9.9849999999999994</v>
      </c>
      <c r="D51" s="4">
        <v>8.7099999999999997E-2</v>
      </c>
      <c r="E51" s="4" t="s">
        <v>155</v>
      </c>
      <c r="F51" s="4">
        <v>871.125</v>
      </c>
      <c r="G51" s="4">
        <v>703.3</v>
      </c>
      <c r="H51" s="4">
        <v>16.8</v>
      </c>
      <c r="I51" s="4">
        <v>1398.6</v>
      </c>
      <c r="K51" s="4">
        <v>5.6</v>
      </c>
      <c r="L51" s="4">
        <v>180</v>
      </c>
      <c r="M51" s="4">
        <v>0.90749999999999997</v>
      </c>
      <c r="N51" s="4">
        <v>9.0612999999999992</v>
      </c>
      <c r="O51" s="4">
        <v>7.9100000000000004E-2</v>
      </c>
      <c r="P51" s="4">
        <v>638.23779999999999</v>
      </c>
      <c r="Q51" s="4">
        <v>15.2494</v>
      </c>
      <c r="R51" s="4">
        <v>653.5</v>
      </c>
      <c r="S51" s="4">
        <v>524.53639999999996</v>
      </c>
      <c r="T51" s="4">
        <v>12.5327</v>
      </c>
      <c r="U51" s="4">
        <v>537.1</v>
      </c>
      <c r="V51" s="4">
        <v>1398.6084000000001</v>
      </c>
      <c r="Y51" s="4">
        <v>163.37899999999999</v>
      </c>
      <c r="Z51" s="4">
        <v>0</v>
      </c>
      <c r="AA51" s="4">
        <v>5.0830000000000002</v>
      </c>
      <c r="AB51" s="4" t="s">
        <v>384</v>
      </c>
      <c r="AC51" s="4">
        <v>0</v>
      </c>
      <c r="AD51" s="4">
        <v>11.8</v>
      </c>
      <c r="AE51" s="4">
        <v>854</v>
      </c>
      <c r="AF51" s="4">
        <v>883</v>
      </c>
      <c r="AG51" s="4">
        <v>873</v>
      </c>
      <c r="AH51" s="4">
        <v>86</v>
      </c>
      <c r="AI51" s="4">
        <v>28.88</v>
      </c>
      <c r="AJ51" s="4">
        <v>0.66</v>
      </c>
      <c r="AK51" s="4">
        <v>988</v>
      </c>
      <c r="AL51" s="4">
        <v>3</v>
      </c>
      <c r="AM51" s="4">
        <v>0</v>
      </c>
      <c r="AN51" s="4">
        <v>33</v>
      </c>
      <c r="AO51" s="4">
        <v>190</v>
      </c>
      <c r="AP51" s="4">
        <v>189</v>
      </c>
      <c r="AQ51" s="4">
        <v>0.7</v>
      </c>
      <c r="AR51" s="4">
        <v>195</v>
      </c>
      <c r="AS51" s="4" t="s">
        <v>155</v>
      </c>
      <c r="AT51" s="4">
        <v>2</v>
      </c>
      <c r="AU51" s="5">
        <v>0.73079861111111111</v>
      </c>
      <c r="AV51" s="4">
        <v>47.159702000000003</v>
      </c>
      <c r="AW51" s="4">
        <v>-88.484164000000007</v>
      </c>
      <c r="AX51" s="4">
        <v>309.5</v>
      </c>
      <c r="AY51" s="4">
        <v>31.2</v>
      </c>
      <c r="AZ51" s="4">
        <v>12</v>
      </c>
      <c r="BA51" s="4">
        <v>9</v>
      </c>
      <c r="BB51" s="4" t="s">
        <v>427</v>
      </c>
      <c r="BC51" s="4">
        <v>1.1000000000000001</v>
      </c>
      <c r="BD51" s="4">
        <v>1</v>
      </c>
      <c r="BE51" s="4">
        <v>1.7</v>
      </c>
      <c r="BF51" s="4">
        <v>14.063000000000001</v>
      </c>
      <c r="BG51" s="4">
        <v>20.399999999999999</v>
      </c>
      <c r="BH51" s="4">
        <v>1.45</v>
      </c>
      <c r="BI51" s="4">
        <v>10.195</v>
      </c>
      <c r="BJ51" s="4">
        <v>2964.9760000000001</v>
      </c>
      <c r="BK51" s="4">
        <v>16.463999999999999</v>
      </c>
      <c r="BL51" s="4">
        <v>21.87</v>
      </c>
      <c r="BM51" s="4">
        <v>0.52300000000000002</v>
      </c>
      <c r="BN51" s="4">
        <v>22.393000000000001</v>
      </c>
      <c r="BO51" s="4">
        <v>17.974</v>
      </c>
      <c r="BP51" s="4">
        <v>0.42899999999999999</v>
      </c>
      <c r="BQ51" s="4">
        <v>18.402999999999999</v>
      </c>
      <c r="BR51" s="4">
        <v>15.132899999999999</v>
      </c>
      <c r="BU51" s="4">
        <v>10.606999999999999</v>
      </c>
      <c r="BW51" s="4">
        <v>1209.335</v>
      </c>
      <c r="BX51" s="4">
        <v>0.42497000000000001</v>
      </c>
      <c r="BY51" s="4">
        <v>-5</v>
      </c>
      <c r="BZ51" s="4">
        <v>1.255862</v>
      </c>
      <c r="CA51" s="4">
        <v>10.385204</v>
      </c>
      <c r="CB51" s="4">
        <v>25.368411999999999</v>
      </c>
      <c r="CC51" s="4">
        <f t="shared" si="8"/>
        <v>2.7437708968000001</v>
      </c>
      <c r="CE51" s="4">
        <f t="shared" si="9"/>
        <v>23001.534819482687</v>
      </c>
      <c r="CF51" s="4">
        <f t="shared" si="10"/>
        <v>127.72355299603198</v>
      </c>
      <c r="CG51" s="4">
        <f t="shared" si="11"/>
        <v>142.76582518136399</v>
      </c>
      <c r="CH51" s="4">
        <f t="shared" si="12"/>
        <v>117.39721544786521</v>
      </c>
    </row>
    <row r="52" spans="1:86">
      <c r="A52" s="2">
        <v>42440</v>
      </c>
      <c r="B52" s="29">
        <v>0.52265550925925919</v>
      </c>
      <c r="C52" s="4">
        <v>9.5310000000000006</v>
      </c>
      <c r="D52" s="4">
        <v>6.5699999999999995E-2</v>
      </c>
      <c r="E52" s="4" t="s">
        <v>155</v>
      </c>
      <c r="F52" s="4">
        <v>656.66380800000002</v>
      </c>
      <c r="G52" s="4">
        <v>654.29999999999995</v>
      </c>
      <c r="H52" s="4">
        <v>16.100000000000001</v>
      </c>
      <c r="I52" s="4">
        <v>1238.9000000000001</v>
      </c>
      <c r="K52" s="4">
        <v>5.72</v>
      </c>
      <c r="L52" s="4">
        <v>172</v>
      </c>
      <c r="M52" s="4">
        <v>0.91159999999999997</v>
      </c>
      <c r="N52" s="4">
        <v>8.6884999999999994</v>
      </c>
      <c r="O52" s="4">
        <v>5.9900000000000002E-2</v>
      </c>
      <c r="P52" s="4">
        <v>596.49459999999999</v>
      </c>
      <c r="Q52" s="4">
        <v>14.644299999999999</v>
      </c>
      <c r="R52" s="4">
        <v>611.1</v>
      </c>
      <c r="S52" s="4">
        <v>490.22969999999998</v>
      </c>
      <c r="T52" s="4">
        <v>12.035500000000001</v>
      </c>
      <c r="U52" s="4">
        <v>502.3</v>
      </c>
      <c r="V52" s="4">
        <v>1238.9195999999999</v>
      </c>
      <c r="Y52" s="4">
        <v>156.399</v>
      </c>
      <c r="Z52" s="4">
        <v>0</v>
      </c>
      <c r="AA52" s="4">
        <v>5.2126999999999999</v>
      </c>
      <c r="AB52" s="4" t="s">
        <v>384</v>
      </c>
      <c r="AC52" s="4">
        <v>0</v>
      </c>
      <c r="AD52" s="4">
        <v>11.8</v>
      </c>
      <c r="AE52" s="4">
        <v>854</v>
      </c>
      <c r="AF52" s="4">
        <v>883</v>
      </c>
      <c r="AG52" s="4">
        <v>872</v>
      </c>
      <c r="AH52" s="4">
        <v>86</v>
      </c>
      <c r="AI52" s="4">
        <v>28.88</v>
      </c>
      <c r="AJ52" s="4">
        <v>0.66</v>
      </c>
      <c r="AK52" s="4">
        <v>988</v>
      </c>
      <c r="AL52" s="4">
        <v>3</v>
      </c>
      <c r="AM52" s="4">
        <v>0</v>
      </c>
      <c r="AN52" s="4">
        <v>33</v>
      </c>
      <c r="AO52" s="4">
        <v>190</v>
      </c>
      <c r="AP52" s="4">
        <v>189.4</v>
      </c>
      <c r="AQ52" s="4">
        <v>0.8</v>
      </c>
      <c r="AR52" s="4">
        <v>195</v>
      </c>
      <c r="AS52" s="4" t="s">
        <v>155</v>
      </c>
      <c r="AT52" s="4">
        <v>2</v>
      </c>
      <c r="AU52" s="5">
        <v>0.73081018518518526</v>
      </c>
      <c r="AV52" s="4">
        <v>47.159833999999996</v>
      </c>
      <c r="AW52" s="4">
        <v>-88.484172000000001</v>
      </c>
      <c r="AX52" s="4">
        <v>309.7</v>
      </c>
      <c r="AY52" s="4">
        <v>32</v>
      </c>
      <c r="AZ52" s="4">
        <v>12</v>
      </c>
      <c r="BA52" s="4">
        <v>9</v>
      </c>
      <c r="BB52" s="4" t="s">
        <v>427</v>
      </c>
      <c r="BC52" s="4">
        <v>1.0522480000000001</v>
      </c>
      <c r="BD52" s="4">
        <v>1</v>
      </c>
      <c r="BE52" s="4">
        <v>1.7</v>
      </c>
      <c r="BF52" s="4">
        <v>14.063000000000001</v>
      </c>
      <c r="BG52" s="4">
        <v>21.39</v>
      </c>
      <c r="BH52" s="4">
        <v>1.52</v>
      </c>
      <c r="BI52" s="4">
        <v>9.6940000000000008</v>
      </c>
      <c r="BJ52" s="4">
        <v>2974.3049999999998</v>
      </c>
      <c r="BK52" s="4">
        <v>13.042999999999999</v>
      </c>
      <c r="BL52" s="4">
        <v>21.384</v>
      </c>
      <c r="BM52" s="4">
        <v>0.52500000000000002</v>
      </c>
      <c r="BN52" s="4">
        <v>21.908999999999999</v>
      </c>
      <c r="BO52" s="4">
        <v>17.574000000000002</v>
      </c>
      <c r="BP52" s="4">
        <v>0.43099999999999999</v>
      </c>
      <c r="BQ52" s="4">
        <v>18.006</v>
      </c>
      <c r="BR52" s="4">
        <v>14.0242</v>
      </c>
      <c r="BU52" s="4">
        <v>10.622</v>
      </c>
      <c r="BW52" s="4">
        <v>1297.4690000000001</v>
      </c>
      <c r="BX52" s="4">
        <v>0.33031199999999999</v>
      </c>
      <c r="BY52" s="4">
        <v>-5</v>
      </c>
      <c r="BZ52" s="4">
        <v>1.256138</v>
      </c>
      <c r="CA52" s="4">
        <v>8.0719989999999999</v>
      </c>
      <c r="CB52" s="4">
        <v>25.373988000000001</v>
      </c>
      <c r="CC52" s="4">
        <f t="shared" si="8"/>
        <v>2.1326221357999997</v>
      </c>
      <c r="CE52" s="4">
        <f t="shared" si="9"/>
        <v>17934.414478314164</v>
      </c>
      <c r="CF52" s="4">
        <f t="shared" si="10"/>
        <v>78.646462968878993</v>
      </c>
      <c r="CG52" s="4">
        <f t="shared" si="11"/>
        <v>108.57227725351801</v>
      </c>
      <c r="CH52" s="4">
        <f t="shared" si="12"/>
        <v>84.562886296722596</v>
      </c>
    </row>
    <row r="53" spans="1:86">
      <c r="A53" s="2">
        <v>42440</v>
      </c>
      <c r="B53" s="29">
        <v>0.52266708333333334</v>
      </c>
      <c r="C53" s="4">
        <v>9.36</v>
      </c>
      <c r="D53" s="4">
        <v>5.9900000000000002E-2</v>
      </c>
      <c r="E53" s="4" t="s">
        <v>155</v>
      </c>
      <c r="F53" s="4">
        <v>599.20568600000001</v>
      </c>
      <c r="G53" s="4">
        <v>429.4</v>
      </c>
      <c r="H53" s="4">
        <v>16</v>
      </c>
      <c r="I53" s="4">
        <v>1187.8</v>
      </c>
      <c r="K53" s="4">
        <v>6.5</v>
      </c>
      <c r="L53" s="4">
        <v>171</v>
      </c>
      <c r="M53" s="4">
        <v>0.91300000000000003</v>
      </c>
      <c r="N53" s="4">
        <v>8.5455000000000005</v>
      </c>
      <c r="O53" s="4">
        <v>5.4699999999999999E-2</v>
      </c>
      <c r="P53" s="4">
        <v>392.06610000000001</v>
      </c>
      <c r="Q53" s="4">
        <v>14.6408</v>
      </c>
      <c r="R53" s="4">
        <v>406.7</v>
      </c>
      <c r="S53" s="4">
        <v>323.34609999999998</v>
      </c>
      <c r="T53" s="4">
        <v>12.0746</v>
      </c>
      <c r="U53" s="4">
        <v>335.4</v>
      </c>
      <c r="V53" s="4">
        <v>1187.8358000000001</v>
      </c>
      <c r="Y53" s="4">
        <v>156.488</v>
      </c>
      <c r="Z53" s="4">
        <v>0</v>
      </c>
      <c r="AA53" s="4">
        <v>5.9337999999999997</v>
      </c>
      <c r="AB53" s="4" t="s">
        <v>384</v>
      </c>
      <c r="AC53" s="4">
        <v>0</v>
      </c>
      <c r="AD53" s="4">
        <v>11.8</v>
      </c>
      <c r="AE53" s="4">
        <v>854</v>
      </c>
      <c r="AF53" s="4">
        <v>883</v>
      </c>
      <c r="AG53" s="4">
        <v>872</v>
      </c>
      <c r="AH53" s="4">
        <v>86</v>
      </c>
      <c r="AI53" s="4">
        <v>29.78</v>
      </c>
      <c r="AJ53" s="4">
        <v>0.68</v>
      </c>
      <c r="AK53" s="4">
        <v>988</v>
      </c>
      <c r="AL53" s="4">
        <v>3.4</v>
      </c>
      <c r="AM53" s="4">
        <v>0</v>
      </c>
      <c r="AN53" s="4">
        <v>33</v>
      </c>
      <c r="AO53" s="4">
        <v>190</v>
      </c>
      <c r="AP53" s="4">
        <v>190</v>
      </c>
      <c r="AQ53" s="4">
        <v>0.7</v>
      </c>
      <c r="AR53" s="4">
        <v>195</v>
      </c>
      <c r="AS53" s="4" t="s">
        <v>155</v>
      </c>
      <c r="AT53" s="4">
        <v>2</v>
      </c>
      <c r="AU53" s="5">
        <v>0.7308217592592593</v>
      </c>
      <c r="AV53" s="4">
        <v>47.159987999999998</v>
      </c>
      <c r="AW53" s="4">
        <v>-88.484185999999994</v>
      </c>
      <c r="AX53" s="4">
        <v>310.2</v>
      </c>
      <c r="AY53" s="4">
        <v>35</v>
      </c>
      <c r="AZ53" s="4">
        <v>12</v>
      </c>
      <c r="BA53" s="4">
        <v>10</v>
      </c>
      <c r="BB53" s="4" t="s">
        <v>426</v>
      </c>
      <c r="BC53" s="4">
        <v>0.9</v>
      </c>
      <c r="BD53" s="4">
        <v>1.0240400000000001</v>
      </c>
      <c r="BE53" s="4">
        <v>1.7</v>
      </c>
      <c r="BF53" s="4">
        <v>14.063000000000001</v>
      </c>
      <c r="BG53" s="4">
        <v>21.78</v>
      </c>
      <c r="BH53" s="4">
        <v>1.55</v>
      </c>
      <c r="BI53" s="4">
        <v>9.5289999999999999</v>
      </c>
      <c r="BJ53" s="4">
        <v>2977.0079999999998</v>
      </c>
      <c r="BK53" s="4">
        <v>12.13</v>
      </c>
      <c r="BL53" s="4">
        <v>14.303000000000001</v>
      </c>
      <c r="BM53" s="4">
        <v>0.53400000000000003</v>
      </c>
      <c r="BN53" s="4">
        <v>14.837</v>
      </c>
      <c r="BO53" s="4">
        <v>11.795999999999999</v>
      </c>
      <c r="BP53" s="4">
        <v>0.441</v>
      </c>
      <c r="BQ53" s="4">
        <v>12.237</v>
      </c>
      <c r="BR53" s="4">
        <v>13.683400000000001</v>
      </c>
      <c r="BU53" s="4">
        <v>10.816000000000001</v>
      </c>
      <c r="BW53" s="4">
        <v>1503.04</v>
      </c>
      <c r="BX53" s="4">
        <v>0.29912100000000003</v>
      </c>
      <c r="BY53" s="4">
        <v>-5</v>
      </c>
      <c r="BZ53" s="4">
        <v>1.2549999999999999</v>
      </c>
      <c r="CA53" s="4">
        <v>7.3097690000000002</v>
      </c>
      <c r="CB53" s="4">
        <v>25.350999999999999</v>
      </c>
      <c r="CC53" s="4">
        <f t="shared" si="8"/>
        <v>1.9312409697999999</v>
      </c>
      <c r="CE53" s="4">
        <f t="shared" si="9"/>
        <v>16255.646870990542</v>
      </c>
      <c r="CF53" s="4">
        <f t="shared" si="10"/>
        <v>66.234620983590005</v>
      </c>
      <c r="CG53" s="4">
        <f t="shared" si="11"/>
        <v>66.818883509990997</v>
      </c>
      <c r="CH53" s="4">
        <f t="shared" si="12"/>
        <v>74.716802371546208</v>
      </c>
    </row>
    <row r="54" spans="1:86">
      <c r="A54" s="2">
        <v>42440</v>
      </c>
      <c r="B54" s="29">
        <v>0.52267865740740738</v>
      </c>
      <c r="C54" s="4">
        <v>9.4060000000000006</v>
      </c>
      <c r="D54" s="4">
        <v>6.3100000000000003E-2</v>
      </c>
      <c r="E54" s="4" t="s">
        <v>155</v>
      </c>
      <c r="F54" s="4">
        <v>630.93775300000004</v>
      </c>
      <c r="G54" s="4">
        <v>359</v>
      </c>
      <c r="H54" s="4">
        <v>21.7</v>
      </c>
      <c r="I54" s="4">
        <v>1168.2</v>
      </c>
      <c r="K54" s="4">
        <v>6.95</v>
      </c>
      <c r="L54" s="4">
        <v>171</v>
      </c>
      <c r="M54" s="4">
        <v>0.91259999999999997</v>
      </c>
      <c r="N54" s="4">
        <v>8.5838000000000001</v>
      </c>
      <c r="O54" s="4">
        <v>5.7599999999999998E-2</v>
      </c>
      <c r="P54" s="4">
        <v>327.63560000000001</v>
      </c>
      <c r="Q54" s="4">
        <v>19.795000000000002</v>
      </c>
      <c r="R54" s="4">
        <v>347.4</v>
      </c>
      <c r="S54" s="4">
        <v>270.517</v>
      </c>
      <c r="T54" s="4">
        <v>16.344100000000001</v>
      </c>
      <c r="U54" s="4">
        <v>286.89999999999998</v>
      </c>
      <c r="V54" s="4">
        <v>1168.2405000000001</v>
      </c>
      <c r="Y54" s="4">
        <v>156.41300000000001</v>
      </c>
      <c r="Z54" s="4">
        <v>0</v>
      </c>
      <c r="AA54" s="4">
        <v>6.3422000000000001</v>
      </c>
      <c r="AB54" s="4" t="s">
        <v>384</v>
      </c>
      <c r="AC54" s="4">
        <v>0</v>
      </c>
      <c r="AD54" s="4">
        <v>11.8</v>
      </c>
      <c r="AE54" s="4">
        <v>853</v>
      </c>
      <c r="AF54" s="4">
        <v>881</v>
      </c>
      <c r="AG54" s="4">
        <v>871</v>
      </c>
      <c r="AH54" s="4">
        <v>86</v>
      </c>
      <c r="AI54" s="4">
        <v>30.08</v>
      </c>
      <c r="AJ54" s="4">
        <v>0.69</v>
      </c>
      <c r="AK54" s="4">
        <v>988</v>
      </c>
      <c r="AL54" s="4">
        <v>3.6</v>
      </c>
      <c r="AM54" s="4">
        <v>0</v>
      </c>
      <c r="AN54" s="4">
        <v>33</v>
      </c>
      <c r="AO54" s="4">
        <v>190</v>
      </c>
      <c r="AP54" s="4">
        <v>189.6</v>
      </c>
      <c r="AQ54" s="4">
        <v>0.8</v>
      </c>
      <c r="AR54" s="4">
        <v>195</v>
      </c>
      <c r="AS54" s="4" t="s">
        <v>155</v>
      </c>
      <c r="AT54" s="4">
        <v>2</v>
      </c>
      <c r="AU54" s="5">
        <v>0.73083333333333333</v>
      </c>
      <c r="AV54" s="4">
        <v>47.160136000000001</v>
      </c>
      <c r="AW54" s="4">
        <v>-88.484190999999996</v>
      </c>
      <c r="AX54" s="4">
        <v>310.5</v>
      </c>
      <c r="AY54" s="4">
        <v>36.200000000000003</v>
      </c>
      <c r="AZ54" s="4">
        <v>12</v>
      </c>
      <c r="BA54" s="4">
        <v>10</v>
      </c>
      <c r="BB54" s="4" t="s">
        <v>426</v>
      </c>
      <c r="BC54" s="4">
        <v>0.9</v>
      </c>
      <c r="BD54" s="4">
        <v>1.1000000000000001</v>
      </c>
      <c r="BE54" s="4">
        <v>1.7</v>
      </c>
      <c r="BF54" s="4">
        <v>14.063000000000001</v>
      </c>
      <c r="BG54" s="4">
        <v>21.68</v>
      </c>
      <c r="BH54" s="4">
        <v>1.54</v>
      </c>
      <c r="BI54" s="4">
        <v>9.5820000000000007</v>
      </c>
      <c r="BJ54" s="4">
        <v>2976.9</v>
      </c>
      <c r="BK54" s="4">
        <v>12.709</v>
      </c>
      <c r="BL54" s="4">
        <v>11.898999999999999</v>
      </c>
      <c r="BM54" s="4">
        <v>0.71899999999999997</v>
      </c>
      <c r="BN54" s="4">
        <v>12.618</v>
      </c>
      <c r="BO54" s="4">
        <v>9.8249999999999993</v>
      </c>
      <c r="BP54" s="4">
        <v>0.59399999999999997</v>
      </c>
      <c r="BQ54" s="4">
        <v>10.417999999999999</v>
      </c>
      <c r="BR54" s="4">
        <v>13.3972</v>
      </c>
      <c r="BU54" s="4">
        <v>10.762</v>
      </c>
      <c r="BW54" s="4">
        <v>1599.2760000000001</v>
      </c>
      <c r="BX54" s="4">
        <v>0.287966</v>
      </c>
      <c r="BY54" s="4">
        <v>-5</v>
      </c>
      <c r="BZ54" s="4">
        <v>1.254569</v>
      </c>
      <c r="CA54" s="4">
        <v>7.0371689999999996</v>
      </c>
      <c r="CB54" s="4">
        <v>25.342293999999999</v>
      </c>
      <c r="CC54" s="4">
        <f t="shared" si="8"/>
        <v>1.8592200497999998</v>
      </c>
      <c r="CE54" s="4">
        <f t="shared" si="9"/>
        <v>15648.8644518867</v>
      </c>
      <c r="CF54" s="4">
        <f t="shared" si="10"/>
        <v>66.808229473287</v>
      </c>
      <c r="CG54" s="4">
        <f t="shared" si="11"/>
        <v>54.764980301573992</v>
      </c>
      <c r="CH54" s="4">
        <f t="shared" si="12"/>
        <v>70.425935313519588</v>
      </c>
    </row>
    <row r="55" spans="1:86">
      <c r="A55" s="2">
        <v>42440</v>
      </c>
      <c r="B55" s="29">
        <v>0.52269023148148153</v>
      </c>
      <c r="C55" s="4">
        <v>9.5389999999999997</v>
      </c>
      <c r="D55" s="4">
        <v>7.0000000000000007E-2</v>
      </c>
      <c r="E55" s="4" t="s">
        <v>155</v>
      </c>
      <c r="F55" s="4">
        <v>699.67527099999995</v>
      </c>
      <c r="G55" s="4">
        <v>376.7</v>
      </c>
      <c r="H55" s="4">
        <v>22.5</v>
      </c>
      <c r="I55" s="4">
        <v>1122.0999999999999</v>
      </c>
      <c r="K55" s="4">
        <v>7.1</v>
      </c>
      <c r="L55" s="4">
        <v>169</v>
      </c>
      <c r="M55" s="4">
        <v>0.91159999999999997</v>
      </c>
      <c r="N55" s="4">
        <v>8.6959</v>
      </c>
      <c r="O55" s="4">
        <v>6.3799999999999996E-2</v>
      </c>
      <c r="P55" s="4">
        <v>343.37119999999999</v>
      </c>
      <c r="Q55" s="4">
        <v>20.477599999999999</v>
      </c>
      <c r="R55" s="4">
        <v>363.8</v>
      </c>
      <c r="S55" s="4">
        <v>282.19990000000001</v>
      </c>
      <c r="T55" s="4">
        <v>16.829499999999999</v>
      </c>
      <c r="U55" s="4">
        <v>299</v>
      </c>
      <c r="V55" s="4">
        <v>1122.0772999999999</v>
      </c>
      <c r="Y55" s="4">
        <v>153.93</v>
      </c>
      <c r="Z55" s="4">
        <v>0</v>
      </c>
      <c r="AA55" s="4">
        <v>6.4722</v>
      </c>
      <c r="AB55" s="4" t="s">
        <v>384</v>
      </c>
      <c r="AC55" s="4">
        <v>0</v>
      </c>
      <c r="AD55" s="4">
        <v>11.8</v>
      </c>
      <c r="AE55" s="4">
        <v>852</v>
      </c>
      <c r="AF55" s="4">
        <v>880</v>
      </c>
      <c r="AG55" s="4">
        <v>870</v>
      </c>
      <c r="AH55" s="4">
        <v>86</v>
      </c>
      <c r="AI55" s="4">
        <v>28.88</v>
      </c>
      <c r="AJ55" s="4">
        <v>0.66</v>
      </c>
      <c r="AK55" s="4">
        <v>988</v>
      </c>
      <c r="AL55" s="4">
        <v>3</v>
      </c>
      <c r="AM55" s="4">
        <v>0</v>
      </c>
      <c r="AN55" s="4">
        <v>33</v>
      </c>
      <c r="AO55" s="4">
        <v>190</v>
      </c>
      <c r="AP55" s="4">
        <v>189</v>
      </c>
      <c r="AQ55" s="4">
        <v>0.7</v>
      </c>
      <c r="AR55" s="4">
        <v>195</v>
      </c>
      <c r="AS55" s="4" t="s">
        <v>155</v>
      </c>
      <c r="AT55" s="4">
        <v>2</v>
      </c>
      <c r="AU55" s="5">
        <v>0.73084490740740737</v>
      </c>
      <c r="AV55" s="4">
        <v>47.160283</v>
      </c>
      <c r="AW55" s="4">
        <v>-88.484193000000005</v>
      </c>
      <c r="AX55" s="4">
        <v>310.8</v>
      </c>
      <c r="AY55" s="4">
        <v>36</v>
      </c>
      <c r="AZ55" s="4">
        <v>12</v>
      </c>
      <c r="BA55" s="4">
        <v>10</v>
      </c>
      <c r="BB55" s="4" t="s">
        <v>426</v>
      </c>
      <c r="BC55" s="4">
        <v>0.9</v>
      </c>
      <c r="BD55" s="4">
        <v>1.1246750000000001</v>
      </c>
      <c r="BE55" s="4">
        <v>1.7</v>
      </c>
      <c r="BF55" s="4">
        <v>14.063000000000001</v>
      </c>
      <c r="BG55" s="4">
        <v>21.39</v>
      </c>
      <c r="BH55" s="4">
        <v>1.52</v>
      </c>
      <c r="BI55" s="4">
        <v>9.7010000000000005</v>
      </c>
      <c r="BJ55" s="4">
        <v>2976.962</v>
      </c>
      <c r="BK55" s="4">
        <v>13.897</v>
      </c>
      <c r="BL55" s="4">
        <v>12.31</v>
      </c>
      <c r="BM55" s="4">
        <v>0.73399999999999999</v>
      </c>
      <c r="BN55" s="4">
        <v>13.044</v>
      </c>
      <c r="BO55" s="4">
        <v>10.117000000000001</v>
      </c>
      <c r="BP55" s="4">
        <v>0.60299999999999998</v>
      </c>
      <c r="BQ55" s="4">
        <v>10.72</v>
      </c>
      <c r="BR55" s="4">
        <v>12.7021</v>
      </c>
      <c r="BU55" s="4">
        <v>10.455</v>
      </c>
      <c r="BW55" s="4">
        <v>1611.039</v>
      </c>
      <c r="BX55" s="4">
        <v>0.28603400000000001</v>
      </c>
      <c r="BY55" s="4">
        <v>-5</v>
      </c>
      <c r="BZ55" s="4">
        <v>1.252707</v>
      </c>
      <c r="CA55" s="4">
        <v>6.9899560000000003</v>
      </c>
      <c r="CB55" s="4">
        <v>25.304680999999999</v>
      </c>
      <c r="CC55" s="4">
        <f t="shared" si="8"/>
        <v>1.8467463752</v>
      </c>
      <c r="CE55" s="4">
        <f t="shared" si="9"/>
        <v>15544.198545072984</v>
      </c>
      <c r="CF55" s="4">
        <f t="shared" si="10"/>
        <v>72.563145643403999</v>
      </c>
      <c r="CG55" s="4">
        <f t="shared" si="11"/>
        <v>55.974449255040007</v>
      </c>
      <c r="CH55" s="4">
        <f t="shared" si="12"/>
        <v>66.323978720377198</v>
      </c>
    </row>
    <row r="56" spans="1:86">
      <c r="A56" s="2">
        <v>42440</v>
      </c>
      <c r="B56" s="29">
        <v>0.52270180555555557</v>
      </c>
      <c r="C56" s="4">
        <v>9.6760000000000002</v>
      </c>
      <c r="D56" s="4">
        <v>7.7899999999999997E-2</v>
      </c>
      <c r="E56" s="4" t="s">
        <v>155</v>
      </c>
      <c r="F56" s="4">
        <v>779.48376399999995</v>
      </c>
      <c r="G56" s="4">
        <v>409.7</v>
      </c>
      <c r="H56" s="4">
        <v>22.3</v>
      </c>
      <c r="I56" s="4">
        <v>1060.8</v>
      </c>
      <c r="K56" s="4">
        <v>7.1</v>
      </c>
      <c r="L56" s="4">
        <v>165</v>
      </c>
      <c r="M56" s="4">
        <v>0.91039999999999999</v>
      </c>
      <c r="N56" s="4">
        <v>8.8095999999999997</v>
      </c>
      <c r="O56" s="4">
        <v>7.0999999999999994E-2</v>
      </c>
      <c r="P56" s="4">
        <v>373.03129999999999</v>
      </c>
      <c r="Q56" s="4">
        <v>20.2699</v>
      </c>
      <c r="R56" s="4">
        <v>393.3</v>
      </c>
      <c r="S56" s="4">
        <v>306.5761</v>
      </c>
      <c r="T56" s="4">
        <v>16.658799999999999</v>
      </c>
      <c r="U56" s="4">
        <v>323.2</v>
      </c>
      <c r="V56" s="4">
        <v>1060.8012000000001</v>
      </c>
      <c r="Y56" s="4">
        <v>150.482</v>
      </c>
      <c r="Z56" s="4">
        <v>0</v>
      </c>
      <c r="AA56" s="4">
        <v>6.4641000000000002</v>
      </c>
      <c r="AB56" s="4" t="s">
        <v>384</v>
      </c>
      <c r="AC56" s="4">
        <v>0</v>
      </c>
      <c r="AD56" s="4">
        <v>11.8</v>
      </c>
      <c r="AE56" s="4">
        <v>851</v>
      </c>
      <c r="AF56" s="4">
        <v>880</v>
      </c>
      <c r="AG56" s="4">
        <v>869</v>
      </c>
      <c r="AH56" s="4">
        <v>86</v>
      </c>
      <c r="AI56" s="4">
        <v>28.88</v>
      </c>
      <c r="AJ56" s="4">
        <v>0.66</v>
      </c>
      <c r="AK56" s="4">
        <v>988</v>
      </c>
      <c r="AL56" s="4">
        <v>3</v>
      </c>
      <c r="AM56" s="4">
        <v>0</v>
      </c>
      <c r="AN56" s="4">
        <v>33</v>
      </c>
      <c r="AO56" s="4">
        <v>190</v>
      </c>
      <c r="AP56" s="4">
        <v>189.4</v>
      </c>
      <c r="AQ56" s="4">
        <v>0.7</v>
      </c>
      <c r="AR56" s="4">
        <v>195</v>
      </c>
      <c r="AS56" s="4" t="s">
        <v>155</v>
      </c>
      <c r="AT56" s="4">
        <v>2</v>
      </c>
      <c r="AU56" s="5">
        <v>0.73085648148148152</v>
      </c>
      <c r="AV56" s="4">
        <v>47.160424999999996</v>
      </c>
      <c r="AW56" s="4">
        <v>-88.484171000000003</v>
      </c>
      <c r="AX56" s="4">
        <v>311</v>
      </c>
      <c r="AY56" s="4">
        <v>35.200000000000003</v>
      </c>
      <c r="AZ56" s="4">
        <v>12</v>
      </c>
      <c r="BA56" s="4">
        <v>10</v>
      </c>
      <c r="BB56" s="4" t="s">
        <v>426</v>
      </c>
      <c r="BC56" s="4">
        <v>0.94915099999999997</v>
      </c>
      <c r="BD56" s="4">
        <v>1.150849</v>
      </c>
      <c r="BE56" s="4">
        <v>1.724575</v>
      </c>
      <c r="BF56" s="4">
        <v>14.063000000000001</v>
      </c>
      <c r="BG56" s="4">
        <v>21.1</v>
      </c>
      <c r="BH56" s="4">
        <v>1.5</v>
      </c>
      <c r="BI56" s="4">
        <v>9.8379999999999992</v>
      </c>
      <c r="BJ56" s="4">
        <v>2977.2020000000002</v>
      </c>
      <c r="BK56" s="4">
        <v>15.263999999999999</v>
      </c>
      <c r="BL56" s="4">
        <v>13.202</v>
      </c>
      <c r="BM56" s="4">
        <v>0.71699999999999997</v>
      </c>
      <c r="BN56" s="4">
        <v>13.919</v>
      </c>
      <c r="BO56" s="4">
        <v>10.85</v>
      </c>
      <c r="BP56" s="4">
        <v>0.59</v>
      </c>
      <c r="BQ56" s="4">
        <v>11.439</v>
      </c>
      <c r="BR56" s="4">
        <v>11.8545</v>
      </c>
      <c r="BU56" s="4">
        <v>10.09</v>
      </c>
      <c r="BW56" s="4">
        <v>1588.3820000000001</v>
      </c>
      <c r="BX56" s="4">
        <v>0.30994699999999997</v>
      </c>
      <c r="BY56" s="4">
        <v>-5</v>
      </c>
      <c r="BZ56" s="4">
        <v>1.251431</v>
      </c>
      <c r="CA56" s="4">
        <v>7.5743299999999998</v>
      </c>
      <c r="CB56" s="4">
        <v>25.278905999999999</v>
      </c>
      <c r="CC56" s="4">
        <f t="shared" si="8"/>
        <v>2.0011379859999998</v>
      </c>
      <c r="CE56" s="4">
        <f t="shared" si="9"/>
        <v>16845.081887221022</v>
      </c>
      <c r="CF56" s="4">
        <f t="shared" si="10"/>
        <v>86.364086120639996</v>
      </c>
      <c r="CG56" s="4">
        <f t="shared" si="11"/>
        <v>64.722142369890008</v>
      </c>
      <c r="CH56" s="4">
        <f t="shared" si="12"/>
        <v>67.073051553794997</v>
      </c>
    </row>
    <row r="57" spans="1:86">
      <c r="A57" s="2">
        <v>42440</v>
      </c>
      <c r="B57" s="29">
        <v>0.5227133796296296</v>
      </c>
      <c r="C57" s="4">
        <v>9.7070000000000007</v>
      </c>
      <c r="D57" s="4">
        <v>8.7900000000000006E-2</v>
      </c>
      <c r="E57" s="4" t="s">
        <v>155</v>
      </c>
      <c r="F57" s="4">
        <v>879.40049999999997</v>
      </c>
      <c r="G57" s="4">
        <v>432.9</v>
      </c>
      <c r="H57" s="4">
        <v>22.2</v>
      </c>
      <c r="I57" s="4">
        <v>1026</v>
      </c>
      <c r="K57" s="4">
        <v>7</v>
      </c>
      <c r="L57" s="4">
        <v>162</v>
      </c>
      <c r="M57" s="4">
        <v>0.91010000000000002</v>
      </c>
      <c r="N57" s="4">
        <v>8.8344000000000005</v>
      </c>
      <c r="O57" s="4">
        <v>0.08</v>
      </c>
      <c r="P57" s="4">
        <v>394.00310000000002</v>
      </c>
      <c r="Q57" s="4">
        <v>20.204499999999999</v>
      </c>
      <c r="R57" s="4">
        <v>414.2</v>
      </c>
      <c r="S57" s="4">
        <v>323.82769999999999</v>
      </c>
      <c r="T57" s="4">
        <v>16.605899999999998</v>
      </c>
      <c r="U57" s="4">
        <v>340.4</v>
      </c>
      <c r="V57" s="4">
        <v>1025.9673</v>
      </c>
      <c r="Y57" s="4">
        <v>147.286</v>
      </c>
      <c r="Z57" s="4">
        <v>0</v>
      </c>
      <c r="AA57" s="4">
        <v>6.3720999999999997</v>
      </c>
      <c r="AB57" s="4" t="s">
        <v>384</v>
      </c>
      <c r="AC57" s="4">
        <v>0</v>
      </c>
      <c r="AD57" s="4">
        <v>11.9</v>
      </c>
      <c r="AE57" s="4">
        <v>850</v>
      </c>
      <c r="AF57" s="4">
        <v>878</v>
      </c>
      <c r="AG57" s="4">
        <v>868</v>
      </c>
      <c r="AH57" s="4">
        <v>86</v>
      </c>
      <c r="AI57" s="4">
        <v>28.89</v>
      </c>
      <c r="AJ57" s="4">
        <v>0.66</v>
      </c>
      <c r="AK57" s="4">
        <v>988</v>
      </c>
      <c r="AL57" s="4">
        <v>3</v>
      </c>
      <c r="AM57" s="4">
        <v>0</v>
      </c>
      <c r="AN57" s="4">
        <v>32.569000000000003</v>
      </c>
      <c r="AO57" s="4">
        <v>190</v>
      </c>
      <c r="AP57" s="4">
        <v>189.6</v>
      </c>
      <c r="AQ57" s="4">
        <v>0.7</v>
      </c>
      <c r="AR57" s="4">
        <v>195</v>
      </c>
      <c r="AS57" s="4" t="s">
        <v>155</v>
      </c>
      <c r="AT57" s="4">
        <v>2</v>
      </c>
      <c r="AU57" s="5">
        <v>0.73086805555555545</v>
      </c>
      <c r="AV57" s="4">
        <v>47.160561000000001</v>
      </c>
      <c r="AW57" s="4">
        <v>-88.484105</v>
      </c>
      <c r="AX57" s="4">
        <v>311.2</v>
      </c>
      <c r="AY57" s="4">
        <v>34.9</v>
      </c>
      <c r="AZ57" s="4">
        <v>12</v>
      </c>
      <c r="BA57" s="4">
        <v>10</v>
      </c>
      <c r="BB57" s="4" t="s">
        <v>426</v>
      </c>
      <c r="BC57" s="4">
        <v>1.124476</v>
      </c>
      <c r="BD57" s="4">
        <v>1.0734269999999999</v>
      </c>
      <c r="BE57" s="4">
        <v>1.848951</v>
      </c>
      <c r="BF57" s="4">
        <v>14.063000000000001</v>
      </c>
      <c r="BG57" s="4">
        <v>21.03</v>
      </c>
      <c r="BH57" s="4">
        <v>1.5</v>
      </c>
      <c r="BI57" s="4">
        <v>9.8759999999999994</v>
      </c>
      <c r="BJ57" s="4">
        <v>2975.4769999999999</v>
      </c>
      <c r="BK57" s="4">
        <v>17.157</v>
      </c>
      <c r="BL57" s="4">
        <v>13.897</v>
      </c>
      <c r="BM57" s="4">
        <v>0.71299999999999997</v>
      </c>
      <c r="BN57" s="4">
        <v>14.609</v>
      </c>
      <c r="BO57" s="4">
        <v>11.422000000000001</v>
      </c>
      <c r="BP57" s="4">
        <v>0.58599999999999997</v>
      </c>
      <c r="BQ57" s="4">
        <v>12.007</v>
      </c>
      <c r="BR57" s="4">
        <v>11.426399999999999</v>
      </c>
      <c r="BU57" s="4">
        <v>9.8420000000000005</v>
      </c>
      <c r="BW57" s="4">
        <v>1560.498</v>
      </c>
      <c r="BX57" s="4">
        <v>0.32194899999999999</v>
      </c>
      <c r="BY57" s="4">
        <v>-5</v>
      </c>
      <c r="BZ57" s="4">
        <v>1.2511380000000001</v>
      </c>
      <c r="CA57" s="4">
        <v>7.8676279999999998</v>
      </c>
      <c r="CB57" s="4">
        <v>25.272988000000002</v>
      </c>
      <c r="CC57" s="4">
        <f t="shared" si="8"/>
        <v>2.0786273176000001</v>
      </c>
      <c r="CE57" s="4">
        <f t="shared" si="9"/>
        <v>17487.229780441332</v>
      </c>
      <c r="CF57" s="4">
        <f t="shared" si="10"/>
        <v>100.83371551621201</v>
      </c>
      <c r="CG57" s="4">
        <f t="shared" si="11"/>
        <v>70.566557218811994</v>
      </c>
      <c r="CH57" s="4">
        <f t="shared" si="12"/>
        <v>67.154302440662391</v>
      </c>
    </row>
    <row r="58" spans="1:86">
      <c r="A58" s="2">
        <v>42440</v>
      </c>
      <c r="B58" s="29">
        <v>0.52272495370370364</v>
      </c>
      <c r="C58" s="4">
        <v>9.7100000000000009</v>
      </c>
      <c r="D58" s="4">
        <v>9.4799999999999995E-2</v>
      </c>
      <c r="E58" s="4" t="s">
        <v>155</v>
      </c>
      <c r="F58" s="4">
        <v>948.49267899999995</v>
      </c>
      <c r="G58" s="4">
        <v>442.9</v>
      </c>
      <c r="H58" s="4">
        <v>26.2</v>
      </c>
      <c r="I58" s="4">
        <v>1007.8</v>
      </c>
      <c r="K58" s="4">
        <v>6.9</v>
      </c>
      <c r="L58" s="4">
        <v>160</v>
      </c>
      <c r="M58" s="4">
        <v>0.91</v>
      </c>
      <c r="N58" s="4">
        <v>8.8361000000000001</v>
      </c>
      <c r="O58" s="4">
        <v>8.6300000000000002E-2</v>
      </c>
      <c r="P58" s="4">
        <v>403.01400000000001</v>
      </c>
      <c r="Q58" s="4">
        <v>23.805599999999998</v>
      </c>
      <c r="R58" s="4">
        <v>426.8</v>
      </c>
      <c r="S58" s="4">
        <v>331.2552</v>
      </c>
      <c r="T58" s="4">
        <v>19.5669</v>
      </c>
      <c r="U58" s="4">
        <v>350.8</v>
      </c>
      <c r="V58" s="4">
        <v>1007.7815000000001</v>
      </c>
      <c r="Y58" s="4">
        <v>145.22399999999999</v>
      </c>
      <c r="Z58" s="4">
        <v>0</v>
      </c>
      <c r="AA58" s="4">
        <v>6.2789999999999999</v>
      </c>
      <c r="AB58" s="4" t="s">
        <v>384</v>
      </c>
      <c r="AC58" s="4">
        <v>0</v>
      </c>
      <c r="AD58" s="4">
        <v>11.8</v>
      </c>
      <c r="AE58" s="4">
        <v>849</v>
      </c>
      <c r="AF58" s="4">
        <v>877</v>
      </c>
      <c r="AG58" s="4">
        <v>869</v>
      </c>
      <c r="AH58" s="4">
        <v>86</v>
      </c>
      <c r="AI58" s="4">
        <v>28.91</v>
      </c>
      <c r="AJ58" s="4">
        <v>0.66</v>
      </c>
      <c r="AK58" s="4">
        <v>987</v>
      </c>
      <c r="AL58" s="4">
        <v>3</v>
      </c>
      <c r="AM58" s="4">
        <v>0</v>
      </c>
      <c r="AN58" s="4">
        <v>32</v>
      </c>
      <c r="AO58" s="4">
        <v>190</v>
      </c>
      <c r="AP58" s="4">
        <v>189</v>
      </c>
      <c r="AQ58" s="4">
        <v>0.5</v>
      </c>
      <c r="AR58" s="4">
        <v>195</v>
      </c>
      <c r="AS58" s="4" t="s">
        <v>155</v>
      </c>
      <c r="AT58" s="4">
        <v>2</v>
      </c>
      <c r="AU58" s="5">
        <v>0.7308796296296296</v>
      </c>
      <c r="AV58" s="4">
        <v>47.160696000000002</v>
      </c>
      <c r="AW58" s="4">
        <v>-88.484037999999998</v>
      </c>
      <c r="AX58" s="4">
        <v>311.7</v>
      </c>
      <c r="AY58" s="4">
        <v>34.799999999999997</v>
      </c>
      <c r="AZ58" s="4">
        <v>12</v>
      </c>
      <c r="BA58" s="4">
        <v>10</v>
      </c>
      <c r="BB58" s="4" t="s">
        <v>426</v>
      </c>
      <c r="BC58" s="4">
        <v>1.2487509999999999</v>
      </c>
      <c r="BD58" s="4">
        <v>1.2268730000000001</v>
      </c>
      <c r="BE58" s="4">
        <v>2.0487510000000002</v>
      </c>
      <c r="BF58" s="4">
        <v>14.063000000000001</v>
      </c>
      <c r="BG58" s="4">
        <v>21.01</v>
      </c>
      <c r="BH58" s="4">
        <v>1.49</v>
      </c>
      <c r="BI58" s="4">
        <v>9.89</v>
      </c>
      <c r="BJ58" s="4">
        <v>2974.009</v>
      </c>
      <c r="BK58" s="4">
        <v>18.489999999999998</v>
      </c>
      <c r="BL58" s="4">
        <v>14.205</v>
      </c>
      <c r="BM58" s="4">
        <v>0.83899999999999997</v>
      </c>
      <c r="BN58" s="4">
        <v>15.044</v>
      </c>
      <c r="BO58" s="4">
        <v>11.676</v>
      </c>
      <c r="BP58" s="4">
        <v>0.69</v>
      </c>
      <c r="BQ58" s="4">
        <v>12.365</v>
      </c>
      <c r="BR58" s="4">
        <v>11.216200000000001</v>
      </c>
      <c r="BU58" s="4">
        <v>9.6980000000000004</v>
      </c>
      <c r="BW58" s="4">
        <v>1536.635</v>
      </c>
      <c r="BX58" s="4">
        <v>0.31862000000000001</v>
      </c>
      <c r="BY58" s="4">
        <v>-5</v>
      </c>
      <c r="BZ58" s="4">
        <v>1.2491380000000001</v>
      </c>
      <c r="CA58" s="4">
        <v>7.786276</v>
      </c>
      <c r="CB58" s="4">
        <v>25.232588</v>
      </c>
      <c r="CC58" s="4">
        <f t="shared" si="8"/>
        <v>2.0571341192000001</v>
      </c>
      <c r="CE58" s="4">
        <f t="shared" si="9"/>
        <v>17297.871810661549</v>
      </c>
      <c r="CF58" s="4">
        <f t="shared" si="10"/>
        <v>107.54427770027999</v>
      </c>
      <c r="CG58" s="4">
        <f t="shared" si="11"/>
        <v>71.919145146779996</v>
      </c>
      <c r="CH58" s="4">
        <f t="shared" si="12"/>
        <v>65.23732436678641</v>
      </c>
    </row>
    <row r="59" spans="1:86">
      <c r="A59" s="2">
        <v>42440</v>
      </c>
      <c r="B59" s="29">
        <v>0.52273652777777779</v>
      </c>
      <c r="C59" s="4">
        <v>9.7070000000000007</v>
      </c>
      <c r="D59" s="4">
        <v>8.9099999999999999E-2</v>
      </c>
      <c r="E59" s="4" t="s">
        <v>155</v>
      </c>
      <c r="F59" s="4">
        <v>890.52543800000001</v>
      </c>
      <c r="G59" s="4">
        <v>454.7</v>
      </c>
      <c r="H59" s="4">
        <v>33.200000000000003</v>
      </c>
      <c r="I59" s="4">
        <v>986.8</v>
      </c>
      <c r="K59" s="4">
        <v>6.79</v>
      </c>
      <c r="L59" s="4">
        <v>160</v>
      </c>
      <c r="M59" s="4">
        <v>0.91010000000000002</v>
      </c>
      <c r="N59" s="4">
        <v>8.8346</v>
      </c>
      <c r="O59" s="4">
        <v>8.1100000000000005E-2</v>
      </c>
      <c r="P59" s="4">
        <v>413.87029999999999</v>
      </c>
      <c r="Q59" s="4">
        <v>30.1843</v>
      </c>
      <c r="R59" s="4">
        <v>444.1</v>
      </c>
      <c r="S59" s="4">
        <v>340.17849999999999</v>
      </c>
      <c r="T59" s="4">
        <v>24.809799999999999</v>
      </c>
      <c r="U59" s="4">
        <v>365</v>
      </c>
      <c r="V59" s="4">
        <v>986.76580000000001</v>
      </c>
      <c r="Y59" s="4">
        <v>145.61799999999999</v>
      </c>
      <c r="Z59" s="4">
        <v>0</v>
      </c>
      <c r="AA59" s="4">
        <v>6.1798000000000002</v>
      </c>
      <c r="AB59" s="4" t="s">
        <v>384</v>
      </c>
      <c r="AC59" s="4">
        <v>0</v>
      </c>
      <c r="AD59" s="4">
        <v>11.8</v>
      </c>
      <c r="AE59" s="4">
        <v>849</v>
      </c>
      <c r="AF59" s="4">
        <v>877</v>
      </c>
      <c r="AG59" s="4">
        <v>868</v>
      </c>
      <c r="AH59" s="4">
        <v>86</v>
      </c>
      <c r="AI59" s="4">
        <v>28.91</v>
      </c>
      <c r="AJ59" s="4">
        <v>0.66</v>
      </c>
      <c r="AK59" s="4">
        <v>987</v>
      </c>
      <c r="AL59" s="4">
        <v>3</v>
      </c>
      <c r="AM59" s="4">
        <v>0</v>
      </c>
      <c r="AN59" s="4">
        <v>32</v>
      </c>
      <c r="AO59" s="4">
        <v>190.4</v>
      </c>
      <c r="AP59" s="4">
        <v>189.4</v>
      </c>
      <c r="AQ59" s="4">
        <v>0.7</v>
      </c>
      <c r="AR59" s="4">
        <v>195</v>
      </c>
      <c r="AS59" s="4" t="s">
        <v>155</v>
      </c>
      <c r="AT59" s="4">
        <v>2</v>
      </c>
      <c r="AU59" s="5">
        <v>0.73089120370370375</v>
      </c>
      <c r="AV59" s="4">
        <v>47.160834000000001</v>
      </c>
      <c r="AW59" s="4">
        <v>-88.483985000000004</v>
      </c>
      <c r="AX59" s="4">
        <v>312.10000000000002</v>
      </c>
      <c r="AY59" s="4">
        <v>34.6</v>
      </c>
      <c r="AZ59" s="4">
        <v>12</v>
      </c>
      <c r="BA59" s="4">
        <v>10</v>
      </c>
      <c r="BB59" s="4" t="s">
        <v>426</v>
      </c>
      <c r="BC59" s="4">
        <v>1.4242760000000001</v>
      </c>
      <c r="BD59" s="4">
        <v>1</v>
      </c>
      <c r="BE59" s="4">
        <v>2.2000000000000002</v>
      </c>
      <c r="BF59" s="4">
        <v>14.063000000000001</v>
      </c>
      <c r="BG59" s="4">
        <v>21.03</v>
      </c>
      <c r="BH59" s="4">
        <v>1.5</v>
      </c>
      <c r="BI59" s="4">
        <v>9.8719999999999999</v>
      </c>
      <c r="BJ59" s="4">
        <v>2976.4409999999998</v>
      </c>
      <c r="BK59" s="4">
        <v>17.38</v>
      </c>
      <c r="BL59" s="4">
        <v>14.602</v>
      </c>
      <c r="BM59" s="4">
        <v>1.0649999999999999</v>
      </c>
      <c r="BN59" s="4">
        <v>15.667</v>
      </c>
      <c r="BO59" s="4">
        <v>12.002000000000001</v>
      </c>
      <c r="BP59" s="4">
        <v>0.875</v>
      </c>
      <c r="BQ59" s="4">
        <v>12.877000000000001</v>
      </c>
      <c r="BR59" s="4">
        <v>10.9932</v>
      </c>
      <c r="BU59" s="4">
        <v>9.734</v>
      </c>
      <c r="BW59" s="4">
        <v>1513.8679999999999</v>
      </c>
      <c r="BX59" s="4">
        <v>0.33861999999999998</v>
      </c>
      <c r="BY59" s="4">
        <v>-5</v>
      </c>
      <c r="BZ59" s="4">
        <v>1.249293</v>
      </c>
      <c r="CA59" s="4">
        <v>8.2750260000000004</v>
      </c>
      <c r="CB59" s="4">
        <v>25.235719</v>
      </c>
      <c r="CC59" s="4">
        <f t="shared" si="8"/>
        <v>2.1862618692</v>
      </c>
      <c r="CE59" s="4">
        <f t="shared" si="9"/>
        <v>18398.704616862102</v>
      </c>
      <c r="CF59" s="4">
        <f t="shared" si="10"/>
        <v>107.43350405435999</v>
      </c>
      <c r="CG59" s="4">
        <f t="shared" si="11"/>
        <v>79.598459822094014</v>
      </c>
      <c r="CH59" s="4">
        <f t="shared" si="12"/>
        <v>67.953854819930413</v>
      </c>
    </row>
    <row r="60" spans="1:86">
      <c r="A60" s="2">
        <v>42440</v>
      </c>
      <c r="B60" s="29">
        <v>0.52274810185185183</v>
      </c>
      <c r="C60" s="4">
        <v>9.6999999999999993</v>
      </c>
      <c r="D60" s="4">
        <v>8.5999999999999993E-2</v>
      </c>
      <c r="E60" s="4" t="s">
        <v>155</v>
      </c>
      <c r="F60" s="4">
        <v>860</v>
      </c>
      <c r="G60" s="4">
        <v>439.4</v>
      </c>
      <c r="H60" s="4">
        <v>26.3</v>
      </c>
      <c r="I60" s="4">
        <v>976.4</v>
      </c>
      <c r="K60" s="4">
        <v>6.7</v>
      </c>
      <c r="L60" s="4">
        <v>160</v>
      </c>
      <c r="M60" s="4">
        <v>0.9103</v>
      </c>
      <c r="N60" s="4">
        <v>8.8297000000000008</v>
      </c>
      <c r="O60" s="4">
        <v>7.8299999999999995E-2</v>
      </c>
      <c r="P60" s="4">
        <v>399.96260000000001</v>
      </c>
      <c r="Q60" s="4">
        <v>23.9695</v>
      </c>
      <c r="R60" s="4">
        <v>423.9</v>
      </c>
      <c r="S60" s="4">
        <v>328.74709999999999</v>
      </c>
      <c r="T60" s="4">
        <v>19.701599999999999</v>
      </c>
      <c r="U60" s="4">
        <v>348.4</v>
      </c>
      <c r="V60" s="4">
        <v>976.43799999999999</v>
      </c>
      <c r="Y60" s="4">
        <v>145.49199999999999</v>
      </c>
      <c r="Z60" s="4">
        <v>0</v>
      </c>
      <c r="AA60" s="4">
        <v>6.0989000000000004</v>
      </c>
      <c r="AB60" s="4" t="s">
        <v>384</v>
      </c>
      <c r="AC60" s="4">
        <v>0</v>
      </c>
      <c r="AD60" s="4">
        <v>11.9</v>
      </c>
      <c r="AE60" s="4">
        <v>848</v>
      </c>
      <c r="AF60" s="4">
        <v>877</v>
      </c>
      <c r="AG60" s="4">
        <v>867</v>
      </c>
      <c r="AH60" s="4">
        <v>86</v>
      </c>
      <c r="AI60" s="4">
        <v>28.91</v>
      </c>
      <c r="AJ60" s="4">
        <v>0.66</v>
      </c>
      <c r="AK60" s="4">
        <v>987</v>
      </c>
      <c r="AL60" s="4">
        <v>3</v>
      </c>
      <c r="AM60" s="4">
        <v>0</v>
      </c>
      <c r="AN60" s="4">
        <v>32</v>
      </c>
      <c r="AO60" s="4">
        <v>190.6</v>
      </c>
      <c r="AP60" s="4">
        <v>190</v>
      </c>
      <c r="AQ60" s="4">
        <v>0.8</v>
      </c>
      <c r="AR60" s="4">
        <v>195</v>
      </c>
      <c r="AS60" s="4" t="s">
        <v>155</v>
      </c>
      <c r="AT60" s="4">
        <v>2</v>
      </c>
      <c r="AU60" s="5">
        <v>0.73090277777777779</v>
      </c>
      <c r="AV60" s="4">
        <v>47.160977000000003</v>
      </c>
      <c r="AW60" s="4">
        <v>-88.483956000000006</v>
      </c>
      <c r="AX60" s="4">
        <v>312.3</v>
      </c>
      <c r="AY60" s="4">
        <v>34.9</v>
      </c>
      <c r="AZ60" s="4">
        <v>12</v>
      </c>
      <c r="BA60" s="4">
        <v>11</v>
      </c>
      <c r="BB60" s="4" t="s">
        <v>421</v>
      </c>
      <c r="BC60" s="4">
        <v>1.524176</v>
      </c>
      <c r="BD60" s="4">
        <v>1.096703</v>
      </c>
      <c r="BE60" s="4">
        <v>2.2967029999999999</v>
      </c>
      <c r="BF60" s="4">
        <v>14.063000000000001</v>
      </c>
      <c r="BG60" s="4">
        <v>21.06</v>
      </c>
      <c r="BH60" s="4">
        <v>1.5</v>
      </c>
      <c r="BI60" s="4">
        <v>9.8559999999999999</v>
      </c>
      <c r="BJ60" s="4">
        <v>2977.6770000000001</v>
      </c>
      <c r="BK60" s="4">
        <v>16.803000000000001</v>
      </c>
      <c r="BL60" s="4">
        <v>14.125</v>
      </c>
      <c r="BM60" s="4">
        <v>0.84599999999999997</v>
      </c>
      <c r="BN60" s="4">
        <v>14.971</v>
      </c>
      <c r="BO60" s="4">
        <v>11.61</v>
      </c>
      <c r="BP60" s="4">
        <v>0.69599999999999995</v>
      </c>
      <c r="BQ60" s="4">
        <v>12.305999999999999</v>
      </c>
      <c r="BR60" s="4">
        <v>10.8886</v>
      </c>
      <c r="BU60" s="4">
        <v>9.7349999999999994</v>
      </c>
      <c r="BW60" s="4">
        <v>1495.4749999999999</v>
      </c>
      <c r="BX60" s="4">
        <v>0.347414</v>
      </c>
      <c r="BY60" s="4">
        <v>-5</v>
      </c>
      <c r="BZ60" s="4">
        <v>1.2497069999999999</v>
      </c>
      <c r="CA60" s="4">
        <v>8.4899299999999993</v>
      </c>
      <c r="CB60" s="4">
        <v>25.244081000000001</v>
      </c>
      <c r="CC60" s="4">
        <f t="shared" si="8"/>
        <v>2.2430395059999997</v>
      </c>
      <c r="CE60" s="4">
        <f t="shared" si="9"/>
        <v>18884.361161579669</v>
      </c>
      <c r="CF60" s="4">
        <f t="shared" si="10"/>
        <v>106.56425146113</v>
      </c>
      <c r="CG60" s="4">
        <f t="shared" si="11"/>
        <v>78.044377699259982</v>
      </c>
      <c r="CH60" s="4">
        <f t="shared" si="12"/>
        <v>69.055258493105995</v>
      </c>
    </row>
    <row r="61" spans="1:86">
      <c r="A61" s="2">
        <v>42440</v>
      </c>
      <c r="B61" s="29">
        <v>0.52275967592592598</v>
      </c>
      <c r="C61" s="4">
        <v>9.6999999999999993</v>
      </c>
      <c r="D61" s="4">
        <v>8.5999999999999993E-2</v>
      </c>
      <c r="E61" s="4" t="s">
        <v>155</v>
      </c>
      <c r="F61" s="4">
        <v>860</v>
      </c>
      <c r="G61" s="4">
        <v>425.6</v>
      </c>
      <c r="H61" s="4">
        <v>16.899999999999999</v>
      </c>
      <c r="I61" s="4">
        <v>986.8</v>
      </c>
      <c r="K61" s="4">
        <v>6.8</v>
      </c>
      <c r="L61" s="4">
        <v>160</v>
      </c>
      <c r="M61" s="4">
        <v>0.9103</v>
      </c>
      <c r="N61" s="4">
        <v>8.8298000000000005</v>
      </c>
      <c r="O61" s="4">
        <v>7.8299999999999995E-2</v>
      </c>
      <c r="P61" s="4">
        <v>387.39909999999998</v>
      </c>
      <c r="Q61" s="4">
        <v>15.401999999999999</v>
      </c>
      <c r="R61" s="4">
        <v>402.8</v>
      </c>
      <c r="S61" s="4">
        <v>318.42059999999998</v>
      </c>
      <c r="T61" s="4">
        <v>12.659599999999999</v>
      </c>
      <c r="U61" s="4">
        <v>331.1</v>
      </c>
      <c r="V61" s="4">
        <v>986.83079999999995</v>
      </c>
      <c r="Y61" s="4">
        <v>145.40100000000001</v>
      </c>
      <c r="Z61" s="4">
        <v>0</v>
      </c>
      <c r="AA61" s="4">
        <v>6.1887999999999996</v>
      </c>
      <c r="AB61" s="4" t="s">
        <v>384</v>
      </c>
      <c r="AC61" s="4">
        <v>0</v>
      </c>
      <c r="AD61" s="4">
        <v>11.8</v>
      </c>
      <c r="AE61" s="4">
        <v>849</v>
      </c>
      <c r="AF61" s="4">
        <v>878</v>
      </c>
      <c r="AG61" s="4">
        <v>868</v>
      </c>
      <c r="AH61" s="4">
        <v>86</v>
      </c>
      <c r="AI61" s="4">
        <v>28.91</v>
      </c>
      <c r="AJ61" s="4">
        <v>0.66</v>
      </c>
      <c r="AK61" s="4">
        <v>987</v>
      </c>
      <c r="AL61" s="4">
        <v>3</v>
      </c>
      <c r="AM61" s="4">
        <v>0</v>
      </c>
      <c r="AN61" s="4">
        <v>32</v>
      </c>
      <c r="AO61" s="4">
        <v>190</v>
      </c>
      <c r="AP61" s="4">
        <v>190</v>
      </c>
      <c r="AQ61" s="4">
        <v>0.8</v>
      </c>
      <c r="AR61" s="4">
        <v>195</v>
      </c>
      <c r="AS61" s="4" t="s">
        <v>155</v>
      </c>
      <c r="AT61" s="4">
        <v>2</v>
      </c>
      <c r="AU61" s="5">
        <v>0.73091435185185183</v>
      </c>
      <c r="AV61" s="4">
        <v>47.161121999999999</v>
      </c>
      <c r="AW61" s="4">
        <v>-88.483935000000002</v>
      </c>
      <c r="AX61" s="4">
        <v>312.5</v>
      </c>
      <c r="AY61" s="4">
        <v>35.299999999999997</v>
      </c>
      <c r="AZ61" s="4">
        <v>12</v>
      </c>
      <c r="BA61" s="4">
        <v>10</v>
      </c>
      <c r="BB61" s="4" t="s">
        <v>425</v>
      </c>
      <c r="BC61" s="4">
        <v>1.4555439999999999</v>
      </c>
      <c r="BD61" s="4">
        <v>1.4</v>
      </c>
      <c r="BE61" s="4">
        <v>2.3833169999999999</v>
      </c>
      <c r="BF61" s="4">
        <v>14.063000000000001</v>
      </c>
      <c r="BG61" s="4">
        <v>21.05</v>
      </c>
      <c r="BH61" s="4">
        <v>1.5</v>
      </c>
      <c r="BI61" s="4">
        <v>9.8559999999999999</v>
      </c>
      <c r="BJ61" s="4">
        <v>2977.3319999999999</v>
      </c>
      <c r="BK61" s="4">
        <v>16.800999999999998</v>
      </c>
      <c r="BL61" s="4">
        <v>13.68</v>
      </c>
      <c r="BM61" s="4">
        <v>0.54400000000000004</v>
      </c>
      <c r="BN61" s="4">
        <v>14.223000000000001</v>
      </c>
      <c r="BO61" s="4">
        <v>11.244</v>
      </c>
      <c r="BP61" s="4">
        <v>0.44700000000000001</v>
      </c>
      <c r="BQ61" s="4">
        <v>11.691000000000001</v>
      </c>
      <c r="BR61" s="4">
        <v>11.0032</v>
      </c>
      <c r="BU61" s="4">
        <v>9.7270000000000003</v>
      </c>
      <c r="BW61" s="4">
        <v>1517.3389999999999</v>
      </c>
      <c r="BX61" s="4">
        <v>0.349603</v>
      </c>
      <c r="BY61" s="4">
        <v>-5</v>
      </c>
      <c r="BZ61" s="4">
        <v>1.2484310000000001</v>
      </c>
      <c r="CA61" s="4">
        <v>8.5434230000000007</v>
      </c>
      <c r="CB61" s="4">
        <v>25.218305999999998</v>
      </c>
      <c r="CC61" s="4">
        <f t="shared" si="8"/>
        <v>2.2571723565999999</v>
      </c>
      <c r="CE61" s="4">
        <f t="shared" si="9"/>
        <v>19001.145195514691</v>
      </c>
      <c r="CF61" s="4">
        <f t="shared" si="10"/>
        <v>107.222923217781</v>
      </c>
      <c r="CG61" s="4">
        <f t="shared" si="11"/>
        <v>74.611225244871008</v>
      </c>
      <c r="CH61" s="4">
        <f t="shared" si="12"/>
        <v>70.221728989339198</v>
      </c>
    </row>
    <row r="62" spans="1:86">
      <c r="A62" s="2">
        <v>42440</v>
      </c>
      <c r="B62" s="29">
        <v>0.52277125000000002</v>
      </c>
      <c r="C62" s="4">
        <v>9.6920000000000002</v>
      </c>
      <c r="D62" s="4">
        <v>8.7499999999999994E-2</v>
      </c>
      <c r="E62" s="4" t="s">
        <v>155</v>
      </c>
      <c r="F62" s="4">
        <v>875.00404200000003</v>
      </c>
      <c r="G62" s="4">
        <v>442.3</v>
      </c>
      <c r="H62" s="4">
        <v>10.199999999999999</v>
      </c>
      <c r="I62" s="4">
        <v>989.6</v>
      </c>
      <c r="K62" s="4">
        <v>6.8</v>
      </c>
      <c r="L62" s="4">
        <v>160</v>
      </c>
      <c r="M62" s="4">
        <v>0.9103</v>
      </c>
      <c r="N62" s="4">
        <v>8.8223000000000003</v>
      </c>
      <c r="O62" s="4">
        <v>7.9699999999999993E-2</v>
      </c>
      <c r="P62" s="4">
        <v>402.60739999999998</v>
      </c>
      <c r="Q62" s="4">
        <v>9.2850999999999999</v>
      </c>
      <c r="R62" s="4">
        <v>411.9</v>
      </c>
      <c r="S62" s="4">
        <v>331.10750000000002</v>
      </c>
      <c r="T62" s="4">
        <v>7.6360999999999999</v>
      </c>
      <c r="U62" s="4">
        <v>338.7</v>
      </c>
      <c r="V62" s="4">
        <v>989.55420000000004</v>
      </c>
      <c r="Y62" s="4">
        <v>145.422</v>
      </c>
      <c r="Z62" s="4">
        <v>0</v>
      </c>
      <c r="AA62" s="4">
        <v>6.19</v>
      </c>
      <c r="AB62" s="4" t="s">
        <v>384</v>
      </c>
      <c r="AC62" s="4">
        <v>0</v>
      </c>
      <c r="AD62" s="4">
        <v>11.8</v>
      </c>
      <c r="AE62" s="4">
        <v>849</v>
      </c>
      <c r="AF62" s="4">
        <v>878</v>
      </c>
      <c r="AG62" s="4">
        <v>869</v>
      </c>
      <c r="AH62" s="4">
        <v>86.4</v>
      </c>
      <c r="AI62" s="4">
        <v>29.05</v>
      </c>
      <c r="AJ62" s="4">
        <v>0.67</v>
      </c>
      <c r="AK62" s="4">
        <v>987</v>
      </c>
      <c r="AL62" s="4">
        <v>3</v>
      </c>
      <c r="AM62" s="4">
        <v>0</v>
      </c>
      <c r="AN62" s="4">
        <v>32</v>
      </c>
      <c r="AO62" s="4">
        <v>190</v>
      </c>
      <c r="AP62" s="4">
        <v>190</v>
      </c>
      <c r="AQ62" s="4">
        <v>0.8</v>
      </c>
      <c r="AR62" s="4">
        <v>195</v>
      </c>
      <c r="AS62" s="4" t="s">
        <v>155</v>
      </c>
      <c r="AT62" s="4">
        <v>2</v>
      </c>
      <c r="AU62" s="5">
        <v>0.73092592592592587</v>
      </c>
      <c r="AV62" s="4">
        <v>47.161268</v>
      </c>
      <c r="AW62" s="4">
        <v>-88.483926999999994</v>
      </c>
      <c r="AX62" s="4">
        <v>312.8</v>
      </c>
      <c r="AY62" s="4">
        <v>35.6</v>
      </c>
      <c r="AZ62" s="4">
        <v>12</v>
      </c>
      <c r="BA62" s="4">
        <v>10</v>
      </c>
      <c r="BB62" s="4" t="s">
        <v>425</v>
      </c>
      <c r="BC62" s="4">
        <v>1</v>
      </c>
      <c r="BD62" s="4">
        <v>1.4239759999999999</v>
      </c>
      <c r="BE62" s="4">
        <v>1.723976</v>
      </c>
      <c r="BF62" s="4">
        <v>14.063000000000001</v>
      </c>
      <c r="BG62" s="4">
        <v>21.07</v>
      </c>
      <c r="BH62" s="4">
        <v>1.5</v>
      </c>
      <c r="BI62" s="4">
        <v>9.8539999999999992</v>
      </c>
      <c r="BJ62" s="4">
        <v>2976.748</v>
      </c>
      <c r="BK62" s="4">
        <v>17.105</v>
      </c>
      <c r="BL62" s="4">
        <v>14.226000000000001</v>
      </c>
      <c r="BM62" s="4">
        <v>0.32800000000000001</v>
      </c>
      <c r="BN62" s="4">
        <v>14.554</v>
      </c>
      <c r="BO62" s="4">
        <v>11.7</v>
      </c>
      <c r="BP62" s="4">
        <v>0.27</v>
      </c>
      <c r="BQ62" s="4">
        <v>11.968999999999999</v>
      </c>
      <c r="BR62" s="4">
        <v>11.040699999999999</v>
      </c>
      <c r="BU62" s="4">
        <v>9.7349999999999994</v>
      </c>
      <c r="BW62" s="4">
        <v>1518.6379999999999</v>
      </c>
      <c r="BX62" s="4">
        <v>0.38156699999999999</v>
      </c>
      <c r="BY62" s="4">
        <v>-5</v>
      </c>
      <c r="BZ62" s="4">
        <v>1.248138</v>
      </c>
      <c r="CA62" s="4">
        <v>9.3245430000000002</v>
      </c>
      <c r="CB62" s="4">
        <v>25.212388000000001</v>
      </c>
      <c r="CC62" s="4">
        <f t="shared" si="8"/>
        <v>2.4635442606</v>
      </c>
      <c r="CE62" s="4">
        <f t="shared" si="9"/>
        <v>20734.34060044451</v>
      </c>
      <c r="CF62" s="4">
        <f t="shared" si="10"/>
        <v>119.14374208720501</v>
      </c>
      <c r="CG62" s="4">
        <f t="shared" si="11"/>
        <v>83.369275009749003</v>
      </c>
      <c r="CH62" s="4">
        <f t="shared" si="12"/>
        <v>76.903262979374702</v>
      </c>
    </row>
    <row r="63" spans="1:86">
      <c r="A63" s="2">
        <v>42440</v>
      </c>
      <c r="B63" s="29">
        <v>0.52278282407407406</v>
      </c>
      <c r="C63" s="4">
        <v>9.8219999999999992</v>
      </c>
      <c r="D63" s="4">
        <v>9.4E-2</v>
      </c>
      <c r="E63" s="4" t="s">
        <v>155</v>
      </c>
      <c r="F63" s="4">
        <v>939.67663700000003</v>
      </c>
      <c r="G63" s="4">
        <v>449.8</v>
      </c>
      <c r="H63" s="4">
        <v>24.4</v>
      </c>
      <c r="I63" s="4">
        <v>1026.5</v>
      </c>
      <c r="K63" s="4">
        <v>6.8</v>
      </c>
      <c r="L63" s="4">
        <v>160</v>
      </c>
      <c r="M63" s="4">
        <v>0.90910000000000002</v>
      </c>
      <c r="N63" s="4">
        <v>8.9284999999999997</v>
      </c>
      <c r="O63" s="4">
        <v>8.5400000000000004E-2</v>
      </c>
      <c r="P63" s="4">
        <v>408.86529999999999</v>
      </c>
      <c r="Q63" s="4">
        <v>22.206700000000001</v>
      </c>
      <c r="R63" s="4">
        <v>431.1</v>
      </c>
      <c r="S63" s="4">
        <v>336.50450000000001</v>
      </c>
      <c r="T63" s="4">
        <v>18.276499999999999</v>
      </c>
      <c r="U63" s="4">
        <v>354.8</v>
      </c>
      <c r="V63" s="4">
        <v>1026.5328999999999</v>
      </c>
      <c r="Y63" s="4">
        <v>145.63200000000001</v>
      </c>
      <c r="Z63" s="4">
        <v>0</v>
      </c>
      <c r="AA63" s="4">
        <v>6.1817000000000002</v>
      </c>
      <c r="AB63" s="4" t="s">
        <v>384</v>
      </c>
      <c r="AC63" s="4">
        <v>0</v>
      </c>
      <c r="AD63" s="4">
        <v>11.8</v>
      </c>
      <c r="AE63" s="4">
        <v>850</v>
      </c>
      <c r="AF63" s="4">
        <v>878</v>
      </c>
      <c r="AG63" s="4">
        <v>869</v>
      </c>
      <c r="AH63" s="4">
        <v>87</v>
      </c>
      <c r="AI63" s="4">
        <v>29.25</v>
      </c>
      <c r="AJ63" s="4">
        <v>0.67</v>
      </c>
      <c r="AK63" s="4">
        <v>987</v>
      </c>
      <c r="AL63" s="4">
        <v>3</v>
      </c>
      <c r="AM63" s="4">
        <v>0</v>
      </c>
      <c r="AN63" s="4">
        <v>32</v>
      </c>
      <c r="AO63" s="4">
        <v>190</v>
      </c>
      <c r="AP63" s="4">
        <v>190</v>
      </c>
      <c r="AQ63" s="4">
        <v>0.7</v>
      </c>
      <c r="AR63" s="4">
        <v>195</v>
      </c>
      <c r="AS63" s="4" t="s">
        <v>155</v>
      </c>
      <c r="AT63" s="4">
        <v>2</v>
      </c>
      <c r="AU63" s="5">
        <v>0.73093750000000002</v>
      </c>
      <c r="AV63" s="4">
        <v>47.161413000000003</v>
      </c>
      <c r="AW63" s="4">
        <v>-88.483936999999997</v>
      </c>
      <c r="AX63" s="4">
        <v>313.2</v>
      </c>
      <c r="AY63" s="4">
        <v>35.4</v>
      </c>
      <c r="AZ63" s="4">
        <v>12</v>
      </c>
      <c r="BA63" s="4">
        <v>10</v>
      </c>
      <c r="BB63" s="4" t="s">
        <v>425</v>
      </c>
      <c r="BC63" s="4">
        <v>1</v>
      </c>
      <c r="BD63" s="4">
        <v>1.5</v>
      </c>
      <c r="BE63" s="4">
        <v>1.8</v>
      </c>
      <c r="BF63" s="4">
        <v>14.063000000000001</v>
      </c>
      <c r="BG63" s="4">
        <v>20.78</v>
      </c>
      <c r="BH63" s="4">
        <v>1.48</v>
      </c>
      <c r="BI63" s="4">
        <v>10.003</v>
      </c>
      <c r="BJ63" s="4">
        <v>2974.19</v>
      </c>
      <c r="BK63" s="4">
        <v>18.111000000000001</v>
      </c>
      <c r="BL63" s="4">
        <v>14.263</v>
      </c>
      <c r="BM63" s="4">
        <v>0.77500000000000002</v>
      </c>
      <c r="BN63" s="4">
        <v>15.038</v>
      </c>
      <c r="BO63" s="4">
        <v>11.739000000000001</v>
      </c>
      <c r="BP63" s="4">
        <v>0.63800000000000001</v>
      </c>
      <c r="BQ63" s="4">
        <v>12.375999999999999</v>
      </c>
      <c r="BR63" s="4">
        <v>11.3073</v>
      </c>
      <c r="BU63" s="4">
        <v>9.625</v>
      </c>
      <c r="BW63" s="4">
        <v>1497.25</v>
      </c>
      <c r="BX63" s="4">
        <v>0.37481799999999998</v>
      </c>
      <c r="BY63" s="4">
        <v>-5</v>
      </c>
      <c r="BZ63" s="4">
        <v>1.2461390000000001</v>
      </c>
      <c r="CA63" s="4">
        <v>9.1596200000000003</v>
      </c>
      <c r="CB63" s="4">
        <v>25.172004999999999</v>
      </c>
      <c r="CC63" s="4">
        <f t="shared" si="8"/>
        <v>2.4199716040000001</v>
      </c>
      <c r="CE63" s="4">
        <f t="shared" si="9"/>
        <v>20350.110305226601</v>
      </c>
      <c r="CF63" s="4">
        <f t="shared" si="10"/>
        <v>123.91973873154001</v>
      </c>
      <c r="CG63" s="4">
        <f t="shared" si="11"/>
        <v>84.679514468640008</v>
      </c>
      <c r="CH63" s="4">
        <f t="shared" si="12"/>
        <v>77.367216705822003</v>
      </c>
    </row>
    <row r="64" spans="1:86">
      <c r="A64" s="2">
        <v>42440</v>
      </c>
      <c r="B64" s="29">
        <v>0.5227943981481481</v>
      </c>
      <c r="C64" s="4">
        <v>9.8849999999999998</v>
      </c>
      <c r="D64" s="4">
        <v>9.5699999999999993E-2</v>
      </c>
      <c r="E64" s="4" t="s">
        <v>155</v>
      </c>
      <c r="F64" s="4">
        <v>957.02309700000001</v>
      </c>
      <c r="G64" s="4">
        <v>468.8</v>
      </c>
      <c r="H64" s="4">
        <v>24.3</v>
      </c>
      <c r="I64" s="4">
        <v>1079.9000000000001</v>
      </c>
      <c r="K64" s="4">
        <v>6.8</v>
      </c>
      <c r="L64" s="4">
        <v>163</v>
      </c>
      <c r="M64" s="4">
        <v>0.90849999999999997</v>
      </c>
      <c r="N64" s="4">
        <v>8.9804999999999993</v>
      </c>
      <c r="O64" s="4">
        <v>8.6900000000000005E-2</v>
      </c>
      <c r="P64" s="4">
        <v>425.85820000000001</v>
      </c>
      <c r="Q64" s="4">
        <v>22.076000000000001</v>
      </c>
      <c r="R64" s="4">
        <v>447.9</v>
      </c>
      <c r="S64" s="4">
        <v>350.49009999999998</v>
      </c>
      <c r="T64" s="4">
        <v>18.169</v>
      </c>
      <c r="U64" s="4">
        <v>368.7</v>
      </c>
      <c r="V64" s="4">
        <v>1079.8512000000001</v>
      </c>
      <c r="Y64" s="4">
        <v>147.988</v>
      </c>
      <c r="Z64" s="4">
        <v>0</v>
      </c>
      <c r="AA64" s="4">
        <v>6.1776999999999997</v>
      </c>
      <c r="AB64" s="4" t="s">
        <v>384</v>
      </c>
      <c r="AC64" s="4">
        <v>0</v>
      </c>
      <c r="AD64" s="4">
        <v>11.7</v>
      </c>
      <c r="AE64" s="4">
        <v>851</v>
      </c>
      <c r="AF64" s="4">
        <v>879</v>
      </c>
      <c r="AG64" s="4">
        <v>869</v>
      </c>
      <c r="AH64" s="4">
        <v>87</v>
      </c>
      <c r="AI64" s="4">
        <v>29.25</v>
      </c>
      <c r="AJ64" s="4">
        <v>0.67</v>
      </c>
      <c r="AK64" s="4">
        <v>987</v>
      </c>
      <c r="AL64" s="4">
        <v>3</v>
      </c>
      <c r="AM64" s="4">
        <v>0</v>
      </c>
      <c r="AN64" s="4">
        <v>32</v>
      </c>
      <c r="AO64" s="4">
        <v>190.4</v>
      </c>
      <c r="AP64" s="4">
        <v>190</v>
      </c>
      <c r="AQ64" s="4">
        <v>0.8</v>
      </c>
      <c r="AR64" s="4">
        <v>195</v>
      </c>
      <c r="AS64" s="4" t="s">
        <v>155</v>
      </c>
      <c r="AT64" s="4">
        <v>2</v>
      </c>
      <c r="AU64" s="5">
        <v>0.73094907407407417</v>
      </c>
      <c r="AV64" s="4">
        <v>47.161558999999997</v>
      </c>
      <c r="AW64" s="4">
        <v>-88.483986999999999</v>
      </c>
      <c r="AX64" s="4">
        <v>313.39999999999998</v>
      </c>
      <c r="AY64" s="4">
        <v>35.700000000000003</v>
      </c>
      <c r="AZ64" s="4">
        <v>12</v>
      </c>
      <c r="BA64" s="4">
        <v>10</v>
      </c>
      <c r="BB64" s="4" t="s">
        <v>425</v>
      </c>
      <c r="BC64" s="4">
        <v>1</v>
      </c>
      <c r="BD64" s="4">
        <v>1.5743259999999999</v>
      </c>
      <c r="BE64" s="4">
        <v>1.8743259999999999</v>
      </c>
      <c r="BF64" s="4">
        <v>14.063000000000001</v>
      </c>
      <c r="BG64" s="4">
        <v>20.64</v>
      </c>
      <c r="BH64" s="4">
        <v>1.47</v>
      </c>
      <c r="BI64" s="4">
        <v>10.074</v>
      </c>
      <c r="BJ64" s="4">
        <v>2972.24</v>
      </c>
      <c r="BK64" s="4">
        <v>18.315000000000001</v>
      </c>
      <c r="BL64" s="4">
        <v>14.76</v>
      </c>
      <c r="BM64" s="4">
        <v>0.76500000000000001</v>
      </c>
      <c r="BN64" s="4">
        <v>15.525</v>
      </c>
      <c r="BO64" s="4">
        <v>12.148</v>
      </c>
      <c r="BP64" s="4">
        <v>0.63</v>
      </c>
      <c r="BQ64" s="4">
        <v>12.776999999999999</v>
      </c>
      <c r="BR64" s="4">
        <v>11.818</v>
      </c>
      <c r="BU64" s="4">
        <v>9.718</v>
      </c>
      <c r="BW64" s="4">
        <v>1486.6379999999999</v>
      </c>
      <c r="BX64" s="4">
        <v>0.354852</v>
      </c>
      <c r="BY64" s="4">
        <v>-5</v>
      </c>
      <c r="BZ64" s="4">
        <v>1.246291</v>
      </c>
      <c r="CA64" s="4">
        <v>8.6716929999999994</v>
      </c>
      <c r="CB64" s="4">
        <v>25.175083999999998</v>
      </c>
      <c r="CC64" s="4">
        <f t="shared" si="8"/>
        <v>2.2910612905999996</v>
      </c>
      <c r="CE64" s="4">
        <f t="shared" si="9"/>
        <v>19253.44154333304</v>
      </c>
      <c r="CF64" s="4">
        <f t="shared" si="10"/>
        <v>118.640076799365</v>
      </c>
      <c r="CG64" s="4">
        <f t="shared" si="11"/>
        <v>82.766271431366988</v>
      </c>
      <c r="CH64" s="4">
        <f t="shared" si="12"/>
        <v>76.554104701877989</v>
      </c>
    </row>
    <row r="65" spans="1:86">
      <c r="A65" s="2">
        <v>42440</v>
      </c>
      <c r="B65" s="29">
        <v>0.52280597222222225</v>
      </c>
      <c r="C65" s="4">
        <v>10.212</v>
      </c>
      <c r="D65" s="4">
        <v>0.11260000000000001</v>
      </c>
      <c r="E65" s="4" t="s">
        <v>155</v>
      </c>
      <c r="F65" s="4">
        <v>1126.0301509999999</v>
      </c>
      <c r="G65" s="4">
        <v>503.4</v>
      </c>
      <c r="H65" s="4">
        <v>24.3</v>
      </c>
      <c r="I65" s="4">
        <v>1155.3</v>
      </c>
      <c r="K65" s="4">
        <v>6.7</v>
      </c>
      <c r="L65" s="4">
        <v>173</v>
      </c>
      <c r="M65" s="4">
        <v>0.90549999999999997</v>
      </c>
      <c r="N65" s="4">
        <v>9.2472999999999992</v>
      </c>
      <c r="O65" s="4">
        <v>0.10199999999999999</v>
      </c>
      <c r="P65" s="4">
        <v>455.88720000000001</v>
      </c>
      <c r="Q65" s="4">
        <v>21.9788</v>
      </c>
      <c r="R65" s="4">
        <v>477.9</v>
      </c>
      <c r="S65" s="4">
        <v>375.2045</v>
      </c>
      <c r="T65" s="4">
        <v>18.088999999999999</v>
      </c>
      <c r="U65" s="4">
        <v>393.3</v>
      </c>
      <c r="V65" s="4">
        <v>1155.2959000000001</v>
      </c>
      <c r="Y65" s="4">
        <v>156.423</v>
      </c>
      <c r="Z65" s="4">
        <v>0</v>
      </c>
      <c r="AA65" s="4">
        <v>6.0629</v>
      </c>
      <c r="AB65" s="4" t="s">
        <v>384</v>
      </c>
      <c r="AC65" s="4">
        <v>0</v>
      </c>
      <c r="AD65" s="4">
        <v>11.8</v>
      </c>
      <c r="AE65" s="4">
        <v>850</v>
      </c>
      <c r="AF65" s="4">
        <v>877</v>
      </c>
      <c r="AG65" s="4">
        <v>869</v>
      </c>
      <c r="AH65" s="4">
        <v>87</v>
      </c>
      <c r="AI65" s="4">
        <v>29.25</v>
      </c>
      <c r="AJ65" s="4">
        <v>0.67</v>
      </c>
      <c r="AK65" s="4">
        <v>987</v>
      </c>
      <c r="AL65" s="4">
        <v>3</v>
      </c>
      <c r="AM65" s="4">
        <v>0</v>
      </c>
      <c r="AN65" s="4">
        <v>32</v>
      </c>
      <c r="AO65" s="4">
        <v>190.6</v>
      </c>
      <c r="AP65" s="4">
        <v>190</v>
      </c>
      <c r="AQ65" s="4">
        <v>0.7</v>
      </c>
      <c r="AR65" s="4">
        <v>195</v>
      </c>
      <c r="AS65" s="4" t="s">
        <v>155</v>
      </c>
      <c r="AT65" s="4">
        <v>2</v>
      </c>
      <c r="AU65" s="5">
        <v>0.7309606481481481</v>
      </c>
      <c r="AV65" s="4">
        <v>47.161701000000001</v>
      </c>
      <c r="AW65" s="4">
        <v>-88.484054</v>
      </c>
      <c r="AX65" s="4">
        <v>313.39999999999998</v>
      </c>
      <c r="AY65" s="4">
        <v>35.9</v>
      </c>
      <c r="AZ65" s="4">
        <v>12</v>
      </c>
      <c r="BA65" s="4">
        <v>11</v>
      </c>
      <c r="BB65" s="4" t="s">
        <v>421</v>
      </c>
      <c r="BC65" s="4">
        <v>1</v>
      </c>
      <c r="BD65" s="4">
        <v>1.602597</v>
      </c>
      <c r="BE65" s="4">
        <v>1.951948</v>
      </c>
      <c r="BF65" s="4">
        <v>14.063000000000001</v>
      </c>
      <c r="BG65" s="4">
        <v>19.97</v>
      </c>
      <c r="BH65" s="4">
        <v>1.42</v>
      </c>
      <c r="BI65" s="4">
        <v>10.430999999999999</v>
      </c>
      <c r="BJ65" s="4">
        <v>2966.576</v>
      </c>
      <c r="BK65" s="4">
        <v>20.82</v>
      </c>
      <c r="BL65" s="4">
        <v>15.316000000000001</v>
      </c>
      <c r="BM65" s="4">
        <v>0.73799999999999999</v>
      </c>
      <c r="BN65" s="4">
        <v>16.053999999999998</v>
      </c>
      <c r="BO65" s="4">
        <v>12.605</v>
      </c>
      <c r="BP65" s="4">
        <v>0.60799999999999998</v>
      </c>
      <c r="BQ65" s="4">
        <v>13.212999999999999</v>
      </c>
      <c r="BR65" s="4">
        <v>12.2555</v>
      </c>
      <c r="BU65" s="4">
        <v>9.9559999999999995</v>
      </c>
      <c r="BW65" s="4">
        <v>1414.2349999999999</v>
      </c>
      <c r="BX65" s="4">
        <v>0.38148399999999999</v>
      </c>
      <c r="BY65" s="4">
        <v>-5</v>
      </c>
      <c r="BZ65" s="4">
        <v>1.2471380000000001</v>
      </c>
      <c r="CA65" s="4">
        <v>9.3225149999999992</v>
      </c>
      <c r="CB65" s="4">
        <v>25.192188000000002</v>
      </c>
      <c r="CC65" s="4">
        <f t="shared" si="8"/>
        <v>2.4630084629999995</v>
      </c>
      <c r="CE65" s="4">
        <f t="shared" si="9"/>
        <v>20658.994096204078</v>
      </c>
      <c r="CF65" s="4">
        <f t="shared" si="10"/>
        <v>144.98878743809999</v>
      </c>
      <c r="CG65" s="4">
        <f t="shared" si="11"/>
        <v>92.014257849164977</v>
      </c>
      <c r="CH65" s="4">
        <f t="shared" si="12"/>
        <v>85.34630568912749</v>
      </c>
    </row>
    <row r="66" spans="1:86">
      <c r="A66" s="2">
        <v>42440</v>
      </c>
      <c r="B66" s="29">
        <v>0.52281754629629629</v>
      </c>
      <c r="C66" s="4">
        <v>10.885999999999999</v>
      </c>
      <c r="D66" s="4">
        <v>0.1057</v>
      </c>
      <c r="E66" s="4" t="s">
        <v>155</v>
      </c>
      <c r="F66" s="4">
        <v>1057.2903229999999</v>
      </c>
      <c r="G66" s="4">
        <v>633</v>
      </c>
      <c r="H66" s="4">
        <v>33.299999999999997</v>
      </c>
      <c r="I66" s="4">
        <v>1379.1</v>
      </c>
      <c r="K66" s="4">
        <v>6.55</v>
      </c>
      <c r="L66" s="4">
        <v>197</v>
      </c>
      <c r="M66" s="4">
        <v>0.89990000000000003</v>
      </c>
      <c r="N66" s="4">
        <v>9.7962000000000007</v>
      </c>
      <c r="O66" s="4">
        <v>9.5100000000000004E-2</v>
      </c>
      <c r="P66" s="4">
        <v>569.65570000000002</v>
      </c>
      <c r="Q66" s="4">
        <v>29.965599999999998</v>
      </c>
      <c r="R66" s="4">
        <v>599.6</v>
      </c>
      <c r="S66" s="4">
        <v>468.8383</v>
      </c>
      <c r="T66" s="4">
        <v>24.662299999999998</v>
      </c>
      <c r="U66" s="4">
        <v>493.5</v>
      </c>
      <c r="V66" s="4">
        <v>1379.0522000000001</v>
      </c>
      <c r="Y66" s="4">
        <v>177.42599999999999</v>
      </c>
      <c r="Z66" s="4">
        <v>0</v>
      </c>
      <c r="AA66" s="4">
        <v>5.8905000000000003</v>
      </c>
      <c r="AB66" s="4" t="s">
        <v>384</v>
      </c>
      <c r="AC66" s="4">
        <v>0</v>
      </c>
      <c r="AD66" s="4">
        <v>11.8</v>
      </c>
      <c r="AE66" s="4">
        <v>850</v>
      </c>
      <c r="AF66" s="4">
        <v>876</v>
      </c>
      <c r="AG66" s="4">
        <v>869</v>
      </c>
      <c r="AH66" s="4">
        <v>87</v>
      </c>
      <c r="AI66" s="4">
        <v>29.25</v>
      </c>
      <c r="AJ66" s="4">
        <v>0.67</v>
      </c>
      <c r="AK66" s="4">
        <v>987</v>
      </c>
      <c r="AL66" s="4">
        <v>3</v>
      </c>
      <c r="AM66" s="4">
        <v>0</v>
      </c>
      <c r="AN66" s="4">
        <v>32</v>
      </c>
      <c r="AO66" s="4">
        <v>190</v>
      </c>
      <c r="AP66" s="4">
        <v>190</v>
      </c>
      <c r="AQ66" s="4">
        <v>0.7</v>
      </c>
      <c r="AR66" s="4">
        <v>195</v>
      </c>
      <c r="AS66" s="4" t="s">
        <v>155</v>
      </c>
      <c r="AT66" s="4">
        <v>2</v>
      </c>
      <c r="AU66" s="5">
        <v>0.73097222222222225</v>
      </c>
      <c r="AV66" s="4">
        <v>47.161839000000001</v>
      </c>
      <c r="AW66" s="4">
        <v>-88.484122999999997</v>
      </c>
      <c r="AX66" s="4">
        <v>313.60000000000002</v>
      </c>
      <c r="AY66" s="4">
        <v>35.799999999999997</v>
      </c>
      <c r="AZ66" s="4">
        <v>12</v>
      </c>
      <c r="BA66" s="4">
        <v>11</v>
      </c>
      <c r="BB66" s="4" t="s">
        <v>421</v>
      </c>
      <c r="BC66" s="4">
        <v>0.95084900000000006</v>
      </c>
      <c r="BD66" s="4">
        <v>1</v>
      </c>
      <c r="BE66" s="4">
        <v>1.475425</v>
      </c>
      <c r="BF66" s="4">
        <v>14.063000000000001</v>
      </c>
      <c r="BG66" s="4">
        <v>18.79</v>
      </c>
      <c r="BH66" s="4">
        <v>1.34</v>
      </c>
      <c r="BI66" s="4">
        <v>11.127000000000001</v>
      </c>
      <c r="BJ66" s="4">
        <v>2965.0929999999998</v>
      </c>
      <c r="BK66" s="4">
        <v>18.329000000000001</v>
      </c>
      <c r="BL66" s="4">
        <v>18.056000000000001</v>
      </c>
      <c r="BM66" s="4">
        <v>0.95</v>
      </c>
      <c r="BN66" s="4">
        <v>19.006</v>
      </c>
      <c r="BO66" s="4">
        <v>14.861000000000001</v>
      </c>
      <c r="BP66" s="4">
        <v>0.78200000000000003</v>
      </c>
      <c r="BQ66" s="4">
        <v>15.641999999999999</v>
      </c>
      <c r="BR66" s="4">
        <v>13.8025</v>
      </c>
      <c r="BU66" s="4">
        <v>10.654999999999999</v>
      </c>
      <c r="BW66" s="4">
        <v>1296.377</v>
      </c>
      <c r="BX66" s="4">
        <v>0.43426999999999999</v>
      </c>
      <c r="BY66" s="4">
        <v>-5</v>
      </c>
      <c r="BZ66" s="4">
        <v>1.2464310000000001</v>
      </c>
      <c r="CA66" s="4">
        <v>10.612473</v>
      </c>
      <c r="CB66" s="4">
        <v>25.177906</v>
      </c>
      <c r="CC66" s="4">
        <f t="shared" si="8"/>
        <v>2.8038153665999999</v>
      </c>
      <c r="CE66" s="4">
        <f t="shared" si="9"/>
        <v>23505.826145526782</v>
      </c>
      <c r="CF66" s="4">
        <f t="shared" si="10"/>
        <v>145.30346515989899</v>
      </c>
      <c r="CG66" s="4">
        <f t="shared" si="11"/>
        <v>124.00222609150198</v>
      </c>
      <c r="CH66" s="4">
        <f t="shared" si="12"/>
        <v>109.4195579611275</v>
      </c>
    </row>
    <row r="67" spans="1:86">
      <c r="A67" s="2">
        <v>42440</v>
      </c>
      <c r="B67" s="29">
        <v>0.52282912037037044</v>
      </c>
      <c r="C67" s="4">
        <v>11.124000000000001</v>
      </c>
      <c r="D67" s="4">
        <v>8.1199999999999994E-2</v>
      </c>
      <c r="E67" s="4" t="s">
        <v>155</v>
      </c>
      <c r="F67" s="4">
        <v>812.289759</v>
      </c>
      <c r="G67" s="4">
        <v>911.4</v>
      </c>
      <c r="H67" s="4">
        <v>33.299999999999997</v>
      </c>
      <c r="I67" s="4">
        <v>1633.3</v>
      </c>
      <c r="K67" s="4">
        <v>5.78</v>
      </c>
      <c r="L67" s="4">
        <v>212</v>
      </c>
      <c r="M67" s="4">
        <v>0.89790000000000003</v>
      </c>
      <c r="N67" s="4">
        <v>9.9886999999999997</v>
      </c>
      <c r="O67" s="4">
        <v>7.2900000000000006E-2</v>
      </c>
      <c r="P67" s="4">
        <v>818.33879999999999</v>
      </c>
      <c r="Q67" s="4">
        <v>29.900500000000001</v>
      </c>
      <c r="R67" s="4">
        <v>848.2</v>
      </c>
      <c r="S67" s="4">
        <v>673.50969999999995</v>
      </c>
      <c r="T67" s="4">
        <v>24.608699999999999</v>
      </c>
      <c r="U67" s="4">
        <v>698.1</v>
      </c>
      <c r="V67" s="4">
        <v>1633.3167000000001</v>
      </c>
      <c r="Y67" s="4">
        <v>189.977</v>
      </c>
      <c r="Z67" s="4">
        <v>0</v>
      </c>
      <c r="AA67" s="4">
        <v>5.1939000000000002</v>
      </c>
      <c r="AB67" s="4" t="s">
        <v>384</v>
      </c>
      <c r="AC67" s="4">
        <v>0</v>
      </c>
      <c r="AD67" s="4">
        <v>11.8</v>
      </c>
      <c r="AE67" s="4">
        <v>849</v>
      </c>
      <c r="AF67" s="4">
        <v>877</v>
      </c>
      <c r="AG67" s="4">
        <v>868</v>
      </c>
      <c r="AH67" s="4">
        <v>87</v>
      </c>
      <c r="AI67" s="4">
        <v>29.25</v>
      </c>
      <c r="AJ67" s="4">
        <v>0.67</v>
      </c>
      <c r="AK67" s="4">
        <v>987</v>
      </c>
      <c r="AL67" s="4">
        <v>3</v>
      </c>
      <c r="AM67" s="4">
        <v>0</v>
      </c>
      <c r="AN67" s="4">
        <v>32</v>
      </c>
      <c r="AO67" s="4">
        <v>190.4</v>
      </c>
      <c r="AP67" s="4">
        <v>190</v>
      </c>
      <c r="AQ67" s="4">
        <v>0.6</v>
      </c>
      <c r="AR67" s="4">
        <v>195</v>
      </c>
      <c r="AS67" s="4" t="s">
        <v>155</v>
      </c>
      <c r="AT67" s="4">
        <v>2</v>
      </c>
      <c r="AU67" s="5">
        <v>0.73098379629629628</v>
      </c>
      <c r="AV67" s="4">
        <v>47.161979000000002</v>
      </c>
      <c r="AW67" s="4">
        <v>-88.484190999999996</v>
      </c>
      <c r="AX67" s="4">
        <v>313.7</v>
      </c>
      <c r="AY67" s="4">
        <v>36.200000000000003</v>
      </c>
      <c r="AZ67" s="4">
        <v>12</v>
      </c>
      <c r="BA67" s="4">
        <v>11</v>
      </c>
      <c r="BB67" s="4" t="s">
        <v>421</v>
      </c>
      <c r="BC67" s="4">
        <v>0.8</v>
      </c>
      <c r="BD67" s="4">
        <v>1.0244759999999999</v>
      </c>
      <c r="BE67" s="4">
        <v>1.4244760000000001</v>
      </c>
      <c r="BF67" s="4">
        <v>14.063000000000001</v>
      </c>
      <c r="BG67" s="4">
        <v>18.41</v>
      </c>
      <c r="BH67" s="4">
        <v>1.31</v>
      </c>
      <c r="BI67" s="4">
        <v>11.37</v>
      </c>
      <c r="BJ67" s="4">
        <v>2965.2629999999999</v>
      </c>
      <c r="BK67" s="4">
        <v>13.781000000000001</v>
      </c>
      <c r="BL67" s="4">
        <v>25.44</v>
      </c>
      <c r="BM67" s="4">
        <v>0.93</v>
      </c>
      <c r="BN67" s="4">
        <v>26.37</v>
      </c>
      <c r="BO67" s="4">
        <v>20.937999999999999</v>
      </c>
      <c r="BP67" s="4">
        <v>0.76500000000000001</v>
      </c>
      <c r="BQ67" s="4">
        <v>21.702999999999999</v>
      </c>
      <c r="BR67" s="4">
        <v>16.033200000000001</v>
      </c>
      <c r="BU67" s="4">
        <v>11.189</v>
      </c>
      <c r="BW67" s="4">
        <v>1121.0930000000001</v>
      </c>
      <c r="BX67" s="4">
        <v>0.53186199999999995</v>
      </c>
      <c r="BY67" s="4">
        <v>-5</v>
      </c>
      <c r="BZ67" s="4">
        <v>1.2470000000000001</v>
      </c>
      <c r="CA67" s="4">
        <v>12.997377999999999</v>
      </c>
      <c r="CB67" s="4">
        <v>25.189399999999999</v>
      </c>
      <c r="CC67" s="4">
        <f t="shared" si="8"/>
        <v>3.4339072675999995</v>
      </c>
      <c r="CE67" s="4">
        <f t="shared" si="9"/>
        <v>28789.861128069257</v>
      </c>
      <c r="CF67" s="4">
        <f t="shared" si="10"/>
        <v>133.800299064846</v>
      </c>
      <c r="CG67" s="4">
        <f t="shared" si="11"/>
        <v>210.71532476629795</v>
      </c>
      <c r="CH67" s="4">
        <f t="shared" si="12"/>
        <v>155.66700202935121</v>
      </c>
    </row>
    <row r="68" spans="1:86">
      <c r="A68" s="2">
        <v>42440</v>
      </c>
      <c r="B68" s="29">
        <v>0.52284069444444448</v>
      </c>
      <c r="C68" s="4">
        <v>11.343999999999999</v>
      </c>
      <c r="D68" s="4">
        <v>6.0299999999999999E-2</v>
      </c>
      <c r="E68" s="4" t="s">
        <v>155</v>
      </c>
      <c r="F68" s="4">
        <v>602.72273099999995</v>
      </c>
      <c r="G68" s="4">
        <v>1028.0999999999999</v>
      </c>
      <c r="H68" s="4">
        <v>33.299999999999997</v>
      </c>
      <c r="I68" s="4">
        <v>1749.6</v>
      </c>
      <c r="K68" s="4">
        <v>5.0999999999999996</v>
      </c>
      <c r="L68" s="4">
        <v>219</v>
      </c>
      <c r="M68" s="4">
        <v>0.89610000000000001</v>
      </c>
      <c r="N68" s="4">
        <v>10.165800000000001</v>
      </c>
      <c r="O68" s="4">
        <v>5.3999999999999999E-2</v>
      </c>
      <c r="P68" s="4">
        <v>921.30430000000001</v>
      </c>
      <c r="Q68" s="4">
        <v>29.840199999999999</v>
      </c>
      <c r="R68" s="4">
        <v>951.1</v>
      </c>
      <c r="S68" s="4">
        <v>760.94039999999995</v>
      </c>
      <c r="T68" s="4">
        <v>24.6462</v>
      </c>
      <c r="U68" s="4">
        <v>785.6</v>
      </c>
      <c r="V68" s="4">
        <v>1749.6124</v>
      </c>
      <c r="Y68" s="4">
        <v>196.49700000000001</v>
      </c>
      <c r="Z68" s="4">
        <v>0</v>
      </c>
      <c r="AA68" s="4">
        <v>4.5736999999999997</v>
      </c>
      <c r="AB68" s="4" t="s">
        <v>384</v>
      </c>
      <c r="AC68" s="4">
        <v>0</v>
      </c>
      <c r="AD68" s="4">
        <v>11.8</v>
      </c>
      <c r="AE68" s="4">
        <v>848</v>
      </c>
      <c r="AF68" s="4">
        <v>876</v>
      </c>
      <c r="AG68" s="4">
        <v>868</v>
      </c>
      <c r="AH68" s="4">
        <v>87</v>
      </c>
      <c r="AI68" s="4">
        <v>30.16</v>
      </c>
      <c r="AJ68" s="4">
        <v>0.69</v>
      </c>
      <c r="AK68" s="4">
        <v>987</v>
      </c>
      <c r="AL68" s="4">
        <v>3.4</v>
      </c>
      <c r="AM68" s="4">
        <v>0</v>
      </c>
      <c r="AN68" s="4">
        <v>32</v>
      </c>
      <c r="AO68" s="4">
        <v>191</v>
      </c>
      <c r="AP68" s="4">
        <v>189.6</v>
      </c>
      <c r="AQ68" s="4">
        <v>0.7</v>
      </c>
      <c r="AR68" s="4">
        <v>195</v>
      </c>
      <c r="AS68" s="4" t="s">
        <v>155</v>
      </c>
      <c r="AT68" s="4">
        <v>2</v>
      </c>
      <c r="AU68" s="5">
        <v>0.73099537037037043</v>
      </c>
      <c r="AV68" s="4">
        <v>47.162126999999998</v>
      </c>
      <c r="AW68" s="4">
        <v>-88.484234999999998</v>
      </c>
      <c r="AX68" s="4">
        <v>313.89999999999998</v>
      </c>
      <c r="AY68" s="4">
        <v>36.9</v>
      </c>
      <c r="AZ68" s="4">
        <v>12</v>
      </c>
      <c r="BA68" s="4">
        <v>11</v>
      </c>
      <c r="BB68" s="4" t="s">
        <v>421</v>
      </c>
      <c r="BC68" s="4">
        <v>0.8</v>
      </c>
      <c r="BD68" s="4">
        <v>1.1000000000000001</v>
      </c>
      <c r="BE68" s="4">
        <v>1.5</v>
      </c>
      <c r="BF68" s="4">
        <v>14.063000000000001</v>
      </c>
      <c r="BG68" s="4">
        <v>18.100000000000001</v>
      </c>
      <c r="BH68" s="4">
        <v>1.29</v>
      </c>
      <c r="BI68" s="4">
        <v>11.593999999999999</v>
      </c>
      <c r="BJ68" s="4">
        <v>2968.3490000000002</v>
      </c>
      <c r="BK68" s="4">
        <v>10.038</v>
      </c>
      <c r="BL68" s="4">
        <v>28.172000000000001</v>
      </c>
      <c r="BM68" s="4">
        <v>0.91200000000000003</v>
      </c>
      <c r="BN68" s="4">
        <v>29.084</v>
      </c>
      <c r="BO68" s="4">
        <v>23.268000000000001</v>
      </c>
      <c r="BP68" s="4">
        <v>0.754</v>
      </c>
      <c r="BQ68" s="4">
        <v>24.021999999999998</v>
      </c>
      <c r="BR68" s="4">
        <v>16.8932</v>
      </c>
      <c r="BU68" s="4">
        <v>11.384</v>
      </c>
      <c r="BW68" s="4">
        <v>971.05200000000002</v>
      </c>
      <c r="BX68" s="4">
        <v>0.523949</v>
      </c>
      <c r="BY68" s="4">
        <v>-5</v>
      </c>
      <c r="BZ68" s="4">
        <v>1.2470000000000001</v>
      </c>
      <c r="CA68" s="4">
        <v>12.804004000000001</v>
      </c>
      <c r="CB68" s="4">
        <v>25.189399999999999</v>
      </c>
      <c r="CC68" s="4">
        <f t="shared" si="8"/>
        <v>3.3828178568</v>
      </c>
      <c r="CE68" s="4">
        <f t="shared" si="9"/>
        <v>28391.044094638819</v>
      </c>
      <c r="CF68" s="4">
        <f t="shared" si="10"/>
        <v>96.009364337544</v>
      </c>
      <c r="CG68" s="4">
        <f t="shared" si="11"/>
        <v>229.760604713736</v>
      </c>
      <c r="CH68" s="4">
        <f t="shared" si="12"/>
        <v>161.57654847848161</v>
      </c>
    </row>
    <row r="69" spans="1:86">
      <c r="A69" s="2">
        <v>42440</v>
      </c>
      <c r="B69" s="29">
        <v>0.52285226851851851</v>
      </c>
      <c r="C69" s="4">
        <v>11.335000000000001</v>
      </c>
      <c r="D69" s="4">
        <v>6.6900000000000001E-2</v>
      </c>
      <c r="E69" s="4" t="s">
        <v>155</v>
      </c>
      <c r="F69" s="4">
        <v>669.333888</v>
      </c>
      <c r="G69" s="4">
        <v>1110.5</v>
      </c>
      <c r="H69" s="4">
        <v>34.299999999999997</v>
      </c>
      <c r="I69" s="4">
        <v>1883.1</v>
      </c>
      <c r="K69" s="4">
        <v>4.9000000000000004</v>
      </c>
      <c r="L69" s="4">
        <v>222</v>
      </c>
      <c r="M69" s="4">
        <v>0.89600000000000002</v>
      </c>
      <c r="N69" s="4">
        <v>10.1561</v>
      </c>
      <c r="O69" s="4">
        <v>0.06</v>
      </c>
      <c r="P69" s="4">
        <v>995.01499999999999</v>
      </c>
      <c r="Q69" s="4">
        <v>30.764299999999999</v>
      </c>
      <c r="R69" s="4">
        <v>1025.8</v>
      </c>
      <c r="S69" s="4">
        <v>822.77179999999998</v>
      </c>
      <c r="T69" s="4">
        <v>25.438800000000001</v>
      </c>
      <c r="U69" s="4">
        <v>848.2</v>
      </c>
      <c r="V69" s="4">
        <v>1883.0735</v>
      </c>
      <c r="Y69" s="4">
        <v>199.17599999999999</v>
      </c>
      <c r="Z69" s="4">
        <v>0</v>
      </c>
      <c r="AA69" s="4">
        <v>4.3925000000000001</v>
      </c>
      <c r="AB69" s="4" t="s">
        <v>384</v>
      </c>
      <c r="AC69" s="4">
        <v>0</v>
      </c>
      <c r="AD69" s="4">
        <v>11.8</v>
      </c>
      <c r="AE69" s="4">
        <v>849</v>
      </c>
      <c r="AF69" s="4">
        <v>877</v>
      </c>
      <c r="AG69" s="4">
        <v>869</v>
      </c>
      <c r="AH69" s="4">
        <v>87</v>
      </c>
      <c r="AI69" s="4">
        <v>30.46</v>
      </c>
      <c r="AJ69" s="4">
        <v>0.7</v>
      </c>
      <c r="AK69" s="4">
        <v>987</v>
      </c>
      <c r="AL69" s="4">
        <v>3.6</v>
      </c>
      <c r="AM69" s="4">
        <v>0</v>
      </c>
      <c r="AN69" s="4">
        <v>32</v>
      </c>
      <c r="AO69" s="4">
        <v>191</v>
      </c>
      <c r="AP69" s="4">
        <v>189</v>
      </c>
      <c r="AQ69" s="4">
        <v>0.8</v>
      </c>
      <c r="AR69" s="4">
        <v>195</v>
      </c>
      <c r="AS69" s="4" t="s">
        <v>155</v>
      </c>
      <c r="AT69" s="4">
        <v>2</v>
      </c>
      <c r="AU69" s="5">
        <v>0.73100694444444436</v>
      </c>
      <c r="AV69" s="4">
        <v>47.162278999999998</v>
      </c>
      <c r="AW69" s="4">
        <v>-88.484246999999996</v>
      </c>
      <c r="AX69" s="4">
        <v>314.39999999999998</v>
      </c>
      <c r="AY69" s="4">
        <v>37.200000000000003</v>
      </c>
      <c r="AZ69" s="4">
        <v>12</v>
      </c>
      <c r="BA69" s="4">
        <v>11</v>
      </c>
      <c r="BB69" s="4" t="s">
        <v>421</v>
      </c>
      <c r="BC69" s="4">
        <v>0.82427600000000001</v>
      </c>
      <c r="BD69" s="4">
        <v>1.1485510000000001</v>
      </c>
      <c r="BE69" s="4">
        <v>1.548551</v>
      </c>
      <c r="BF69" s="4">
        <v>14.063000000000001</v>
      </c>
      <c r="BG69" s="4">
        <v>18.079999999999998</v>
      </c>
      <c r="BH69" s="4">
        <v>1.29</v>
      </c>
      <c r="BI69" s="4">
        <v>11.61</v>
      </c>
      <c r="BJ69" s="4">
        <v>2962.7669999999998</v>
      </c>
      <c r="BK69" s="4">
        <v>11.135</v>
      </c>
      <c r="BL69" s="4">
        <v>30.396999999999998</v>
      </c>
      <c r="BM69" s="4">
        <v>0.94</v>
      </c>
      <c r="BN69" s="4">
        <v>31.337</v>
      </c>
      <c r="BO69" s="4">
        <v>25.135000000000002</v>
      </c>
      <c r="BP69" s="4">
        <v>0.77700000000000002</v>
      </c>
      <c r="BQ69" s="4">
        <v>25.911999999999999</v>
      </c>
      <c r="BR69" s="4">
        <v>18.164899999999999</v>
      </c>
      <c r="BU69" s="4">
        <v>11.528</v>
      </c>
      <c r="BW69" s="4">
        <v>931.70600000000002</v>
      </c>
      <c r="BX69" s="4">
        <v>0.529671</v>
      </c>
      <c r="BY69" s="4">
        <v>-5</v>
      </c>
      <c r="BZ69" s="4">
        <v>1.2470000000000001</v>
      </c>
      <c r="CA69" s="4">
        <v>12.943835</v>
      </c>
      <c r="CB69" s="4">
        <v>25.189399999999999</v>
      </c>
      <c r="CC69" s="4">
        <f t="shared" si="8"/>
        <v>3.4197612070000001</v>
      </c>
      <c r="CE69" s="4">
        <f t="shared" si="9"/>
        <v>28647.126692009413</v>
      </c>
      <c r="CF69" s="4">
        <f t="shared" si="10"/>
        <v>107.66481323557498</v>
      </c>
      <c r="CG69" s="4">
        <f t="shared" si="11"/>
        <v>250.54428743244</v>
      </c>
      <c r="CH69" s="4">
        <f t="shared" si="12"/>
        <v>175.63723088845049</v>
      </c>
    </row>
    <row r="70" spans="1:86">
      <c r="A70" s="2">
        <v>42440</v>
      </c>
      <c r="B70" s="29">
        <v>0.52286384259259255</v>
      </c>
      <c r="C70" s="4">
        <v>11.31</v>
      </c>
      <c r="D70" s="4">
        <v>5.2499999999999998E-2</v>
      </c>
      <c r="E70" s="4" t="s">
        <v>155</v>
      </c>
      <c r="F70" s="4">
        <v>525.41237100000001</v>
      </c>
      <c r="G70" s="4">
        <v>1131</v>
      </c>
      <c r="H70" s="4">
        <v>34.4</v>
      </c>
      <c r="I70" s="4">
        <v>1800.6</v>
      </c>
      <c r="K70" s="4">
        <v>4.55</v>
      </c>
      <c r="L70" s="4">
        <v>226</v>
      </c>
      <c r="M70" s="4">
        <v>0.89659999999999995</v>
      </c>
      <c r="N70" s="4">
        <v>10.140700000000001</v>
      </c>
      <c r="O70" s="4">
        <v>4.7100000000000003E-2</v>
      </c>
      <c r="P70" s="4">
        <v>1014.0765</v>
      </c>
      <c r="Q70" s="4">
        <v>30.843399999999999</v>
      </c>
      <c r="R70" s="4">
        <v>1044.9000000000001</v>
      </c>
      <c r="S70" s="4">
        <v>834.60580000000004</v>
      </c>
      <c r="T70" s="4">
        <v>25.384799999999998</v>
      </c>
      <c r="U70" s="4">
        <v>860</v>
      </c>
      <c r="V70" s="4">
        <v>1800.646</v>
      </c>
      <c r="Y70" s="4">
        <v>202.71100000000001</v>
      </c>
      <c r="Z70" s="4">
        <v>0</v>
      </c>
      <c r="AA70" s="4">
        <v>4.0769000000000002</v>
      </c>
      <c r="AB70" s="4" t="s">
        <v>384</v>
      </c>
      <c r="AC70" s="4">
        <v>0</v>
      </c>
      <c r="AD70" s="4">
        <v>11.8</v>
      </c>
      <c r="AE70" s="4">
        <v>849</v>
      </c>
      <c r="AF70" s="4">
        <v>878</v>
      </c>
      <c r="AG70" s="4">
        <v>869</v>
      </c>
      <c r="AH70" s="4">
        <v>87</v>
      </c>
      <c r="AI70" s="4">
        <v>29.25</v>
      </c>
      <c r="AJ70" s="4">
        <v>0.67</v>
      </c>
      <c r="AK70" s="4">
        <v>987</v>
      </c>
      <c r="AL70" s="4">
        <v>3</v>
      </c>
      <c r="AM70" s="4">
        <v>0</v>
      </c>
      <c r="AN70" s="4">
        <v>32</v>
      </c>
      <c r="AO70" s="4">
        <v>190.6</v>
      </c>
      <c r="AP70" s="4">
        <v>189</v>
      </c>
      <c r="AQ70" s="4">
        <v>0.9</v>
      </c>
      <c r="AR70" s="4">
        <v>195</v>
      </c>
      <c r="AS70" s="4" t="s">
        <v>155</v>
      </c>
      <c r="AT70" s="4">
        <v>2</v>
      </c>
      <c r="AU70" s="5">
        <v>0.73101851851851851</v>
      </c>
      <c r="AV70" s="4">
        <v>47.16245</v>
      </c>
      <c r="AW70" s="4">
        <v>-88.484168999999994</v>
      </c>
      <c r="AX70" s="4">
        <v>315.3</v>
      </c>
      <c r="AY70" s="4">
        <v>38.799999999999997</v>
      </c>
      <c r="AZ70" s="4">
        <v>12</v>
      </c>
      <c r="BA70" s="4">
        <v>11</v>
      </c>
      <c r="BB70" s="4" t="s">
        <v>421</v>
      </c>
      <c r="BC70" s="4">
        <v>0.9</v>
      </c>
      <c r="BD70" s="4">
        <v>1.324176</v>
      </c>
      <c r="BE70" s="4">
        <v>1.7</v>
      </c>
      <c r="BF70" s="4">
        <v>14.063000000000001</v>
      </c>
      <c r="BG70" s="4">
        <v>18.149999999999999</v>
      </c>
      <c r="BH70" s="4">
        <v>1.29</v>
      </c>
      <c r="BI70" s="4">
        <v>11.531000000000001</v>
      </c>
      <c r="BJ70" s="4">
        <v>2968.7330000000002</v>
      </c>
      <c r="BK70" s="4">
        <v>8.7780000000000005</v>
      </c>
      <c r="BL70" s="4">
        <v>31.088999999999999</v>
      </c>
      <c r="BM70" s="4">
        <v>0.94599999999999995</v>
      </c>
      <c r="BN70" s="4">
        <v>32.034999999999997</v>
      </c>
      <c r="BO70" s="4">
        <v>25.587</v>
      </c>
      <c r="BP70" s="4">
        <v>0.77800000000000002</v>
      </c>
      <c r="BQ70" s="4">
        <v>26.364999999999998</v>
      </c>
      <c r="BR70" s="4">
        <v>17.4313</v>
      </c>
      <c r="BU70" s="4">
        <v>11.773999999999999</v>
      </c>
      <c r="BW70" s="4">
        <v>867.83</v>
      </c>
      <c r="BX70" s="4">
        <v>0.53101900000000002</v>
      </c>
      <c r="BY70" s="4">
        <v>-5</v>
      </c>
      <c r="BZ70" s="4">
        <v>1.246138</v>
      </c>
      <c r="CA70" s="4">
        <v>12.976777</v>
      </c>
      <c r="CB70" s="4">
        <v>25.171987999999999</v>
      </c>
      <c r="CC70" s="4">
        <f t="shared" si="8"/>
        <v>3.4284644834</v>
      </c>
      <c r="CE70" s="4">
        <f t="shared" si="9"/>
        <v>28777.865826815127</v>
      </c>
      <c r="CF70" s="4">
        <f t="shared" si="10"/>
        <v>85.090880933982007</v>
      </c>
      <c r="CG70" s="4">
        <f t="shared" si="11"/>
        <v>255.57314602693498</v>
      </c>
      <c r="CH70" s="4">
        <f t="shared" si="12"/>
        <v>168.97296341131471</v>
      </c>
    </row>
    <row r="71" spans="1:86">
      <c r="A71" s="2">
        <v>42440</v>
      </c>
      <c r="B71" s="29">
        <v>0.5228754166666667</v>
      </c>
      <c r="C71" s="4">
        <v>11.564</v>
      </c>
      <c r="D71" s="4">
        <v>7.4899999999999994E-2</v>
      </c>
      <c r="E71" s="4" t="s">
        <v>155</v>
      </c>
      <c r="F71" s="4">
        <v>749.25398199999995</v>
      </c>
      <c r="G71" s="4">
        <v>1072.3</v>
      </c>
      <c r="H71" s="4">
        <v>34</v>
      </c>
      <c r="I71" s="4">
        <v>1935.3</v>
      </c>
      <c r="K71" s="4">
        <v>4.51</v>
      </c>
      <c r="L71" s="4">
        <v>245</v>
      </c>
      <c r="M71" s="4">
        <v>0.89419999999999999</v>
      </c>
      <c r="N71" s="4">
        <v>10.341200000000001</v>
      </c>
      <c r="O71" s="4">
        <v>6.7000000000000004E-2</v>
      </c>
      <c r="P71" s="4">
        <v>958.87670000000003</v>
      </c>
      <c r="Q71" s="4">
        <v>30.440100000000001</v>
      </c>
      <c r="R71" s="4">
        <v>989.3</v>
      </c>
      <c r="S71" s="4">
        <v>789.17520000000002</v>
      </c>
      <c r="T71" s="4">
        <v>25.052800000000001</v>
      </c>
      <c r="U71" s="4">
        <v>814.2</v>
      </c>
      <c r="V71" s="4">
        <v>1935.2967000000001</v>
      </c>
      <c r="Y71" s="4">
        <v>219.01</v>
      </c>
      <c r="Z71" s="4">
        <v>0</v>
      </c>
      <c r="AA71" s="4">
        <v>4.03</v>
      </c>
      <c r="AB71" s="4" t="s">
        <v>384</v>
      </c>
      <c r="AC71" s="4">
        <v>0</v>
      </c>
      <c r="AD71" s="4">
        <v>11.8</v>
      </c>
      <c r="AE71" s="4">
        <v>849</v>
      </c>
      <c r="AF71" s="4">
        <v>878</v>
      </c>
      <c r="AG71" s="4">
        <v>869</v>
      </c>
      <c r="AH71" s="4">
        <v>87</v>
      </c>
      <c r="AI71" s="4">
        <v>29.25</v>
      </c>
      <c r="AJ71" s="4">
        <v>0.67</v>
      </c>
      <c r="AK71" s="4">
        <v>987</v>
      </c>
      <c r="AL71" s="4">
        <v>3</v>
      </c>
      <c r="AM71" s="4">
        <v>0</v>
      </c>
      <c r="AN71" s="4">
        <v>32</v>
      </c>
      <c r="AO71" s="4">
        <v>190.4</v>
      </c>
      <c r="AP71" s="4">
        <v>189.4</v>
      </c>
      <c r="AQ71" s="4">
        <v>1</v>
      </c>
      <c r="AR71" s="4">
        <v>195</v>
      </c>
      <c r="AS71" s="4" t="s">
        <v>155</v>
      </c>
      <c r="AT71" s="4">
        <v>2</v>
      </c>
      <c r="AU71" s="5">
        <v>0.73103009259259266</v>
      </c>
      <c r="AV71" s="4">
        <v>47.162624999999998</v>
      </c>
      <c r="AW71" s="4">
        <v>-88.484137000000004</v>
      </c>
      <c r="AX71" s="4">
        <v>315.7</v>
      </c>
      <c r="AY71" s="4">
        <v>41</v>
      </c>
      <c r="AZ71" s="4">
        <v>12</v>
      </c>
      <c r="BA71" s="4">
        <v>11</v>
      </c>
      <c r="BB71" s="4" t="s">
        <v>421</v>
      </c>
      <c r="BC71" s="4">
        <v>0.92407600000000001</v>
      </c>
      <c r="BD71" s="4">
        <v>1.4963040000000001</v>
      </c>
      <c r="BE71" s="4">
        <v>1.8203800000000001</v>
      </c>
      <c r="BF71" s="4">
        <v>14.063000000000001</v>
      </c>
      <c r="BG71" s="4">
        <v>17.72</v>
      </c>
      <c r="BH71" s="4">
        <v>1.26</v>
      </c>
      <c r="BI71" s="4">
        <v>11.826000000000001</v>
      </c>
      <c r="BJ71" s="4">
        <v>2960.3980000000001</v>
      </c>
      <c r="BK71" s="4">
        <v>12.208</v>
      </c>
      <c r="BL71" s="4">
        <v>28.745999999999999</v>
      </c>
      <c r="BM71" s="4">
        <v>0.91300000000000003</v>
      </c>
      <c r="BN71" s="4">
        <v>29.658999999999999</v>
      </c>
      <c r="BO71" s="4">
        <v>23.658999999999999</v>
      </c>
      <c r="BP71" s="4">
        <v>0.751</v>
      </c>
      <c r="BQ71" s="4">
        <v>24.41</v>
      </c>
      <c r="BR71" s="4">
        <v>18.319900000000001</v>
      </c>
      <c r="BU71" s="4">
        <v>12.439</v>
      </c>
      <c r="BW71" s="4">
        <v>838.85199999999998</v>
      </c>
      <c r="BX71" s="4">
        <v>0.50631000000000004</v>
      </c>
      <c r="BY71" s="4">
        <v>-5</v>
      </c>
      <c r="BZ71" s="4">
        <v>1.244138</v>
      </c>
      <c r="CA71" s="4">
        <v>12.372951</v>
      </c>
      <c r="CB71" s="4">
        <v>25.131588000000001</v>
      </c>
      <c r="CC71" s="4">
        <f t="shared" si="8"/>
        <v>3.2689336542</v>
      </c>
      <c r="CE71" s="4">
        <f t="shared" si="9"/>
        <v>27361.757967690006</v>
      </c>
      <c r="CF71" s="4">
        <f t="shared" si="10"/>
        <v>112.833592398576</v>
      </c>
      <c r="CG71" s="4">
        <f t="shared" si="11"/>
        <v>225.61172923077001</v>
      </c>
      <c r="CH71" s="4">
        <f t="shared" si="12"/>
        <v>169.32340509360031</v>
      </c>
    </row>
    <row r="72" spans="1:86">
      <c r="A72" s="2">
        <v>42440</v>
      </c>
      <c r="B72" s="29">
        <v>0.52288699074074074</v>
      </c>
      <c r="C72" s="4">
        <v>12.042</v>
      </c>
      <c r="D72" s="4">
        <v>8.3400000000000002E-2</v>
      </c>
      <c r="E72" s="4" t="s">
        <v>155</v>
      </c>
      <c r="F72" s="4">
        <v>834.24735599999997</v>
      </c>
      <c r="G72" s="4">
        <v>1060.5999999999999</v>
      </c>
      <c r="H72" s="4">
        <v>32.9</v>
      </c>
      <c r="I72" s="4">
        <v>2202.9</v>
      </c>
      <c r="K72" s="4">
        <v>4.59</v>
      </c>
      <c r="L72" s="4">
        <v>245</v>
      </c>
      <c r="M72" s="4">
        <v>0.8901</v>
      </c>
      <c r="N72" s="4">
        <v>10.7186</v>
      </c>
      <c r="O72" s="4">
        <v>7.4300000000000005E-2</v>
      </c>
      <c r="P72" s="4">
        <v>943.98889999999994</v>
      </c>
      <c r="Q72" s="4">
        <v>29.255500000000001</v>
      </c>
      <c r="R72" s="4">
        <v>973.2</v>
      </c>
      <c r="S72" s="4">
        <v>776.92219999999998</v>
      </c>
      <c r="T72" s="4">
        <v>24.0779</v>
      </c>
      <c r="U72" s="4">
        <v>801</v>
      </c>
      <c r="V72" s="4">
        <v>2202.8759</v>
      </c>
      <c r="Y72" s="4">
        <v>218.369</v>
      </c>
      <c r="Z72" s="4">
        <v>0</v>
      </c>
      <c r="AA72" s="4">
        <v>4.0865999999999998</v>
      </c>
      <c r="AB72" s="4" t="s">
        <v>384</v>
      </c>
      <c r="AC72" s="4">
        <v>0</v>
      </c>
      <c r="AD72" s="4">
        <v>11.8</v>
      </c>
      <c r="AE72" s="4">
        <v>849</v>
      </c>
      <c r="AF72" s="4">
        <v>878</v>
      </c>
      <c r="AG72" s="4">
        <v>869</v>
      </c>
      <c r="AH72" s="4">
        <v>87</v>
      </c>
      <c r="AI72" s="4">
        <v>29.25</v>
      </c>
      <c r="AJ72" s="4">
        <v>0.67</v>
      </c>
      <c r="AK72" s="4">
        <v>987</v>
      </c>
      <c r="AL72" s="4">
        <v>3</v>
      </c>
      <c r="AM72" s="4">
        <v>0</v>
      </c>
      <c r="AN72" s="4">
        <v>32</v>
      </c>
      <c r="AO72" s="4">
        <v>191</v>
      </c>
      <c r="AP72" s="4">
        <v>190</v>
      </c>
      <c r="AQ72" s="4">
        <v>0.9</v>
      </c>
      <c r="AR72" s="4">
        <v>195</v>
      </c>
      <c r="AS72" s="4" t="s">
        <v>155</v>
      </c>
      <c r="AT72" s="4">
        <v>2</v>
      </c>
      <c r="AU72" s="5">
        <v>0.7310416666666667</v>
      </c>
      <c r="AV72" s="4">
        <v>47.162799999999997</v>
      </c>
      <c r="AW72" s="4">
        <v>-88.48415</v>
      </c>
      <c r="AX72" s="4">
        <v>316.39999999999998</v>
      </c>
      <c r="AY72" s="4">
        <v>42.1</v>
      </c>
      <c r="AZ72" s="4">
        <v>12</v>
      </c>
      <c r="BA72" s="4">
        <v>11</v>
      </c>
      <c r="BB72" s="4" t="s">
        <v>421</v>
      </c>
      <c r="BC72" s="4">
        <v>1.023976</v>
      </c>
      <c r="BD72" s="4">
        <v>1.943856</v>
      </c>
      <c r="BE72" s="4">
        <v>2.3198799999999999</v>
      </c>
      <c r="BF72" s="4">
        <v>14.063000000000001</v>
      </c>
      <c r="BG72" s="4">
        <v>17.02</v>
      </c>
      <c r="BH72" s="4">
        <v>1.21</v>
      </c>
      <c r="BI72" s="4">
        <v>12.348000000000001</v>
      </c>
      <c r="BJ72" s="4">
        <v>2953.3960000000002</v>
      </c>
      <c r="BK72" s="4">
        <v>13.022</v>
      </c>
      <c r="BL72" s="4">
        <v>27.239000000000001</v>
      </c>
      <c r="BM72" s="4">
        <v>0.84399999999999997</v>
      </c>
      <c r="BN72" s="4">
        <v>28.082999999999998</v>
      </c>
      <c r="BO72" s="4">
        <v>22.417999999999999</v>
      </c>
      <c r="BP72" s="4">
        <v>0.69499999999999995</v>
      </c>
      <c r="BQ72" s="4">
        <v>23.113</v>
      </c>
      <c r="BR72" s="4">
        <v>20.071000000000002</v>
      </c>
      <c r="BU72" s="4">
        <v>11.938000000000001</v>
      </c>
      <c r="BW72" s="4">
        <v>818.726</v>
      </c>
      <c r="BX72" s="4">
        <v>0.58570100000000003</v>
      </c>
      <c r="BY72" s="4">
        <v>-5</v>
      </c>
      <c r="BZ72" s="4">
        <v>1.242569</v>
      </c>
      <c r="CA72" s="4">
        <v>14.313067999999999</v>
      </c>
      <c r="CB72" s="4">
        <v>25.099893999999999</v>
      </c>
      <c r="CC72" s="4">
        <f t="shared" si="8"/>
        <v>3.7815125655999999</v>
      </c>
      <c r="CE72" s="4">
        <f t="shared" si="9"/>
        <v>31577.301860859214</v>
      </c>
      <c r="CF72" s="4">
        <f t="shared" si="10"/>
        <v>139.22942430751198</v>
      </c>
      <c r="CG72" s="4">
        <f t="shared" si="11"/>
        <v>247.12100169094799</v>
      </c>
      <c r="CH72" s="4">
        <f t="shared" si="12"/>
        <v>214.59635810751604</v>
      </c>
    </row>
    <row r="73" spans="1:86">
      <c r="A73" s="2">
        <v>42440</v>
      </c>
      <c r="B73" s="29">
        <v>0.52289856481481478</v>
      </c>
      <c r="C73" s="4">
        <v>11.792</v>
      </c>
      <c r="D73" s="4">
        <v>8.0699999999999994E-2</v>
      </c>
      <c r="E73" s="4" t="s">
        <v>155</v>
      </c>
      <c r="F73" s="4">
        <v>806.66666699999996</v>
      </c>
      <c r="G73" s="4">
        <v>1155</v>
      </c>
      <c r="H73" s="4">
        <v>32</v>
      </c>
      <c r="I73" s="4">
        <v>2152</v>
      </c>
      <c r="K73" s="4">
        <v>3.91</v>
      </c>
      <c r="L73" s="4">
        <v>245</v>
      </c>
      <c r="M73" s="4">
        <v>0.89219999999999999</v>
      </c>
      <c r="N73" s="4">
        <v>10.5207</v>
      </c>
      <c r="O73" s="4">
        <v>7.1999999999999995E-2</v>
      </c>
      <c r="P73" s="4">
        <v>1030.4944</v>
      </c>
      <c r="Q73" s="4">
        <v>28.518799999999999</v>
      </c>
      <c r="R73" s="4">
        <v>1059</v>
      </c>
      <c r="S73" s="4">
        <v>848.11800000000005</v>
      </c>
      <c r="T73" s="4">
        <v>23.471599999999999</v>
      </c>
      <c r="U73" s="4">
        <v>871.6</v>
      </c>
      <c r="V73" s="4">
        <v>2152.0353</v>
      </c>
      <c r="Y73" s="4">
        <v>218.63800000000001</v>
      </c>
      <c r="Z73" s="4">
        <v>0</v>
      </c>
      <c r="AA73" s="4">
        <v>3.4842</v>
      </c>
      <c r="AB73" s="4" t="s">
        <v>384</v>
      </c>
      <c r="AC73" s="4">
        <v>0</v>
      </c>
      <c r="AD73" s="4">
        <v>11.9</v>
      </c>
      <c r="AE73" s="4">
        <v>848</v>
      </c>
      <c r="AF73" s="4">
        <v>877</v>
      </c>
      <c r="AG73" s="4">
        <v>867</v>
      </c>
      <c r="AH73" s="4">
        <v>87</v>
      </c>
      <c r="AI73" s="4">
        <v>29.25</v>
      </c>
      <c r="AJ73" s="4">
        <v>0.67</v>
      </c>
      <c r="AK73" s="4">
        <v>987</v>
      </c>
      <c r="AL73" s="4">
        <v>3</v>
      </c>
      <c r="AM73" s="4">
        <v>0</v>
      </c>
      <c r="AN73" s="4">
        <v>32</v>
      </c>
      <c r="AO73" s="4">
        <v>191</v>
      </c>
      <c r="AP73" s="4">
        <v>190</v>
      </c>
      <c r="AQ73" s="4">
        <v>1.1000000000000001</v>
      </c>
      <c r="AR73" s="4">
        <v>195</v>
      </c>
      <c r="AS73" s="4" t="s">
        <v>155</v>
      </c>
      <c r="AT73" s="4">
        <v>2</v>
      </c>
      <c r="AU73" s="5">
        <v>0.73105324074074074</v>
      </c>
      <c r="AV73" s="4">
        <v>47.162976</v>
      </c>
      <c r="AW73" s="4">
        <v>-88.484188000000003</v>
      </c>
      <c r="AX73" s="4">
        <v>317</v>
      </c>
      <c r="AY73" s="4">
        <v>42.7</v>
      </c>
      <c r="AZ73" s="4">
        <v>12</v>
      </c>
      <c r="BA73" s="4">
        <v>11</v>
      </c>
      <c r="BB73" s="4" t="s">
        <v>421</v>
      </c>
      <c r="BC73" s="4">
        <v>1.1477520000000001</v>
      </c>
      <c r="BD73" s="4">
        <v>2.065734</v>
      </c>
      <c r="BE73" s="4">
        <v>2.7238760000000002</v>
      </c>
      <c r="BF73" s="4">
        <v>14.063000000000001</v>
      </c>
      <c r="BG73" s="4">
        <v>17.36</v>
      </c>
      <c r="BH73" s="4">
        <v>1.23</v>
      </c>
      <c r="BI73" s="4">
        <v>12.081</v>
      </c>
      <c r="BJ73" s="4">
        <v>2954.127</v>
      </c>
      <c r="BK73" s="4">
        <v>12.862</v>
      </c>
      <c r="BL73" s="4">
        <v>30.302</v>
      </c>
      <c r="BM73" s="4">
        <v>0.83899999999999997</v>
      </c>
      <c r="BN73" s="4">
        <v>31.14</v>
      </c>
      <c r="BO73" s="4">
        <v>24.939</v>
      </c>
      <c r="BP73" s="4">
        <v>0.69</v>
      </c>
      <c r="BQ73" s="4">
        <v>25.629000000000001</v>
      </c>
      <c r="BR73" s="4">
        <v>19.9816</v>
      </c>
      <c r="BU73" s="4">
        <v>12.18</v>
      </c>
      <c r="BW73" s="4">
        <v>711.34900000000005</v>
      </c>
      <c r="BX73" s="4">
        <v>0.65239899999999995</v>
      </c>
      <c r="BY73" s="4">
        <v>-5</v>
      </c>
      <c r="BZ73" s="4">
        <v>1.2402759999999999</v>
      </c>
      <c r="CA73" s="4">
        <v>15.943001000000001</v>
      </c>
      <c r="CB73" s="4">
        <v>25.053574999999999</v>
      </c>
      <c r="CC73" s="4">
        <f t="shared" si="8"/>
        <v>4.2121408642000002</v>
      </c>
      <c r="CE73" s="4">
        <f t="shared" si="9"/>
        <v>35181.944337199871</v>
      </c>
      <c r="CF73" s="4">
        <f t="shared" si="10"/>
        <v>153.17898250991399</v>
      </c>
      <c r="CG73" s="4">
        <f t="shared" si="11"/>
        <v>305.22656995386302</v>
      </c>
      <c r="CH73" s="4">
        <f t="shared" si="12"/>
        <v>237.9693015798552</v>
      </c>
    </row>
    <row r="74" spans="1:86">
      <c r="A74" s="2">
        <v>42440</v>
      </c>
      <c r="B74" s="29">
        <v>0.52291013888888893</v>
      </c>
      <c r="C74" s="4">
        <v>11.79</v>
      </c>
      <c r="D74" s="4">
        <v>7.6799999999999993E-2</v>
      </c>
      <c r="E74" s="4" t="s">
        <v>155</v>
      </c>
      <c r="F74" s="4">
        <v>768.05324499999995</v>
      </c>
      <c r="G74" s="4">
        <v>1099.4000000000001</v>
      </c>
      <c r="H74" s="4">
        <v>31.9</v>
      </c>
      <c r="I74" s="4">
        <v>2162.6999999999998</v>
      </c>
      <c r="K74" s="4">
        <v>3.7</v>
      </c>
      <c r="L74" s="4">
        <v>245</v>
      </c>
      <c r="M74" s="4">
        <v>0.89229999999999998</v>
      </c>
      <c r="N74" s="4">
        <v>10.5197</v>
      </c>
      <c r="O74" s="4">
        <v>6.8500000000000005E-2</v>
      </c>
      <c r="P74" s="4">
        <v>980.92920000000004</v>
      </c>
      <c r="Q74" s="4">
        <v>28.495100000000001</v>
      </c>
      <c r="R74" s="4">
        <v>1009.4</v>
      </c>
      <c r="S74" s="4">
        <v>807.32489999999996</v>
      </c>
      <c r="T74" s="4">
        <v>23.452100000000002</v>
      </c>
      <c r="U74" s="4">
        <v>830.8</v>
      </c>
      <c r="V74" s="4">
        <v>2162.7112000000002</v>
      </c>
      <c r="Y74" s="4">
        <v>218.51400000000001</v>
      </c>
      <c r="Z74" s="4">
        <v>0</v>
      </c>
      <c r="AA74" s="4">
        <v>3.3012999999999999</v>
      </c>
      <c r="AB74" s="4" t="s">
        <v>384</v>
      </c>
      <c r="AC74" s="4">
        <v>0</v>
      </c>
      <c r="AD74" s="4">
        <v>11.8</v>
      </c>
      <c r="AE74" s="4">
        <v>849</v>
      </c>
      <c r="AF74" s="4">
        <v>877</v>
      </c>
      <c r="AG74" s="4">
        <v>868</v>
      </c>
      <c r="AH74" s="4">
        <v>87</v>
      </c>
      <c r="AI74" s="4">
        <v>29.25</v>
      </c>
      <c r="AJ74" s="4">
        <v>0.67</v>
      </c>
      <c r="AK74" s="4">
        <v>987</v>
      </c>
      <c r="AL74" s="4">
        <v>3</v>
      </c>
      <c r="AM74" s="4">
        <v>0</v>
      </c>
      <c r="AN74" s="4">
        <v>32</v>
      </c>
      <c r="AO74" s="4">
        <v>191</v>
      </c>
      <c r="AP74" s="4">
        <v>190</v>
      </c>
      <c r="AQ74" s="4">
        <v>1.1000000000000001</v>
      </c>
      <c r="AR74" s="4">
        <v>195</v>
      </c>
      <c r="AS74" s="4" t="s">
        <v>155</v>
      </c>
      <c r="AT74" s="4">
        <v>2</v>
      </c>
      <c r="AU74" s="5">
        <v>0.73106481481481478</v>
      </c>
      <c r="AV74" s="4">
        <v>47.163145999999998</v>
      </c>
      <c r="AW74" s="4">
        <v>-88.484263999999996</v>
      </c>
      <c r="AX74" s="4">
        <v>317.60000000000002</v>
      </c>
      <c r="AY74" s="4">
        <v>43</v>
      </c>
      <c r="AZ74" s="4">
        <v>12</v>
      </c>
      <c r="BA74" s="4">
        <v>11</v>
      </c>
      <c r="BB74" s="4" t="s">
        <v>421</v>
      </c>
      <c r="BC74" s="4">
        <v>1.3480810000000001</v>
      </c>
      <c r="BD74" s="4">
        <v>1</v>
      </c>
      <c r="BE74" s="4">
        <v>2.8240400000000001</v>
      </c>
      <c r="BF74" s="4">
        <v>14.063000000000001</v>
      </c>
      <c r="BG74" s="4">
        <v>17.37</v>
      </c>
      <c r="BH74" s="4">
        <v>1.24</v>
      </c>
      <c r="BI74" s="4">
        <v>12.074999999999999</v>
      </c>
      <c r="BJ74" s="4">
        <v>2954.7719999999999</v>
      </c>
      <c r="BK74" s="4">
        <v>12.250999999999999</v>
      </c>
      <c r="BL74" s="4">
        <v>28.853000000000002</v>
      </c>
      <c r="BM74" s="4">
        <v>0.83799999999999997</v>
      </c>
      <c r="BN74" s="4">
        <v>29.690999999999999</v>
      </c>
      <c r="BO74" s="4">
        <v>23.747</v>
      </c>
      <c r="BP74" s="4">
        <v>0.69</v>
      </c>
      <c r="BQ74" s="4">
        <v>24.437000000000001</v>
      </c>
      <c r="BR74" s="4">
        <v>20.087</v>
      </c>
      <c r="BU74" s="4">
        <v>12.177</v>
      </c>
      <c r="BW74" s="4">
        <v>674.23400000000004</v>
      </c>
      <c r="BX74" s="4">
        <v>0.61027600000000004</v>
      </c>
      <c r="BY74" s="4">
        <v>-5</v>
      </c>
      <c r="BZ74" s="4">
        <v>1.2371380000000001</v>
      </c>
      <c r="CA74" s="4">
        <v>14.91362</v>
      </c>
      <c r="CB74" s="4">
        <v>24.990188</v>
      </c>
      <c r="CC74" s="4">
        <f t="shared" si="8"/>
        <v>3.9401784039999996</v>
      </c>
      <c r="CE74" s="4">
        <f t="shared" si="9"/>
        <v>32917.561055596081</v>
      </c>
      <c r="CF74" s="4">
        <f t="shared" si="10"/>
        <v>136.48194868913998</v>
      </c>
      <c r="CG74" s="4">
        <f t="shared" si="11"/>
        <v>272.23976655918</v>
      </c>
      <c r="CH74" s="4">
        <f t="shared" si="12"/>
        <v>223.77870405018001</v>
      </c>
    </row>
    <row r="75" spans="1:86">
      <c r="A75" s="2">
        <v>42440</v>
      </c>
      <c r="B75" s="29">
        <v>0.52292171296296297</v>
      </c>
      <c r="C75" s="4">
        <v>11.291</v>
      </c>
      <c r="D75" s="4">
        <v>6.0199999999999997E-2</v>
      </c>
      <c r="E75" s="4" t="s">
        <v>155</v>
      </c>
      <c r="F75" s="4">
        <v>601.66389400000003</v>
      </c>
      <c r="G75" s="4">
        <v>1024.9000000000001</v>
      </c>
      <c r="H75" s="4">
        <v>32</v>
      </c>
      <c r="I75" s="4">
        <v>2061.3000000000002</v>
      </c>
      <c r="K75" s="4">
        <v>3.7</v>
      </c>
      <c r="L75" s="4">
        <v>245</v>
      </c>
      <c r="M75" s="4">
        <v>0.89649999999999996</v>
      </c>
      <c r="N75" s="4">
        <v>10.122299999999999</v>
      </c>
      <c r="O75" s="4">
        <v>5.3900000000000003E-2</v>
      </c>
      <c r="P75" s="4">
        <v>918.76160000000004</v>
      </c>
      <c r="Q75" s="4">
        <v>28.6874</v>
      </c>
      <c r="R75" s="4">
        <v>947.4</v>
      </c>
      <c r="S75" s="4">
        <v>756.15959999999995</v>
      </c>
      <c r="T75" s="4">
        <v>23.610299999999999</v>
      </c>
      <c r="U75" s="4">
        <v>779.8</v>
      </c>
      <c r="V75" s="4">
        <v>2061.2854000000002</v>
      </c>
      <c r="Y75" s="4">
        <v>219.548</v>
      </c>
      <c r="Z75" s="4">
        <v>0</v>
      </c>
      <c r="AA75" s="4">
        <v>3.3170000000000002</v>
      </c>
      <c r="AB75" s="4" t="s">
        <v>384</v>
      </c>
      <c r="AC75" s="4">
        <v>0</v>
      </c>
      <c r="AD75" s="4">
        <v>11.8</v>
      </c>
      <c r="AE75" s="4">
        <v>848</v>
      </c>
      <c r="AF75" s="4">
        <v>877</v>
      </c>
      <c r="AG75" s="4">
        <v>867</v>
      </c>
      <c r="AH75" s="4">
        <v>87</v>
      </c>
      <c r="AI75" s="4">
        <v>29.25</v>
      </c>
      <c r="AJ75" s="4">
        <v>0.67</v>
      </c>
      <c r="AK75" s="4">
        <v>987</v>
      </c>
      <c r="AL75" s="4">
        <v>3</v>
      </c>
      <c r="AM75" s="4">
        <v>0</v>
      </c>
      <c r="AN75" s="4">
        <v>32</v>
      </c>
      <c r="AO75" s="4">
        <v>191</v>
      </c>
      <c r="AP75" s="4">
        <v>190</v>
      </c>
      <c r="AQ75" s="4">
        <v>1</v>
      </c>
      <c r="AR75" s="4">
        <v>195</v>
      </c>
      <c r="AS75" s="4" t="s">
        <v>155</v>
      </c>
      <c r="AT75" s="4">
        <v>2</v>
      </c>
      <c r="AU75" s="5">
        <v>0.73107638888888893</v>
      </c>
      <c r="AV75" s="4">
        <v>47.163310000000003</v>
      </c>
      <c r="AW75" s="4">
        <v>-88.484390000000005</v>
      </c>
      <c r="AX75" s="4">
        <v>317.89999999999998</v>
      </c>
      <c r="AY75" s="4">
        <v>43.8</v>
      </c>
      <c r="AZ75" s="4">
        <v>12</v>
      </c>
      <c r="BA75" s="4">
        <v>11</v>
      </c>
      <c r="BB75" s="4" t="s">
        <v>421</v>
      </c>
      <c r="BC75" s="4">
        <v>1.4256740000000001</v>
      </c>
      <c r="BD75" s="4">
        <v>1.024775</v>
      </c>
      <c r="BE75" s="4">
        <v>2.7513489999999998</v>
      </c>
      <c r="BF75" s="4">
        <v>14.063000000000001</v>
      </c>
      <c r="BG75" s="4">
        <v>18.12</v>
      </c>
      <c r="BH75" s="4">
        <v>1.29</v>
      </c>
      <c r="BI75" s="4">
        <v>11.547000000000001</v>
      </c>
      <c r="BJ75" s="4">
        <v>2959.194</v>
      </c>
      <c r="BK75" s="4">
        <v>10.036</v>
      </c>
      <c r="BL75" s="4">
        <v>28.128</v>
      </c>
      <c r="BM75" s="4">
        <v>0.878</v>
      </c>
      <c r="BN75" s="4">
        <v>29.006</v>
      </c>
      <c r="BO75" s="4">
        <v>23.15</v>
      </c>
      <c r="BP75" s="4">
        <v>0.72299999999999998</v>
      </c>
      <c r="BQ75" s="4">
        <v>23.872</v>
      </c>
      <c r="BR75" s="4">
        <v>19.926400000000001</v>
      </c>
      <c r="BU75" s="4">
        <v>12.734</v>
      </c>
      <c r="BW75" s="4">
        <v>705.07500000000005</v>
      </c>
      <c r="BX75" s="4">
        <v>0.55843500000000001</v>
      </c>
      <c r="BY75" s="4">
        <v>-5</v>
      </c>
      <c r="BZ75" s="4">
        <v>1.2351380000000001</v>
      </c>
      <c r="CA75" s="4">
        <v>13.646756</v>
      </c>
      <c r="CB75" s="4">
        <v>24.949788000000002</v>
      </c>
      <c r="CC75" s="4">
        <f t="shared" ref="CC75:CC138" si="13">CA75*0.2642</f>
        <v>3.6054729351999999</v>
      </c>
      <c r="CE75" s="4">
        <f t="shared" ref="CE75:CE138" si="14">BJ75*$CA75*0.747</f>
        <v>30166.398660574006</v>
      </c>
      <c r="CF75" s="4">
        <f t="shared" ref="CF75:CF138" si="15">BK75*$CA75*0.747</f>
        <v>102.30825588235199</v>
      </c>
      <c r="CG75" s="4">
        <f t="shared" ref="CG75:CG138" si="16">BQ75*$CA75*0.747</f>
        <v>243.35419334630399</v>
      </c>
      <c r="CH75" s="4">
        <f t="shared" ref="CH75:CH138" si="17">BR75*$CA75*0.747</f>
        <v>203.13224691252481</v>
      </c>
    </row>
    <row r="76" spans="1:86">
      <c r="A76" s="2">
        <v>42440</v>
      </c>
      <c r="B76" s="29">
        <v>0.52293328703703701</v>
      </c>
      <c r="C76" s="4">
        <v>11.035</v>
      </c>
      <c r="D76" s="4">
        <v>5.3400000000000003E-2</v>
      </c>
      <c r="E76" s="4" t="s">
        <v>155</v>
      </c>
      <c r="F76" s="4">
        <v>534.05495399999995</v>
      </c>
      <c r="G76" s="4">
        <v>957.7</v>
      </c>
      <c r="H76" s="4">
        <v>32</v>
      </c>
      <c r="I76" s="4">
        <v>2023.6</v>
      </c>
      <c r="K76" s="4">
        <v>3.94</v>
      </c>
      <c r="L76" s="4">
        <v>245</v>
      </c>
      <c r="M76" s="4">
        <v>0.89870000000000005</v>
      </c>
      <c r="N76" s="4">
        <v>9.9162999999999997</v>
      </c>
      <c r="O76" s="4">
        <v>4.8000000000000001E-2</v>
      </c>
      <c r="P76" s="4">
        <v>860.63099999999997</v>
      </c>
      <c r="Q76" s="4">
        <v>28.789200000000001</v>
      </c>
      <c r="R76" s="4">
        <v>889.4</v>
      </c>
      <c r="S76" s="4">
        <v>708.31690000000003</v>
      </c>
      <c r="T76" s="4">
        <v>23.694099999999999</v>
      </c>
      <c r="U76" s="4">
        <v>732</v>
      </c>
      <c r="V76" s="4">
        <v>2023.6212</v>
      </c>
      <c r="Y76" s="4">
        <v>220.00800000000001</v>
      </c>
      <c r="Z76" s="4">
        <v>0</v>
      </c>
      <c r="AA76" s="4">
        <v>3.5447000000000002</v>
      </c>
      <c r="AB76" s="4" t="s">
        <v>384</v>
      </c>
      <c r="AC76" s="4">
        <v>0</v>
      </c>
      <c r="AD76" s="4">
        <v>11.8</v>
      </c>
      <c r="AE76" s="4">
        <v>847</v>
      </c>
      <c r="AF76" s="4">
        <v>877</v>
      </c>
      <c r="AG76" s="4">
        <v>866</v>
      </c>
      <c r="AH76" s="4">
        <v>87</v>
      </c>
      <c r="AI76" s="4">
        <v>29.25</v>
      </c>
      <c r="AJ76" s="4">
        <v>0.67</v>
      </c>
      <c r="AK76" s="4">
        <v>987</v>
      </c>
      <c r="AL76" s="4">
        <v>3</v>
      </c>
      <c r="AM76" s="4">
        <v>0</v>
      </c>
      <c r="AN76" s="4">
        <v>32</v>
      </c>
      <c r="AO76" s="4">
        <v>191</v>
      </c>
      <c r="AP76" s="4">
        <v>189.6</v>
      </c>
      <c r="AQ76" s="4">
        <v>1.1000000000000001</v>
      </c>
      <c r="AR76" s="4">
        <v>195</v>
      </c>
      <c r="AS76" s="4" t="s">
        <v>155</v>
      </c>
      <c r="AT76" s="4">
        <v>2</v>
      </c>
      <c r="AU76" s="5">
        <v>0.73108796296296286</v>
      </c>
      <c r="AV76" s="4">
        <v>47.163471999999999</v>
      </c>
      <c r="AW76" s="4">
        <v>-88.484527</v>
      </c>
      <c r="AX76" s="4">
        <v>318.10000000000002</v>
      </c>
      <c r="AY76" s="4">
        <v>44.8</v>
      </c>
      <c r="AZ76" s="4">
        <v>12</v>
      </c>
      <c r="BA76" s="4">
        <v>11</v>
      </c>
      <c r="BB76" s="4" t="s">
        <v>421</v>
      </c>
      <c r="BC76" s="4">
        <v>1.2</v>
      </c>
      <c r="BD76" s="4">
        <v>1.1000000000000001</v>
      </c>
      <c r="BE76" s="4">
        <v>2.2259739999999999</v>
      </c>
      <c r="BF76" s="4">
        <v>14.063000000000001</v>
      </c>
      <c r="BG76" s="4">
        <v>18.53</v>
      </c>
      <c r="BH76" s="4">
        <v>1.32</v>
      </c>
      <c r="BI76" s="4">
        <v>11.276999999999999</v>
      </c>
      <c r="BJ76" s="4">
        <v>2960.721</v>
      </c>
      <c r="BK76" s="4">
        <v>9.1199999999999992</v>
      </c>
      <c r="BL76" s="4">
        <v>26.908999999999999</v>
      </c>
      <c r="BM76" s="4">
        <v>0.9</v>
      </c>
      <c r="BN76" s="4">
        <v>27.81</v>
      </c>
      <c r="BO76" s="4">
        <v>22.146999999999998</v>
      </c>
      <c r="BP76" s="4">
        <v>0.74099999999999999</v>
      </c>
      <c r="BQ76" s="4">
        <v>22.888000000000002</v>
      </c>
      <c r="BR76" s="4">
        <v>19.979099999999999</v>
      </c>
      <c r="BU76" s="4">
        <v>13.032999999999999</v>
      </c>
      <c r="BW76" s="4">
        <v>769.54100000000005</v>
      </c>
      <c r="BX76" s="4">
        <v>0.49515500000000001</v>
      </c>
      <c r="BY76" s="4">
        <v>-5</v>
      </c>
      <c r="BZ76" s="4">
        <v>1.2322759999999999</v>
      </c>
      <c r="CA76" s="4">
        <v>12.100351</v>
      </c>
      <c r="CB76" s="4">
        <v>24.891974999999999</v>
      </c>
      <c r="CC76" s="4">
        <f t="shared" si="13"/>
        <v>3.1969127341999997</v>
      </c>
      <c r="CE76" s="4">
        <f t="shared" si="14"/>
        <v>26761.84519486404</v>
      </c>
      <c r="CF76" s="4">
        <f t="shared" si="15"/>
        <v>82.435335236639986</v>
      </c>
      <c r="CG76" s="4">
        <f t="shared" si="16"/>
        <v>206.88376676493598</v>
      </c>
      <c r="CH76" s="4">
        <f t="shared" si="17"/>
        <v>180.59032963008269</v>
      </c>
    </row>
    <row r="77" spans="1:86">
      <c r="A77" s="2">
        <v>42440</v>
      </c>
      <c r="B77" s="29">
        <v>0.52294486111111105</v>
      </c>
      <c r="C77" s="4">
        <v>11.026</v>
      </c>
      <c r="D77" s="4">
        <v>5.2699999999999997E-2</v>
      </c>
      <c r="E77" s="4" t="s">
        <v>155</v>
      </c>
      <c r="F77" s="4">
        <v>526.81935999999996</v>
      </c>
      <c r="G77" s="4">
        <v>790.9</v>
      </c>
      <c r="H77" s="4">
        <v>32.1</v>
      </c>
      <c r="I77" s="4">
        <v>1971</v>
      </c>
      <c r="K77" s="4">
        <v>4.5999999999999996</v>
      </c>
      <c r="L77" s="4">
        <v>244</v>
      </c>
      <c r="M77" s="4">
        <v>0.89880000000000004</v>
      </c>
      <c r="N77" s="4">
        <v>9.9101999999999997</v>
      </c>
      <c r="O77" s="4">
        <v>4.7300000000000002E-2</v>
      </c>
      <c r="P77" s="4">
        <v>710.84889999999996</v>
      </c>
      <c r="Q77" s="4">
        <v>28.8507</v>
      </c>
      <c r="R77" s="4">
        <v>739.7</v>
      </c>
      <c r="S77" s="4">
        <v>585.04319999999996</v>
      </c>
      <c r="T77" s="4">
        <v>23.744700000000002</v>
      </c>
      <c r="U77" s="4">
        <v>608.79999999999995</v>
      </c>
      <c r="V77" s="4">
        <v>1971.0169000000001</v>
      </c>
      <c r="Y77" s="4">
        <v>219.66300000000001</v>
      </c>
      <c r="Z77" s="4">
        <v>0</v>
      </c>
      <c r="AA77" s="4">
        <v>4.1303000000000001</v>
      </c>
      <c r="AB77" s="4" t="s">
        <v>384</v>
      </c>
      <c r="AC77" s="4">
        <v>0</v>
      </c>
      <c r="AD77" s="4">
        <v>11.7</v>
      </c>
      <c r="AE77" s="4">
        <v>847</v>
      </c>
      <c r="AF77" s="4">
        <v>877</v>
      </c>
      <c r="AG77" s="4">
        <v>866</v>
      </c>
      <c r="AH77" s="4">
        <v>87</v>
      </c>
      <c r="AI77" s="4">
        <v>29.25</v>
      </c>
      <c r="AJ77" s="4">
        <v>0.67</v>
      </c>
      <c r="AK77" s="4">
        <v>987</v>
      </c>
      <c r="AL77" s="4">
        <v>3</v>
      </c>
      <c r="AM77" s="4">
        <v>0</v>
      </c>
      <c r="AN77" s="4">
        <v>32</v>
      </c>
      <c r="AO77" s="4">
        <v>191</v>
      </c>
      <c r="AP77" s="4">
        <v>189.4</v>
      </c>
      <c r="AQ77" s="4">
        <v>1</v>
      </c>
      <c r="AR77" s="4">
        <v>195</v>
      </c>
      <c r="AS77" s="4" t="s">
        <v>155</v>
      </c>
      <c r="AT77" s="4">
        <v>2</v>
      </c>
      <c r="AU77" s="5">
        <v>0.73109953703703701</v>
      </c>
      <c r="AV77" s="4">
        <v>47.163628000000003</v>
      </c>
      <c r="AW77" s="4">
        <v>-88.484674999999996</v>
      </c>
      <c r="AX77" s="4">
        <v>318.10000000000002</v>
      </c>
      <c r="AY77" s="4">
        <v>45.2</v>
      </c>
      <c r="AZ77" s="4">
        <v>12</v>
      </c>
      <c r="BA77" s="4">
        <v>11</v>
      </c>
      <c r="BB77" s="4" t="s">
        <v>421</v>
      </c>
      <c r="BC77" s="4">
        <v>1.126274</v>
      </c>
      <c r="BD77" s="4">
        <v>1.1245750000000001</v>
      </c>
      <c r="BE77" s="4">
        <v>1.926274</v>
      </c>
      <c r="BF77" s="4">
        <v>14.063000000000001</v>
      </c>
      <c r="BG77" s="4">
        <v>18.55</v>
      </c>
      <c r="BH77" s="4">
        <v>1.32</v>
      </c>
      <c r="BI77" s="4">
        <v>11.262</v>
      </c>
      <c r="BJ77" s="4">
        <v>2962.4119999999998</v>
      </c>
      <c r="BK77" s="4">
        <v>9.0090000000000003</v>
      </c>
      <c r="BL77" s="4">
        <v>22.251999999999999</v>
      </c>
      <c r="BM77" s="4">
        <v>0.90300000000000002</v>
      </c>
      <c r="BN77" s="4">
        <v>23.155999999999999</v>
      </c>
      <c r="BO77" s="4">
        <v>18.314</v>
      </c>
      <c r="BP77" s="4">
        <v>0.74299999999999999</v>
      </c>
      <c r="BQ77" s="4">
        <v>19.058</v>
      </c>
      <c r="BR77" s="4">
        <v>19.482800000000001</v>
      </c>
      <c r="BU77" s="4">
        <v>13.028</v>
      </c>
      <c r="BW77" s="4">
        <v>897.726</v>
      </c>
      <c r="BX77" s="4">
        <v>0.48463899999999999</v>
      </c>
      <c r="BY77" s="4">
        <v>-5</v>
      </c>
      <c r="BZ77" s="4">
        <v>1.2308619999999999</v>
      </c>
      <c r="CA77" s="4">
        <v>11.843366</v>
      </c>
      <c r="CB77" s="4">
        <v>24.863412</v>
      </c>
      <c r="CC77" s="4">
        <f t="shared" si="13"/>
        <v>3.1290172971999999</v>
      </c>
      <c r="CE77" s="4">
        <f t="shared" si="14"/>
        <v>26208.442380417622</v>
      </c>
      <c r="CF77" s="4">
        <f t="shared" si="15"/>
        <v>79.702572567618006</v>
      </c>
      <c r="CG77" s="4">
        <f t="shared" si="16"/>
        <v>168.60601931331598</v>
      </c>
      <c r="CH77" s="4">
        <f t="shared" si="17"/>
        <v>172.36422253528562</v>
      </c>
    </row>
    <row r="78" spans="1:86">
      <c r="A78" s="2">
        <v>42440</v>
      </c>
      <c r="B78" s="29">
        <v>0.5229564351851852</v>
      </c>
      <c r="C78" s="4">
        <v>10.981999999999999</v>
      </c>
      <c r="D78" s="4">
        <v>7.3400000000000007E-2</v>
      </c>
      <c r="E78" s="4" t="s">
        <v>155</v>
      </c>
      <c r="F78" s="4">
        <v>733.54267300000004</v>
      </c>
      <c r="G78" s="4">
        <v>738.4</v>
      </c>
      <c r="H78" s="4">
        <v>32.1</v>
      </c>
      <c r="I78" s="4">
        <v>1947.7</v>
      </c>
      <c r="K78" s="4">
        <v>4.8499999999999996</v>
      </c>
      <c r="L78" s="4">
        <v>230</v>
      </c>
      <c r="M78" s="4">
        <v>0.89900000000000002</v>
      </c>
      <c r="N78" s="4">
        <v>9.8726000000000003</v>
      </c>
      <c r="O78" s="4">
        <v>6.59E-2</v>
      </c>
      <c r="P78" s="4">
        <v>663.77779999999996</v>
      </c>
      <c r="Q78" s="4">
        <v>28.857700000000001</v>
      </c>
      <c r="R78" s="4">
        <v>692.6</v>
      </c>
      <c r="S78" s="4">
        <v>546.30280000000005</v>
      </c>
      <c r="T78" s="4">
        <v>23.750399999999999</v>
      </c>
      <c r="U78" s="4">
        <v>570.1</v>
      </c>
      <c r="V78" s="4">
        <v>1947.6561999999999</v>
      </c>
      <c r="Y78" s="4">
        <v>206.61799999999999</v>
      </c>
      <c r="Z78" s="4">
        <v>0</v>
      </c>
      <c r="AA78" s="4">
        <v>4.3634000000000004</v>
      </c>
      <c r="AB78" s="4" t="s">
        <v>384</v>
      </c>
      <c r="AC78" s="4">
        <v>0</v>
      </c>
      <c r="AD78" s="4">
        <v>11.8</v>
      </c>
      <c r="AE78" s="4">
        <v>846</v>
      </c>
      <c r="AF78" s="4">
        <v>878</v>
      </c>
      <c r="AG78" s="4">
        <v>865</v>
      </c>
      <c r="AH78" s="4">
        <v>87</v>
      </c>
      <c r="AI78" s="4">
        <v>29.25</v>
      </c>
      <c r="AJ78" s="4">
        <v>0.67</v>
      </c>
      <c r="AK78" s="4">
        <v>987</v>
      </c>
      <c r="AL78" s="4">
        <v>3</v>
      </c>
      <c r="AM78" s="4">
        <v>0</v>
      </c>
      <c r="AN78" s="4">
        <v>32</v>
      </c>
      <c r="AO78" s="4">
        <v>191</v>
      </c>
      <c r="AP78" s="4">
        <v>189.6</v>
      </c>
      <c r="AQ78" s="4">
        <v>1.1000000000000001</v>
      </c>
      <c r="AR78" s="4">
        <v>195</v>
      </c>
      <c r="AS78" s="4" t="s">
        <v>155</v>
      </c>
      <c r="AT78" s="4">
        <v>2</v>
      </c>
      <c r="AU78" s="5">
        <v>0.73111111111111116</v>
      </c>
      <c r="AV78" s="4">
        <v>47.163777000000003</v>
      </c>
      <c r="AW78" s="4">
        <v>-88.484835000000004</v>
      </c>
      <c r="AX78" s="4">
        <v>318.3</v>
      </c>
      <c r="AY78" s="4">
        <v>45.3</v>
      </c>
      <c r="AZ78" s="4">
        <v>12</v>
      </c>
      <c r="BA78" s="4">
        <v>11</v>
      </c>
      <c r="BB78" s="4" t="s">
        <v>421</v>
      </c>
      <c r="BC78" s="4">
        <v>0.92447599999999996</v>
      </c>
      <c r="BD78" s="4">
        <v>1.2</v>
      </c>
      <c r="BE78" s="4">
        <v>1.7</v>
      </c>
      <c r="BF78" s="4">
        <v>14.063000000000001</v>
      </c>
      <c r="BG78" s="4">
        <v>18.59</v>
      </c>
      <c r="BH78" s="4">
        <v>1.32</v>
      </c>
      <c r="BI78" s="4">
        <v>11.236000000000001</v>
      </c>
      <c r="BJ78" s="4">
        <v>2957.4110000000001</v>
      </c>
      <c r="BK78" s="4">
        <v>12.573</v>
      </c>
      <c r="BL78" s="4">
        <v>20.823</v>
      </c>
      <c r="BM78" s="4">
        <v>0.90500000000000003</v>
      </c>
      <c r="BN78" s="4">
        <v>21.728000000000002</v>
      </c>
      <c r="BO78" s="4">
        <v>17.138000000000002</v>
      </c>
      <c r="BP78" s="4">
        <v>0.745</v>
      </c>
      <c r="BQ78" s="4">
        <v>17.882999999999999</v>
      </c>
      <c r="BR78" s="4">
        <v>19.2926</v>
      </c>
      <c r="BU78" s="4">
        <v>12.28</v>
      </c>
      <c r="BW78" s="4">
        <v>950.39400000000001</v>
      </c>
      <c r="BX78" s="4">
        <v>0.48467100000000002</v>
      </c>
      <c r="BY78" s="4">
        <v>-5</v>
      </c>
      <c r="BZ78" s="4">
        <v>1.2311380000000001</v>
      </c>
      <c r="CA78" s="4">
        <v>11.844148000000001</v>
      </c>
      <c r="CB78" s="4">
        <v>24.868988000000002</v>
      </c>
      <c r="CC78" s="4">
        <f t="shared" si="13"/>
        <v>3.1292239016000001</v>
      </c>
      <c r="CE78" s="4">
        <f t="shared" si="14"/>
        <v>26165.926144878518</v>
      </c>
      <c r="CF78" s="4">
        <f t="shared" si="15"/>
        <v>111.24060518458802</v>
      </c>
      <c r="CG78" s="4">
        <f t="shared" si="16"/>
        <v>158.22124731694802</v>
      </c>
      <c r="CH78" s="4">
        <f t="shared" si="17"/>
        <v>170.69279404948563</v>
      </c>
    </row>
    <row r="79" spans="1:86">
      <c r="A79" s="2">
        <v>42440</v>
      </c>
      <c r="B79" s="29">
        <v>0.52296800925925924</v>
      </c>
      <c r="C79" s="4">
        <v>10.574</v>
      </c>
      <c r="D79" s="4">
        <v>8.6499999999999994E-2</v>
      </c>
      <c r="E79" s="4" t="s">
        <v>155</v>
      </c>
      <c r="F79" s="4">
        <v>865.05412200000001</v>
      </c>
      <c r="G79" s="4">
        <v>662.7</v>
      </c>
      <c r="H79" s="4">
        <v>32.1</v>
      </c>
      <c r="I79" s="4">
        <v>1635.8</v>
      </c>
      <c r="K79" s="4">
        <v>4.9000000000000004</v>
      </c>
      <c r="L79" s="4">
        <v>201</v>
      </c>
      <c r="M79" s="4">
        <v>0.90249999999999997</v>
      </c>
      <c r="N79" s="4">
        <v>9.5434999999999999</v>
      </c>
      <c r="O79" s="4">
        <v>7.8100000000000003E-2</v>
      </c>
      <c r="P79" s="4">
        <v>598.11159999999995</v>
      </c>
      <c r="Q79" s="4">
        <v>28.9377</v>
      </c>
      <c r="R79" s="4">
        <v>627</v>
      </c>
      <c r="S79" s="4">
        <v>492.25810000000001</v>
      </c>
      <c r="T79" s="4">
        <v>23.816400000000002</v>
      </c>
      <c r="U79" s="4">
        <v>516.1</v>
      </c>
      <c r="V79" s="4">
        <v>1635.769</v>
      </c>
      <c r="Y79" s="4">
        <v>181.142</v>
      </c>
      <c r="Z79" s="4">
        <v>0</v>
      </c>
      <c r="AA79" s="4">
        <v>4.4222000000000001</v>
      </c>
      <c r="AB79" s="4" t="s">
        <v>384</v>
      </c>
      <c r="AC79" s="4">
        <v>0</v>
      </c>
      <c r="AD79" s="4">
        <v>11.8</v>
      </c>
      <c r="AE79" s="4">
        <v>845</v>
      </c>
      <c r="AF79" s="4">
        <v>877</v>
      </c>
      <c r="AG79" s="4">
        <v>866</v>
      </c>
      <c r="AH79" s="4">
        <v>87</v>
      </c>
      <c r="AI79" s="4">
        <v>29.25</v>
      </c>
      <c r="AJ79" s="4">
        <v>0.67</v>
      </c>
      <c r="AK79" s="4">
        <v>987</v>
      </c>
      <c r="AL79" s="4">
        <v>3</v>
      </c>
      <c r="AM79" s="4">
        <v>0</v>
      </c>
      <c r="AN79" s="4">
        <v>32</v>
      </c>
      <c r="AO79" s="4">
        <v>191</v>
      </c>
      <c r="AP79" s="4">
        <v>189</v>
      </c>
      <c r="AQ79" s="4">
        <v>1.1000000000000001</v>
      </c>
      <c r="AR79" s="4">
        <v>195</v>
      </c>
      <c r="AS79" s="4" t="s">
        <v>155</v>
      </c>
      <c r="AT79" s="4">
        <v>2</v>
      </c>
      <c r="AU79" s="5">
        <v>0.73112268518518519</v>
      </c>
      <c r="AV79" s="4">
        <v>47.163915000000003</v>
      </c>
      <c r="AW79" s="4">
        <v>-88.485014000000007</v>
      </c>
      <c r="AX79" s="4">
        <v>318.3</v>
      </c>
      <c r="AY79" s="4">
        <v>45.5</v>
      </c>
      <c r="AZ79" s="4">
        <v>12</v>
      </c>
      <c r="BA79" s="4">
        <v>11</v>
      </c>
      <c r="BB79" s="4" t="s">
        <v>421</v>
      </c>
      <c r="BC79" s="4">
        <v>1</v>
      </c>
      <c r="BD79" s="4">
        <v>1.2</v>
      </c>
      <c r="BE79" s="4">
        <v>1.7</v>
      </c>
      <c r="BF79" s="4">
        <v>14.063000000000001</v>
      </c>
      <c r="BG79" s="4">
        <v>19.29</v>
      </c>
      <c r="BH79" s="4">
        <v>1.37</v>
      </c>
      <c r="BI79" s="4">
        <v>10.803000000000001</v>
      </c>
      <c r="BJ79" s="4">
        <v>2960.9589999999998</v>
      </c>
      <c r="BK79" s="4">
        <v>15.417</v>
      </c>
      <c r="BL79" s="4">
        <v>19.433</v>
      </c>
      <c r="BM79" s="4">
        <v>0.94</v>
      </c>
      <c r="BN79" s="4">
        <v>20.373000000000001</v>
      </c>
      <c r="BO79" s="4">
        <v>15.994</v>
      </c>
      <c r="BP79" s="4">
        <v>0.77400000000000002</v>
      </c>
      <c r="BQ79" s="4">
        <v>16.768000000000001</v>
      </c>
      <c r="BR79" s="4">
        <v>16.782</v>
      </c>
      <c r="BU79" s="4">
        <v>11.151</v>
      </c>
      <c r="BW79" s="4">
        <v>997.62699999999995</v>
      </c>
      <c r="BX79" s="4">
        <v>0.43781700000000001</v>
      </c>
      <c r="BY79" s="4">
        <v>-5</v>
      </c>
      <c r="BZ79" s="4">
        <v>1.2304310000000001</v>
      </c>
      <c r="CA79" s="4">
        <v>10.699157</v>
      </c>
      <c r="CB79" s="4">
        <v>24.854697999999999</v>
      </c>
      <c r="CC79" s="4">
        <f t="shared" si="13"/>
        <v>2.8267172793999999</v>
      </c>
      <c r="CE79" s="4">
        <f t="shared" si="14"/>
        <v>23664.784613037558</v>
      </c>
      <c r="CF79" s="4">
        <f t="shared" si="15"/>
        <v>123.21683089134299</v>
      </c>
      <c r="CG79" s="4">
        <f t="shared" si="16"/>
        <v>134.01438803827202</v>
      </c>
      <c r="CH79" s="4">
        <f t="shared" si="17"/>
        <v>134.12627982217799</v>
      </c>
    </row>
    <row r="80" spans="1:86">
      <c r="A80" s="2">
        <v>42440</v>
      </c>
      <c r="B80" s="29">
        <v>0.52297958333333339</v>
      </c>
      <c r="C80" s="4">
        <v>9.82</v>
      </c>
      <c r="D80" s="4">
        <v>6.8900000000000003E-2</v>
      </c>
      <c r="E80" s="4" t="s">
        <v>155</v>
      </c>
      <c r="F80" s="4">
        <v>689.40721599999995</v>
      </c>
      <c r="G80" s="4">
        <v>446.4</v>
      </c>
      <c r="H80" s="4">
        <v>23.7</v>
      </c>
      <c r="I80" s="4">
        <v>1282.0999999999999</v>
      </c>
      <c r="K80" s="4">
        <v>4.95</v>
      </c>
      <c r="L80" s="4">
        <v>186</v>
      </c>
      <c r="M80" s="4">
        <v>0.90920000000000001</v>
      </c>
      <c r="N80" s="4">
        <v>8.9283999999999999</v>
      </c>
      <c r="O80" s="4">
        <v>6.2700000000000006E-2</v>
      </c>
      <c r="P80" s="4">
        <v>405.87939999999998</v>
      </c>
      <c r="Q80" s="4">
        <v>21.540900000000001</v>
      </c>
      <c r="R80" s="4">
        <v>427.4</v>
      </c>
      <c r="S80" s="4">
        <v>334.0471</v>
      </c>
      <c r="T80" s="4">
        <v>17.7286</v>
      </c>
      <c r="U80" s="4">
        <v>351.8</v>
      </c>
      <c r="V80" s="4">
        <v>1282.0717999999999</v>
      </c>
      <c r="Y80" s="4">
        <v>169.46899999999999</v>
      </c>
      <c r="Z80" s="4">
        <v>0</v>
      </c>
      <c r="AA80" s="4">
        <v>4.4981</v>
      </c>
      <c r="AB80" s="4" t="s">
        <v>384</v>
      </c>
      <c r="AC80" s="4">
        <v>0</v>
      </c>
      <c r="AD80" s="4">
        <v>11.9</v>
      </c>
      <c r="AE80" s="4">
        <v>845</v>
      </c>
      <c r="AF80" s="4">
        <v>876</v>
      </c>
      <c r="AG80" s="4">
        <v>865</v>
      </c>
      <c r="AH80" s="4">
        <v>87</v>
      </c>
      <c r="AI80" s="4">
        <v>29.25</v>
      </c>
      <c r="AJ80" s="4">
        <v>0.67</v>
      </c>
      <c r="AK80" s="4">
        <v>987</v>
      </c>
      <c r="AL80" s="4">
        <v>3</v>
      </c>
      <c r="AM80" s="4">
        <v>0</v>
      </c>
      <c r="AN80" s="4">
        <v>32</v>
      </c>
      <c r="AO80" s="4">
        <v>191</v>
      </c>
      <c r="AP80" s="4">
        <v>189</v>
      </c>
      <c r="AQ80" s="4">
        <v>1.2</v>
      </c>
      <c r="AR80" s="4">
        <v>195</v>
      </c>
      <c r="AS80" s="4" t="s">
        <v>155</v>
      </c>
      <c r="AT80" s="4">
        <v>2</v>
      </c>
      <c r="AU80" s="5">
        <v>0.73113425925925923</v>
      </c>
      <c r="AV80" s="4">
        <v>47.164048999999999</v>
      </c>
      <c r="AW80" s="4">
        <v>-88.485195000000004</v>
      </c>
      <c r="AX80" s="4">
        <v>318.3</v>
      </c>
      <c r="AY80" s="4">
        <v>45.5</v>
      </c>
      <c r="AZ80" s="4">
        <v>12</v>
      </c>
      <c r="BA80" s="4">
        <v>10</v>
      </c>
      <c r="BB80" s="4" t="s">
        <v>426</v>
      </c>
      <c r="BC80" s="4">
        <v>1</v>
      </c>
      <c r="BD80" s="4">
        <v>1.2241759999999999</v>
      </c>
      <c r="BE80" s="4">
        <v>1.7241759999999999</v>
      </c>
      <c r="BF80" s="4">
        <v>14.063000000000001</v>
      </c>
      <c r="BG80" s="4">
        <v>20.78</v>
      </c>
      <c r="BH80" s="4">
        <v>1.48</v>
      </c>
      <c r="BI80" s="4">
        <v>9.9860000000000007</v>
      </c>
      <c r="BJ80" s="4">
        <v>2973.27</v>
      </c>
      <c r="BK80" s="4">
        <v>13.285</v>
      </c>
      <c r="BL80" s="4">
        <v>14.154999999999999</v>
      </c>
      <c r="BM80" s="4">
        <v>0.751</v>
      </c>
      <c r="BN80" s="4">
        <v>14.906000000000001</v>
      </c>
      <c r="BO80" s="4">
        <v>11.648999999999999</v>
      </c>
      <c r="BP80" s="4">
        <v>0.61799999999999999</v>
      </c>
      <c r="BQ80" s="4">
        <v>12.268000000000001</v>
      </c>
      <c r="BR80" s="4">
        <v>14.117900000000001</v>
      </c>
      <c r="BU80" s="4">
        <v>11.196999999999999</v>
      </c>
      <c r="BW80" s="4">
        <v>1089.143</v>
      </c>
      <c r="BX80" s="4">
        <v>0.32606099999999999</v>
      </c>
      <c r="BY80" s="4">
        <v>-5</v>
      </c>
      <c r="BZ80" s="4">
        <v>1.2310000000000001</v>
      </c>
      <c r="CA80" s="4">
        <v>7.9681170000000003</v>
      </c>
      <c r="CB80" s="4">
        <v>24.866199999999999</v>
      </c>
      <c r="CC80" s="4">
        <f t="shared" si="13"/>
        <v>2.1051765113999998</v>
      </c>
      <c r="CE80" s="4">
        <f t="shared" si="14"/>
        <v>17697.448334744731</v>
      </c>
      <c r="CF80" s="4">
        <f t="shared" si="15"/>
        <v>79.074756455715004</v>
      </c>
      <c r="CG80" s="4">
        <f t="shared" si="16"/>
        <v>73.021385938932013</v>
      </c>
      <c r="CH80" s="4">
        <f t="shared" si="17"/>
        <v>84.032330008742107</v>
      </c>
    </row>
    <row r="81" spans="1:86">
      <c r="A81" s="2">
        <v>42440</v>
      </c>
      <c r="B81" s="29">
        <v>0.52299115740740743</v>
      </c>
      <c r="C81" s="4">
        <v>9.5090000000000003</v>
      </c>
      <c r="D81" s="4">
        <v>4.7899999999999998E-2</v>
      </c>
      <c r="E81" s="4" t="s">
        <v>155</v>
      </c>
      <c r="F81" s="4">
        <v>478.58643000000001</v>
      </c>
      <c r="G81" s="4">
        <v>331.3</v>
      </c>
      <c r="H81" s="4">
        <v>35.1</v>
      </c>
      <c r="I81" s="4">
        <v>1197.3</v>
      </c>
      <c r="K81" s="4">
        <v>5.82</v>
      </c>
      <c r="L81" s="4">
        <v>184</v>
      </c>
      <c r="M81" s="4">
        <v>0.91210000000000002</v>
      </c>
      <c r="N81" s="4">
        <v>8.6725999999999992</v>
      </c>
      <c r="O81" s="4">
        <v>4.36E-2</v>
      </c>
      <c r="P81" s="4">
        <v>302.20330000000001</v>
      </c>
      <c r="Q81" s="4">
        <v>32.035600000000002</v>
      </c>
      <c r="R81" s="4">
        <v>334.2</v>
      </c>
      <c r="S81" s="4">
        <v>248.71950000000001</v>
      </c>
      <c r="T81" s="4">
        <v>26.366</v>
      </c>
      <c r="U81" s="4">
        <v>275.10000000000002</v>
      </c>
      <c r="V81" s="4">
        <v>1197.3099</v>
      </c>
      <c r="Y81" s="4">
        <v>167.697</v>
      </c>
      <c r="Z81" s="4">
        <v>0</v>
      </c>
      <c r="AA81" s="4">
        <v>5.3056000000000001</v>
      </c>
      <c r="AB81" s="4" t="s">
        <v>384</v>
      </c>
      <c r="AC81" s="4">
        <v>0</v>
      </c>
      <c r="AD81" s="4">
        <v>11.9</v>
      </c>
      <c r="AE81" s="4">
        <v>844</v>
      </c>
      <c r="AF81" s="4">
        <v>875</v>
      </c>
      <c r="AG81" s="4">
        <v>864</v>
      </c>
      <c r="AH81" s="4">
        <v>87</v>
      </c>
      <c r="AI81" s="4">
        <v>29.25</v>
      </c>
      <c r="AJ81" s="4">
        <v>0.67</v>
      </c>
      <c r="AK81" s="4">
        <v>987</v>
      </c>
      <c r="AL81" s="4">
        <v>3</v>
      </c>
      <c r="AM81" s="4">
        <v>0</v>
      </c>
      <c r="AN81" s="4">
        <v>32</v>
      </c>
      <c r="AO81" s="4">
        <v>191</v>
      </c>
      <c r="AP81" s="4">
        <v>189</v>
      </c>
      <c r="AQ81" s="4">
        <v>1.1000000000000001</v>
      </c>
      <c r="AR81" s="4">
        <v>195</v>
      </c>
      <c r="AS81" s="4" t="s">
        <v>155</v>
      </c>
      <c r="AT81" s="4">
        <v>2</v>
      </c>
      <c r="AU81" s="5">
        <v>0.73114583333333327</v>
      </c>
      <c r="AV81" s="4">
        <v>47.164149000000002</v>
      </c>
      <c r="AW81" s="4">
        <v>-88.485422</v>
      </c>
      <c r="AX81" s="4">
        <v>318.5</v>
      </c>
      <c r="AY81" s="4">
        <v>45.2</v>
      </c>
      <c r="AZ81" s="4">
        <v>12</v>
      </c>
      <c r="BA81" s="4">
        <v>10</v>
      </c>
      <c r="BB81" s="4" t="s">
        <v>426</v>
      </c>
      <c r="BC81" s="4">
        <v>1.048152</v>
      </c>
      <c r="BD81" s="4">
        <v>1.2277720000000001</v>
      </c>
      <c r="BE81" s="4">
        <v>1.824076</v>
      </c>
      <c r="BF81" s="4">
        <v>14.063000000000001</v>
      </c>
      <c r="BG81" s="4">
        <v>21.49</v>
      </c>
      <c r="BH81" s="4">
        <v>1.53</v>
      </c>
      <c r="BI81" s="4">
        <v>9.6430000000000007</v>
      </c>
      <c r="BJ81" s="4">
        <v>2981.105</v>
      </c>
      <c r="BK81" s="4">
        <v>9.5500000000000007</v>
      </c>
      <c r="BL81" s="4">
        <v>10.878</v>
      </c>
      <c r="BM81" s="4">
        <v>1.153</v>
      </c>
      <c r="BN81" s="4">
        <v>12.031000000000001</v>
      </c>
      <c r="BO81" s="4">
        <v>8.9529999999999994</v>
      </c>
      <c r="BP81" s="4">
        <v>0.94899999999999995</v>
      </c>
      <c r="BQ81" s="4">
        <v>9.9019999999999992</v>
      </c>
      <c r="BR81" s="4">
        <v>13.6091</v>
      </c>
      <c r="BU81" s="4">
        <v>11.436999999999999</v>
      </c>
      <c r="BW81" s="4">
        <v>1326.04</v>
      </c>
      <c r="BX81" s="4">
        <v>0.293242</v>
      </c>
      <c r="BY81" s="4">
        <v>-5</v>
      </c>
      <c r="BZ81" s="4">
        <v>1.2297070000000001</v>
      </c>
      <c r="CA81" s="4">
        <v>7.1661010000000003</v>
      </c>
      <c r="CB81" s="4">
        <v>24.840081000000001</v>
      </c>
      <c r="CC81" s="4">
        <f t="shared" si="13"/>
        <v>1.8932838841999999</v>
      </c>
      <c r="CE81" s="4">
        <f t="shared" si="14"/>
        <v>15958.085942638936</v>
      </c>
      <c r="CF81" s="4">
        <f t="shared" si="15"/>
        <v>51.121889618850005</v>
      </c>
      <c r="CG81" s="4">
        <f t="shared" si="16"/>
        <v>53.006172880194001</v>
      </c>
      <c r="CH81" s="4">
        <f t="shared" si="17"/>
        <v>72.850566283967694</v>
      </c>
    </row>
    <row r="82" spans="1:86">
      <c r="A82" s="2">
        <v>42440</v>
      </c>
      <c r="B82" s="29">
        <v>0.52300273148148146</v>
      </c>
      <c r="C82" s="4">
        <v>9.3859999999999992</v>
      </c>
      <c r="D82" s="4">
        <v>4.2200000000000001E-2</v>
      </c>
      <c r="E82" s="4" t="s">
        <v>155</v>
      </c>
      <c r="F82" s="4">
        <v>422.04361899999998</v>
      </c>
      <c r="G82" s="4">
        <v>308.8</v>
      </c>
      <c r="H82" s="4">
        <v>36.6</v>
      </c>
      <c r="I82" s="4">
        <v>1205.7</v>
      </c>
      <c r="K82" s="4">
        <v>6.6</v>
      </c>
      <c r="L82" s="4">
        <v>186</v>
      </c>
      <c r="M82" s="4">
        <v>0.91310000000000002</v>
      </c>
      <c r="N82" s="4">
        <v>8.5706000000000007</v>
      </c>
      <c r="O82" s="4">
        <v>3.85E-2</v>
      </c>
      <c r="P82" s="4">
        <v>281.98250000000002</v>
      </c>
      <c r="Q82" s="4">
        <v>33.421100000000003</v>
      </c>
      <c r="R82" s="4">
        <v>315.39999999999998</v>
      </c>
      <c r="S82" s="4">
        <v>232.07740000000001</v>
      </c>
      <c r="T82" s="4">
        <v>27.5062</v>
      </c>
      <c r="U82" s="4">
        <v>259.60000000000002</v>
      </c>
      <c r="V82" s="4">
        <v>1205.6842999999999</v>
      </c>
      <c r="Y82" s="4">
        <v>169.755</v>
      </c>
      <c r="Z82" s="4">
        <v>0</v>
      </c>
      <c r="AA82" s="4">
        <v>6.0225</v>
      </c>
      <c r="AB82" s="4" t="s">
        <v>384</v>
      </c>
      <c r="AC82" s="4">
        <v>0</v>
      </c>
      <c r="AD82" s="4">
        <v>11.9</v>
      </c>
      <c r="AE82" s="4">
        <v>845</v>
      </c>
      <c r="AF82" s="4">
        <v>875</v>
      </c>
      <c r="AG82" s="4">
        <v>865</v>
      </c>
      <c r="AH82" s="4">
        <v>87</v>
      </c>
      <c r="AI82" s="4">
        <v>29.25</v>
      </c>
      <c r="AJ82" s="4">
        <v>0.67</v>
      </c>
      <c r="AK82" s="4">
        <v>987</v>
      </c>
      <c r="AL82" s="4">
        <v>3</v>
      </c>
      <c r="AM82" s="4">
        <v>0</v>
      </c>
      <c r="AN82" s="4">
        <v>32</v>
      </c>
      <c r="AO82" s="4">
        <v>191.4</v>
      </c>
      <c r="AP82" s="4">
        <v>189.4</v>
      </c>
      <c r="AQ82" s="4">
        <v>1.2</v>
      </c>
      <c r="AR82" s="4">
        <v>195</v>
      </c>
      <c r="AS82" s="4" t="s">
        <v>155</v>
      </c>
      <c r="AT82" s="4">
        <v>2</v>
      </c>
      <c r="AU82" s="5">
        <v>0.73115740740740742</v>
      </c>
      <c r="AV82" s="4">
        <v>47.164217000000001</v>
      </c>
      <c r="AW82" s="4">
        <v>-88.485664999999997</v>
      </c>
      <c r="AX82" s="4">
        <v>318.60000000000002</v>
      </c>
      <c r="AY82" s="4">
        <v>44.1</v>
      </c>
      <c r="AZ82" s="4">
        <v>12</v>
      </c>
      <c r="BA82" s="4">
        <v>10</v>
      </c>
      <c r="BB82" s="4" t="s">
        <v>426</v>
      </c>
      <c r="BC82" s="4">
        <v>1.2</v>
      </c>
      <c r="BD82" s="4">
        <v>1.023976</v>
      </c>
      <c r="BE82" s="4">
        <v>1.9239759999999999</v>
      </c>
      <c r="BF82" s="4">
        <v>14.063000000000001</v>
      </c>
      <c r="BG82" s="4">
        <v>21.76</v>
      </c>
      <c r="BH82" s="4">
        <v>1.55</v>
      </c>
      <c r="BI82" s="4">
        <v>9.5120000000000005</v>
      </c>
      <c r="BJ82" s="4">
        <v>2982.0720000000001</v>
      </c>
      <c r="BK82" s="4">
        <v>8.5350000000000001</v>
      </c>
      <c r="BL82" s="4">
        <v>10.275</v>
      </c>
      <c r="BM82" s="4">
        <v>1.218</v>
      </c>
      <c r="BN82" s="4">
        <v>11.492000000000001</v>
      </c>
      <c r="BO82" s="4">
        <v>8.4559999999999995</v>
      </c>
      <c r="BP82" s="4">
        <v>1.002</v>
      </c>
      <c r="BQ82" s="4">
        <v>9.4580000000000002</v>
      </c>
      <c r="BR82" s="4">
        <v>13.872</v>
      </c>
      <c r="BU82" s="4">
        <v>11.718999999999999</v>
      </c>
      <c r="BW82" s="4">
        <v>1523.6410000000001</v>
      </c>
      <c r="BX82" s="4">
        <v>0.28256900000000001</v>
      </c>
      <c r="BY82" s="4">
        <v>-5</v>
      </c>
      <c r="BZ82" s="4">
        <v>1.2284310000000001</v>
      </c>
      <c r="CA82" s="4">
        <v>6.9052800000000003</v>
      </c>
      <c r="CB82" s="4">
        <v>24.814305999999998</v>
      </c>
      <c r="CC82" s="4">
        <f t="shared" si="13"/>
        <v>1.8243749760000001</v>
      </c>
      <c r="CE82" s="4">
        <f t="shared" si="14"/>
        <v>15382.255478699522</v>
      </c>
      <c r="CF82" s="4">
        <f t="shared" si="15"/>
        <v>44.025613905600004</v>
      </c>
      <c r="CG82" s="4">
        <f t="shared" si="16"/>
        <v>48.786673265280001</v>
      </c>
      <c r="CH82" s="4">
        <f t="shared" si="17"/>
        <v>71.555162987520006</v>
      </c>
    </row>
    <row r="83" spans="1:86">
      <c r="A83" s="2">
        <v>42440</v>
      </c>
      <c r="B83" s="29">
        <v>0.5230143055555555</v>
      </c>
      <c r="C83" s="4">
        <v>9.3469999999999995</v>
      </c>
      <c r="D83" s="4">
        <v>3.49E-2</v>
      </c>
      <c r="E83" s="4" t="s">
        <v>155</v>
      </c>
      <c r="F83" s="4">
        <v>348.83419700000002</v>
      </c>
      <c r="G83" s="4">
        <v>272.8</v>
      </c>
      <c r="H83" s="4">
        <v>36.6</v>
      </c>
      <c r="I83" s="4">
        <v>1294.4000000000001</v>
      </c>
      <c r="K83" s="4">
        <v>7</v>
      </c>
      <c r="L83" s="4">
        <v>197</v>
      </c>
      <c r="M83" s="4">
        <v>0.91339999999999999</v>
      </c>
      <c r="N83" s="4">
        <v>8.5375999999999994</v>
      </c>
      <c r="O83" s="4">
        <v>3.1899999999999998E-2</v>
      </c>
      <c r="P83" s="4">
        <v>249.1763</v>
      </c>
      <c r="Q83" s="4">
        <v>33.431800000000003</v>
      </c>
      <c r="R83" s="4">
        <v>282.60000000000002</v>
      </c>
      <c r="S83" s="4">
        <v>205.0772</v>
      </c>
      <c r="T83" s="4">
        <v>27.5151</v>
      </c>
      <c r="U83" s="4">
        <v>232.6</v>
      </c>
      <c r="V83" s="4">
        <v>1294.4000000000001</v>
      </c>
      <c r="Y83" s="4">
        <v>179.70500000000001</v>
      </c>
      <c r="Z83" s="4">
        <v>0</v>
      </c>
      <c r="AA83" s="4">
        <v>6.3926999999999996</v>
      </c>
      <c r="AB83" s="4" t="s">
        <v>384</v>
      </c>
      <c r="AC83" s="4">
        <v>0</v>
      </c>
      <c r="AD83" s="4">
        <v>12</v>
      </c>
      <c r="AE83" s="4">
        <v>845</v>
      </c>
      <c r="AF83" s="4">
        <v>876</v>
      </c>
      <c r="AG83" s="4">
        <v>864</v>
      </c>
      <c r="AH83" s="4">
        <v>87</v>
      </c>
      <c r="AI83" s="4">
        <v>29.25</v>
      </c>
      <c r="AJ83" s="4">
        <v>0.67</v>
      </c>
      <c r="AK83" s="4">
        <v>987</v>
      </c>
      <c r="AL83" s="4">
        <v>3</v>
      </c>
      <c r="AM83" s="4">
        <v>0</v>
      </c>
      <c r="AN83" s="4">
        <v>32</v>
      </c>
      <c r="AO83" s="4">
        <v>192</v>
      </c>
      <c r="AP83" s="4">
        <v>190</v>
      </c>
      <c r="AQ83" s="4">
        <v>1.2</v>
      </c>
      <c r="AR83" s="4">
        <v>195</v>
      </c>
      <c r="AS83" s="4" t="s">
        <v>155</v>
      </c>
      <c r="AT83" s="4">
        <v>2</v>
      </c>
      <c r="AU83" s="5">
        <v>0.73116898148148157</v>
      </c>
      <c r="AV83" s="4">
        <v>47.164275000000004</v>
      </c>
      <c r="AW83" s="4">
        <v>-88.485889</v>
      </c>
      <c r="AX83" s="4">
        <v>318.7</v>
      </c>
      <c r="AY83" s="4">
        <v>41.9</v>
      </c>
      <c r="AZ83" s="4">
        <v>12</v>
      </c>
      <c r="BA83" s="4">
        <v>10</v>
      </c>
      <c r="BB83" s="4" t="s">
        <v>426</v>
      </c>
      <c r="BC83" s="4">
        <v>1.1761239999999999</v>
      </c>
      <c r="BD83" s="4">
        <v>1.1238760000000001</v>
      </c>
      <c r="BE83" s="4">
        <v>1.976124</v>
      </c>
      <c r="BF83" s="4">
        <v>14.063000000000001</v>
      </c>
      <c r="BG83" s="4">
        <v>21.84</v>
      </c>
      <c r="BH83" s="4">
        <v>1.55</v>
      </c>
      <c r="BI83" s="4">
        <v>9.4770000000000003</v>
      </c>
      <c r="BJ83" s="4">
        <v>2981.1579999999999</v>
      </c>
      <c r="BK83" s="4">
        <v>7.0810000000000004</v>
      </c>
      <c r="BL83" s="4">
        <v>9.1120000000000001</v>
      </c>
      <c r="BM83" s="4">
        <v>1.222</v>
      </c>
      <c r="BN83" s="4">
        <v>10.334</v>
      </c>
      <c r="BO83" s="4">
        <v>7.4989999999999997</v>
      </c>
      <c r="BP83" s="4">
        <v>1.006</v>
      </c>
      <c r="BQ83" s="4">
        <v>8.5050000000000008</v>
      </c>
      <c r="BR83" s="4">
        <v>14.945600000000001</v>
      </c>
      <c r="BU83" s="4">
        <v>12.45</v>
      </c>
      <c r="BW83" s="4">
        <v>1623.0440000000001</v>
      </c>
      <c r="BX83" s="4">
        <v>0.27338000000000001</v>
      </c>
      <c r="BY83" s="4">
        <v>-5</v>
      </c>
      <c r="BZ83" s="4">
        <v>1.2277070000000001</v>
      </c>
      <c r="CA83" s="4">
        <v>6.6807239999999997</v>
      </c>
      <c r="CB83" s="4">
        <v>24.799681</v>
      </c>
      <c r="CC83" s="4">
        <f t="shared" si="13"/>
        <v>1.7650472808</v>
      </c>
      <c r="CE83" s="4">
        <f t="shared" si="14"/>
        <v>14877.471467398822</v>
      </c>
      <c r="CF83" s="4">
        <f t="shared" si="15"/>
        <v>35.337736363067997</v>
      </c>
      <c r="CG83" s="4">
        <f t="shared" si="16"/>
        <v>42.444209542140001</v>
      </c>
      <c r="CH83" s="4">
        <f t="shared" si="17"/>
        <v>74.586029174956806</v>
      </c>
    </row>
    <row r="84" spans="1:86">
      <c r="A84" s="2">
        <v>42440</v>
      </c>
      <c r="B84" s="29">
        <v>0.52302587962962965</v>
      </c>
      <c r="C84" s="4">
        <v>9.4049999999999994</v>
      </c>
      <c r="D84" s="4">
        <v>3.4500000000000003E-2</v>
      </c>
      <c r="E84" s="4" t="s">
        <v>155</v>
      </c>
      <c r="F84" s="4">
        <v>345.32206100000002</v>
      </c>
      <c r="G84" s="4">
        <v>227.1</v>
      </c>
      <c r="H84" s="4">
        <v>35.200000000000003</v>
      </c>
      <c r="I84" s="4">
        <v>1455</v>
      </c>
      <c r="K84" s="4">
        <v>7.2</v>
      </c>
      <c r="L84" s="4">
        <v>213</v>
      </c>
      <c r="M84" s="4">
        <v>0.91279999999999994</v>
      </c>
      <c r="N84" s="4">
        <v>8.5844000000000005</v>
      </c>
      <c r="O84" s="4">
        <v>3.15E-2</v>
      </c>
      <c r="P84" s="4">
        <v>207.3177</v>
      </c>
      <c r="Q84" s="4">
        <v>32.143900000000002</v>
      </c>
      <c r="R84" s="4">
        <v>239.5</v>
      </c>
      <c r="S84" s="4">
        <v>170.6267</v>
      </c>
      <c r="T84" s="4">
        <v>26.455100000000002</v>
      </c>
      <c r="U84" s="4">
        <v>197.1</v>
      </c>
      <c r="V84" s="4">
        <v>1455.0209</v>
      </c>
      <c r="Y84" s="4">
        <v>194.65299999999999</v>
      </c>
      <c r="Z84" s="4">
        <v>0</v>
      </c>
      <c r="AA84" s="4">
        <v>6.5719000000000003</v>
      </c>
      <c r="AB84" s="4" t="s">
        <v>384</v>
      </c>
      <c r="AC84" s="4">
        <v>0</v>
      </c>
      <c r="AD84" s="4">
        <v>11.9</v>
      </c>
      <c r="AE84" s="4">
        <v>845</v>
      </c>
      <c r="AF84" s="4">
        <v>876</v>
      </c>
      <c r="AG84" s="4">
        <v>863</v>
      </c>
      <c r="AH84" s="4">
        <v>87</v>
      </c>
      <c r="AI84" s="4">
        <v>29.25</v>
      </c>
      <c r="AJ84" s="4">
        <v>0.67</v>
      </c>
      <c r="AK84" s="4">
        <v>987</v>
      </c>
      <c r="AL84" s="4">
        <v>3</v>
      </c>
      <c r="AM84" s="4">
        <v>0</v>
      </c>
      <c r="AN84" s="4">
        <v>32</v>
      </c>
      <c r="AO84" s="4">
        <v>192</v>
      </c>
      <c r="AP84" s="4">
        <v>190</v>
      </c>
      <c r="AQ84" s="4">
        <v>1.1000000000000001</v>
      </c>
      <c r="AR84" s="4">
        <v>195</v>
      </c>
      <c r="AS84" s="4" t="s">
        <v>155</v>
      </c>
      <c r="AT84" s="4">
        <v>2</v>
      </c>
      <c r="AU84" s="5">
        <v>0.7311805555555555</v>
      </c>
      <c r="AV84" s="4">
        <v>47.164329000000002</v>
      </c>
      <c r="AW84" s="4">
        <v>-88.486103999999997</v>
      </c>
      <c r="AX84" s="4">
        <v>318.8</v>
      </c>
      <c r="AY84" s="4">
        <v>40.1</v>
      </c>
      <c r="AZ84" s="4">
        <v>12</v>
      </c>
      <c r="BA84" s="4">
        <v>10</v>
      </c>
      <c r="BB84" s="4" t="s">
        <v>426</v>
      </c>
      <c r="BC84" s="4">
        <v>1.1000000000000001</v>
      </c>
      <c r="BD84" s="4">
        <v>1.2</v>
      </c>
      <c r="BE84" s="4">
        <v>1.92404</v>
      </c>
      <c r="BF84" s="4">
        <v>14.063000000000001</v>
      </c>
      <c r="BG84" s="4">
        <v>21.68</v>
      </c>
      <c r="BH84" s="4">
        <v>1.54</v>
      </c>
      <c r="BI84" s="4">
        <v>9.5570000000000004</v>
      </c>
      <c r="BJ84" s="4">
        <v>2976.0129999999999</v>
      </c>
      <c r="BK84" s="4">
        <v>6.9550000000000001</v>
      </c>
      <c r="BL84" s="4">
        <v>7.5270000000000001</v>
      </c>
      <c r="BM84" s="4">
        <v>1.167</v>
      </c>
      <c r="BN84" s="4">
        <v>8.6940000000000008</v>
      </c>
      <c r="BO84" s="4">
        <v>6.1950000000000003</v>
      </c>
      <c r="BP84" s="4">
        <v>0.96</v>
      </c>
      <c r="BQ84" s="4">
        <v>7.1550000000000002</v>
      </c>
      <c r="BR84" s="4">
        <v>16.6798</v>
      </c>
      <c r="BU84" s="4">
        <v>13.388999999999999</v>
      </c>
      <c r="BW84" s="4">
        <v>1656.6</v>
      </c>
      <c r="BX84" s="4">
        <v>0.25165599999999999</v>
      </c>
      <c r="BY84" s="4">
        <v>-5</v>
      </c>
      <c r="BZ84" s="4">
        <v>1.226</v>
      </c>
      <c r="CA84" s="4">
        <v>6.1498439999999999</v>
      </c>
      <c r="CB84" s="4">
        <v>24.7652</v>
      </c>
      <c r="CC84" s="4">
        <f t="shared" si="13"/>
        <v>1.6247887848</v>
      </c>
      <c r="CE84" s="4">
        <f t="shared" si="14"/>
        <v>13671.605721903083</v>
      </c>
      <c r="CF84" s="4">
        <f t="shared" si="15"/>
        <v>31.95080726994</v>
      </c>
      <c r="CG84" s="4">
        <f t="shared" si="16"/>
        <v>32.869593963539998</v>
      </c>
      <c r="CH84" s="4">
        <f t="shared" si="17"/>
        <v>76.625891459546395</v>
      </c>
    </row>
    <row r="85" spans="1:86">
      <c r="A85" s="2">
        <v>42440</v>
      </c>
      <c r="B85" s="29">
        <v>0.52303745370370369</v>
      </c>
      <c r="C85" s="4">
        <v>9.6069999999999993</v>
      </c>
      <c r="D85" s="4">
        <v>3.9600000000000003E-2</v>
      </c>
      <c r="E85" s="4" t="s">
        <v>155</v>
      </c>
      <c r="F85" s="4">
        <v>395.77851800000002</v>
      </c>
      <c r="G85" s="4">
        <v>200.2</v>
      </c>
      <c r="H85" s="4">
        <v>30.9</v>
      </c>
      <c r="I85" s="4">
        <v>1557.9</v>
      </c>
      <c r="K85" s="4">
        <v>7.2</v>
      </c>
      <c r="L85" s="4">
        <v>213</v>
      </c>
      <c r="M85" s="4">
        <v>0.91090000000000004</v>
      </c>
      <c r="N85" s="4">
        <v>8.7515000000000001</v>
      </c>
      <c r="O85" s="4">
        <v>3.61E-2</v>
      </c>
      <c r="P85" s="4">
        <v>182.33320000000001</v>
      </c>
      <c r="Q85" s="4">
        <v>28.1265</v>
      </c>
      <c r="R85" s="4">
        <v>210.5</v>
      </c>
      <c r="S85" s="4">
        <v>150.06399999999999</v>
      </c>
      <c r="T85" s="4">
        <v>23.148700000000002</v>
      </c>
      <c r="U85" s="4">
        <v>173.2</v>
      </c>
      <c r="V85" s="4">
        <v>1557.8634999999999</v>
      </c>
      <c r="Y85" s="4">
        <v>194.435</v>
      </c>
      <c r="Z85" s="4">
        <v>0</v>
      </c>
      <c r="AA85" s="4">
        <v>6.5586000000000002</v>
      </c>
      <c r="AB85" s="4" t="s">
        <v>384</v>
      </c>
      <c r="AC85" s="4">
        <v>0</v>
      </c>
      <c r="AD85" s="4">
        <v>11.9</v>
      </c>
      <c r="AE85" s="4">
        <v>846</v>
      </c>
      <c r="AF85" s="4">
        <v>875</v>
      </c>
      <c r="AG85" s="4">
        <v>863</v>
      </c>
      <c r="AH85" s="4">
        <v>87</v>
      </c>
      <c r="AI85" s="4">
        <v>29.25</v>
      </c>
      <c r="AJ85" s="4">
        <v>0.67</v>
      </c>
      <c r="AK85" s="4">
        <v>987</v>
      </c>
      <c r="AL85" s="4">
        <v>3</v>
      </c>
      <c r="AM85" s="4">
        <v>0</v>
      </c>
      <c r="AN85" s="4">
        <v>32</v>
      </c>
      <c r="AO85" s="4">
        <v>191.6</v>
      </c>
      <c r="AP85" s="4">
        <v>190</v>
      </c>
      <c r="AQ85" s="4">
        <v>1</v>
      </c>
      <c r="AR85" s="4">
        <v>195</v>
      </c>
      <c r="AS85" s="4" t="s">
        <v>155</v>
      </c>
      <c r="AT85" s="4">
        <v>2</v>
      </c>
      <c r="AU85" s="5">
        <v>0.73119212962962965</v>
      </c>
      <c r="AV85" s="4">
        <v>47.164372999999998</v>
      </c>
      <c r="AW85" s="4">
        <v>-88.486316000000002</v>
      </c>
      <c r="AX85" s="4">
        <v>318.89999999999998</v>
      </c>
      <c r="AY85" s="4">
        <v>38.5</v>
      </c>
      <c r="AZ85" s="4">
        <v>12</v>
      </c>
      <c r="BA85" s="4">
        <v>10</v>
      </c>
      <c r="BB85" s="4" t="s">
        <v>426</v>
      </c>
      <c r="BC85" s="4">
        <v>1.1000000000000001</v>
      </c>
      <c r="BD85" s="4">
        <v>1.2247749999999999</v>
      </c>
      <c r="BE85" s="4">
        <v>1.975225</v>
      </c>
      <c r="BF85" s="4">
        <v>14.063000000000001</v>
      </c>
      <c r="BG85" s="4">
        <v>21.21</v>
      </c>
      <c r="BH85" s="4">
        <v>1.51</v>
      </c>
      <c r="BI85" s="4">
        <v>9.7789999999999999</v>
      </c>
      <c r="BJ85" s="4">
        <v>2971.9540000000002</v>
      </c>
      <c r="BK85" s="4">
        <v>7.7919999999999998</v>
      </c>
      <c r="BL85" s="4">
        <v>6.484</v>
      </c>
      <c r="BM85" s="4">
        <v>1</v>
      </c>
      <c r="BN85" s="4">
        <v>7.4850000000000003</v>
      </c>
      <c r="BO85" s="4">
        <v>5.3369999999999997</v>
      </c>
      <c r="BP85" s="4">
        <v>0.82299999999999995</v>
      </c>
      <c r="BQ85" s="4">
        <v>6.16</v>
      </c>
      <c r="BR85" s="4">
        <v>17.4938</v>
      </c>
      <c r="BU85" s="4">
        <v>13.1</v>
      </c>
      <c r="BW85" s="4">
        <v>1619.4549999999999</v>
      </c>
      <c r="BX85" s="4">
        <v>0.22334599999999999</v>
      </c>
      <c r="BY85" s="4">
        <v>-5</v>
      </c>
      <c r="BZ85" s="4">
        <v>1.226431</v>
      </c>
      <c r="CA85" s="4">
        <v>5.458018</v>
      </c>
      <c r="CB85" s="4">
        <v>24.773906</v>
      </c>
      <c r="CC85" s="4">
        <f t="shared" si="13"/>
        <v>1.4420083555999998</v>
      </c>
      <c r="CE85" s="4">
        <f t="shared" si="14"/>
        <v>12117.070885097486</v>
      </c>
      <c r="CF85" s="4">
        <f t="shared" si="15"/>
        <v>31.769070563231999</v>
      </c>
      <c r="CG85" s="4">
        <f t="shared" si="16"/>
        <v>25.11517898736</v>
      </c>
      <c r="CH85" s="4">
        <f t="shared" si="17"/>
        <v>71.324662040434802</v>
      </c>
    </row>
    <row r="86" spans="1:86">
      <c r="A86" s="2">
        <v>42440</v>
      </c>
      <c r="B86" s="29">
        <v>0.52304902777777784</v>
      </c>
      <c r="C86" s="4">
        <v>9.5419999999999998</v>
      </c>
      <c r="D86" s="4">
        <v>4.3400000000000001E-2</v>
      </c>
      <c r="E86" s="4" t="s">
        <v>155</v>
      </c>
      <c r="F86" s="4">
        <v>434.47412400000002</v>
      </c>
      <c r="G86" s="4">
        <v>230</v>
      </c>
      <c r="H86" s="4">
        <v>27.5</v>
      </c>
      <c r="I86" s="4">
        <v>1492.4</v>
      </c>
      <c r="K86" s="4">
        <v>7.15</v>
      </c>
      <c r="L86" s="4">
        <v>211</v>
      </c>
      <c r="M86" s="4">
        <v>0.91149999999999998</v>
      </c>
      <c r="N86" s="4">
        <v>8.6974</v>
      </c>
      <c r="O86" s="4">
        <v>3.9600000000000003E-2</v>
      </c>
      <c r="P86" s="4">
        <v>209.6533</v>
      </c>
      <c r="Q86" s="4">
        <v>25.065100000000001</v>
      </c>
      <c r="R86" s="4">
        <v>234.7</v>
      </c>
      <c r="S86" s="4">
        <v>172.6464</v>
      </c>
      <c r="T86" s="4">
        <v>20.640699999999999</v>
      </c>
      <c r="U86" s="4">
        <v>193.3</v>
      </c>
      <c r="V86" s="4">
        <v>1492.3567</v>
      </c>
      <c r="Y86" s="4">
        <v>192.21899999999999</v>
      </c>
      <c r="Z86" s="4">
        <v>0</v>
      </c>
      <c r="AA86" s="4">
        <v>6.5162000000000004</v>
      </c>
      <c r="AB86" s="4" t="s">
        <v>384</v>
      </c>
      <c r="AC86" s="4">
        <v>0</v>
      </c>
      <c r="AD86" s="4">
        <v>11.9</v>
      </c>
      <c r="AE86" s="4">
        <v>845</v>
      </c>
      <c r="AF86" s="4">
        <v>875</v>
      </c>
      <c r="AG86" s="4">
        <v>864</v>
      </c>
      <c r="AH86" s="4">
        <v>87.4</v>
      </c>
      <c r="AI86" s="4">
        <v>29.39</v>
      </c>
      <c r="AJ86" s="4">
        <v>0.68</v>
      </c>
      <c r="AK86" s="4">
        <v>987</v>
      </c>
      <c r="AL86" s="4">
        <v>3</v>
      </c>
      <c r="AM86" s="4">
        <v>0</v>
      </c>
      <c r="AN86" s="4">
        <v>32</v>
      </c>
      <c r="AO86" s="4">
        <v>191</v>
      </c>
      <c r="AP86" s="4">
        <v>190</v>
      </c>
      <c r="AQ86" s="4">
        <v>1</v>
      </c>
      <c r="AR86" s="4">
        <v>195</v>
      </c>
      <c r="AS86" s="4" t="s">
        <v>155</v>
      </c>
      <c r="AT86" s="4">
        <v>2</v>
      </c>
      <c r="AU86" s="5">
        <v>0.73120370370370369</v>
      </c>
      <c r="AV86" s="4">
        <v>47.164406999999997</v>
      </c>
      <c r="AW86" s="4">
        <v>-88.486520999999996</v>
      </c>
      <c r="AX86" s="4">
        <v>318.7</v>
      </c>
      <c r="AY86" s="4">
        <v>37.1</v>
      </c>
      <c r="AZ86" s="4">
        <v>12</v>
      </c>
      <c r="BA86" s="4">
        <v>10</v>
      </c>
      <c r="BB86" s="4" t="s">
        <v>426</v>
      </c>
      <c r="BC86" s="4">
        <v>1.1246750000000001</v>
      </c>
      <c r="BD86" s="4">
        <v>1.3</v>
      </c>
      <c r="BE86" s="4">
        <v>1.9246749999999999</v>
      </c>
      <c r="BF86" s="4">
        <v>14.063000000000001</v>
      </c>
      <c r="BG86" s="4">
        <v>21.35</v>
      </c>
      <c r="BH86" s="4">
        <v>1.52</v>
      </c>
      <c r="BI86" s="4">
        <v>9.7140000000000004</v>
      </c>
      <c r="BJ86" s="4">
        <v>2972.6460000000002</v>
      </c>
      <c r="BK86" s="4">
        <v>8.6140000000000008</v>
      </c>
      <c r="BL86" s="4">
        <v>7.5039999999999996</v>
      </c>
      <c r="BM86" s="4">
        <v>0.89700000000000002</v>
      </c>
      <c r="BN86" s="4">
        <v>8.4009999999999998</v>
      </c>
      <c r="BO86" s="4">
        <v>6.1790000000000003</v>
      </c>
      <c r="BP86" s="4">
        <v>0.73899999999999999</v>
      </c>
      <c r="BQ86" s="4">
        <v>6.9180000000000001</v>
      </c>
      <c r="BR86" s="4">
        <v>16.866399999999999</v>
      </c>
      <c r="BU86" s="4">
        <v>13.035</v>
      </c>
      <c r="BW86" s="4">
        <v>1619.3589999999999</v>
      </c>
      <c r="BX86" s="4">
        <v>0.209172</v>
      </c>
      <c r="BY86" s="4">
        <v>-5</v>
      </c>
      <c r="BZ86" s="4">
        <v>1.226569</v>
      </c>
      <c r="CA86" s="4">
        <v>5.1116409999999997</v>
      </c>
      <c r="CB86" s="4">
        <v>24.776693999999999</v>
      </c>
      <c r="CC86" s="4">
        <f t="shared" si="13"/>
        <v>1.3504955521999999</v>
      </c>
      <c r="CE86" s="4">
        <f t="shared" si="14"/>
        <v>11350.739081548241</v>
      </c>
      <c r="CF86" s="4">
        <f t="shared" si="15"/>
        <v>32.891661653778002</v>
      </c>
      <c r="CG86" s="4">
        <f t="shared" si="16"/>
        <v>26.415662331185995</v>
      </c>
      <c r="CH86" s="4">
        <f t="shared" si="17"/>
        <v>64.402591376512788</v>
      </c>
    </row>
    <row r="87" spans="1:86">
      <c r="A87" s="2">
        <v>42440</v>
      </c>
      <c r="B87" s="29">
        <v>0.52306060185185188</v>
      </c>
      <c r="C87" s="4">
        <v>9.6820000000000004</v>
      </c>
      <c r="D87" s="4">
        <v>3.5099999999999999E-2</v>
      </c>
      <c r="E87" s="4" t="s">
        <v>155</v>
      </c>
      <c r="F87" s="4">
        <v>351.00166899999999</v>
      </c>
      <c r="G87" s="4">
        <v>242.5</v>
      </c>
      <c r="H87" s="4">
        <v>27.6</v>
      </c>
      <c r="I87" s="4">
        <v>1472.8</v>
      </c>
      <c r="K87" s="4">
        <v>7</v>
      </c>
      <c r="L87" s="4">
        <v>210</v>
      </c>
      <c r="M87" s="4">
        <v>0.91039999999999999</v>
      </c>
      <c r="N87" s="4">
        <v>8.8146000000000004</v>
      </c>
      <c r="O87" s="4">
        <v>3.2000000000000001E-2</v>
      </c>
      <c r="P87" s="4">
        <v>220.7611</v>
      </c>
      <c r="Q87" s="4">
        <v>25.1599</v>
      </c>
      <c r="R87" s="4">
        <v>245.9</v>
      </c>
      <c r="S87" s="4">
        <v>181.8263</v>
      </c>
      <c r="T87" s="4">
        <v>20.7225</v>
      </c>
      <c r="U87" s="4">
        <v>202.5</v>
      </c>
      <c r="V87" s="4">
        <v>1472.8420000000001</v>
      </c>
      <c r="Y87" s="4">
        <v>191.25399999999999</v>
      </c>
      <c r="Z87" s="4">
        <v>0</v>
      </c>
      <c r="AA87" s="4">
        <v>6.3728999999999996</v>
      </c>
      <c r="AB87" s="4" t="s">
        <v>384</v>
      </c>
      <c r="AC87" s="4">
        <v>0</v>
      </c>
      <c r="AD87" s="4">
        <v>11.9</v>
      </c>
      <c r="AE87" s="4">
        <v>846</v>
      </c>
      <c r="AF87" s="4">
        <v>876</v>
      </c>
      <c r="AG87" s="4">
        <v>865</v>
      </c>
      <c r="AH87" s="4">
        <v>87.6</v>
      </c>
      <c r="AI87" s="4">
        <v>29.44</v>
      </c>
      <c r="AJ87" s="4">
        <v>0.68</v>
      </c>
      <c r="AK87" s="4">
        <v>987</v>
      </c>
      <c r="AL87" s="4">
        <v>3</v>
      </c>
      <c r="AM87" s="4">
        <v>0</v>
      </c>
      <c r="AN87" s="4">
        <v>32</v>
      </c>
      <c r="AO87" s="4">
        <v>191.4</v>
      </c>
      <c r="AP87" s="4">
        <v>190</v>
      </c>
      <c r="AQ87" s="4">
        <v>1.1000000000000001</v>
      </c>
      <c r="AR87" s="4">
        <v>195</v>
      </c>
      <c r="AS87" s="4" t="s">
        <v>155</v>
      </c>
      <c r="AT87" s="4">
        <v>2</v>
      </c>
      <c r="AU87" s="5">
        <v>0.73121527777777784</v>
      </c>
      <c r="AV87" s="4">
        <v>47.164416000000003</v>
      </c>
      <c r="AW87" s="4">
        <v>-88.486727000000002</v>
      </c>
      <c r="AX87" s="4">
        <v>318.5</v>
      </c>
      <c r="AY87" s="4">
        <v>35.799999999999997</v>
      </c>
      <c r="AZ87" s="4">
        <v>12</v>
      </c>
      <c r="BA87" s="4">
        <v>10</v>
      </c>
      <c r="BB87" s="4" t="s">
        <v>426</v>
      </c>
      <c r="BC87" s="4">
        <v>1.2</v>
      </c>
      <c r="BD87" s="4">
        <v>1.3245750000000001</v>
      </c>
      <c r="BE87" s="4">
        <v>2.024575</v>
      </c>
      <c r="BF87" s="4">
        <v>14.063000000000001</v>
      </c>
      <c r="BG87" s="4">
        <v>21.09</v>
      </c>
      <c r="BH87" s="4">
        <v>1.5</v>
      </c>
      <c r="BI87" s="4">
        <v>9.8409999999999993</v>
      </c>
      <c r="BJ87" s="4">
        <v>2976.4989999999998</v>
      </c>
      <c r="BK87" s="4">
        <v>6.8680000000000003</v>
      </c>
      <c r="BL87" s="4">
        <v>7.8070000000000004</v>
      </c>
      <c r="BM87" s="4">
        <v>0.89</v>
      </c>
      <c r="BN87" s="4">
        <v>8.6959999999999997</v>
      </c>
      <c r="BO87" s="4">
        <v>6.43</v>
      </c>
      <c r="BP87" s="4">
        <v>0.73299999999999998</v>
      </c>
      <c r="BQ87" s="4">
        <v>7.1630000000000003</v>
      </c>
      <c r="BR87" s="4">
        <v>16.445900000000002</v>
      </c>
      <c r="BU87" s="4">
        <v>12.813000000000001</v>
      </c>
      <c r="BW87" s="4">
        <v>1564.7260000000001</v>
      </c>
      <c r="BX87" s="4">
        <v>0.21643100000000001</v>
      </c>
      <c r="BY87" s="4">
        <v>-5</v>
      </c>
      <c r="BZ87" s="4">
        <v>1.226431</v>
      </c>
      <c r="CA87" s="4">
        <v>5.2890319999999997</v>
      </c>
      <c r="CB87" s="4">
        <v>24.773906</v>
      </c>
      <c r="CC87" s="4">
        <f t="shared" si="13"/>
        <v>1.3973622543999999</v>
      </c>
      <c r="CE87" s="4">
        <f t="shared" si="14"/>
        <v>11759.870448849095</v>
      </c>
      <c r="CF87" s="4">
        <f t="shared" si="15"/>
        <v>27.134828616671999</v>
      </c>
      <c r="CG87" s="4">
        <f t="shared" si="16"/>
        <v>28.300346153351999</v>
      </c>
      <c r="CH87" s="4">
        <f t="shared" si="17"/>
        <v>64.976219852493614</v>
      </c>
    </row>
    <row r="88" spans="1:86">
      <c r="A88" s="2">
        <v>42440</v>
      </c>
      <c r="B88" s="29">
        <v>0.52307217592592592</v>
      </c>
      <c r="C88" s="4">
        <v>9.8970000000000002</v>
      </c>
      <c r="D88" s="4">
        <v>3.3300000000000003E-2</v>
      </c>
      <c r="E88" s="4" t="s">
        <v>155</v>
      </c>
      <c r="F88" s="4">
        <v>333.24003399999998</v>
      </c>
      <c r="G88" s="4">
        <v>236.7</v>
      </c>
      <c r="H88" s="4">
        <v>27.7</v>
      </c>
      <c r="I88" s="4">
        <v>1544.4</v>
      </c>
      <c r="K88" s="4">
        <v>7</v>
      </c>
      <c r="L88" s="4">
        <v>210</v>
      </c>
      <c r="M88" s="4">
        <v>0.90869999999999995</v>
      </c>
      <c r="N88" s="4">
        <v>8.9934999999999992</v>
      </c>
      <c r="O88" s="4">
        <v>3.0300000000000001E-2</v>
      </c>
      <c r="P88" s="4">
        <v>215.04830000000001</v>
      </c>
      <c r="Q88" s="4">
        <v>25.1373</v>
      </c>
      <c r="R88" s="4">
        <v>240.2</v>
      </c>
      <c r="S88" s="4">
        <v>176.98920000000001</v>
      </c>
      <c r="T88" s="4">
        <v>20.688500000000001</v>
      </c>
      <c r="U88" s="4">
        <v>197.7</v>
      </c>
      <c r="V88" s="4">
        <v>1544.4355</v>
      </c>
      <c r="Y88" s="4">
        <v>190.88200000000001</v>
      </c>
      <c r="Z88" s="4">
        <v>0</v>
      </c>
      <c r="AA88" s="4">
        <v>6.3606999999999996</v>
      </c>
      <c r="AB88" s="4" t="s">
        <v>384</v>
      </c>
      <c r="AC88" s="4">
        <v>0</v>
      </c>
      <c r="AD88" s="4">
        <v>11.9</v>
      </c>
      <c r="AE88" s="4">
        <v>846</v>
      </c>
      <c r="AF88" s="4">
        <v>877</v>
      </c>
      <c r="AG88" s="4">
        <v>865</v>
      </c>
      <c r="AH88" s="4">
        <v>87</v>
      </c>
      <c r="AI88" s="4">
        <v>29.25</v>
      </c>
      <c r="AJ88" s="4">
        <v>0.67</v>
      </c>
      <c r="AK88" s="4">
        <v>987</v>
      </c>
      <c r="AL88" s="4">
        <v>3</v>
      </c>
      <c r="AM88" s="4">
        <v>0</v>
      </c>
      <c r="AN88" s="4">
        <v>32</v>
      </c>
      <c r="AO88" s="4">
        <v>191.6</v>
      </c>
      <c r="AP88" s="4">
        <v>190</v>
      </c>
      <c r="AQ88" s="4">
        <v>1.2</v>
      </c>
      <c r="AR88" s="4">
        <v>195</v>
      </c>
      <c r="AS88" s="4" t="s">
        <v>155</v>
      </c>
      <c r="AT88" s="4">
        <v>2</v>
      </c>
      <c r="AU88" s="5">
        <v>0.73122685185185177</v>
      </c>
      <c r="AV88" s="4">
        <v>47.164394999999999</v>
      </c>
      <c r="AW88" s="4">
        <v>-88.486930000000001</v>
      </c>
      <c r="AX88" s="4">
        <v>318.60000000000002</v>
      </c>
      <c r="AY88" s="4">
        <v>34.799999999999997</v>
      </c>
      <c r="AZ88" s="4">
        <v>12</v>
      </c>
      <c r="BA88" s="4">
        <v>10</v>
      </c>
      <c r="BB88" s="4" t="s">
        <v>426</v>
      </c>
      <c r="BC88" s="4">
        <v>1.2244759999999999</v>
      </c>
      <c r="BD88" s="4">
        <v>1.4489510000000001</v>
      </c>
      <c r="BE88" s="4">
        <v>2.124476</v>
      </c>
      <c r="BF88" s="4">
        <v>14.063000000000001</v>
      </c>
      <c r="BG88" s="4">
        <v>20.65</v>
      </c>
      <c r="BH88" s="4">
        <v>1.47</v>
      </c>
      <c r="BI88" s="4">
        <v>10.052</v>
      </c>
      <c r="BJ88" s="4">
        <v>2975.636</v>
      </c>
      <c r="BK88" s="4">
        <v>6.3769999999999998</v>
      </c>
      <c r="BL88" s="4">
        <v>7.4509999999999996</v>
      </c>
      <c r="BM88" s="4">
        <v>0.871</v>
      </c>
      <c r="BN88" s="4">
        <v>8.3219999999999992</v>
      </c>
      <c r="BO88" s="4">
        <v>6.1319999999999997</v>
      </c>
      <c r="BP88" s="4">
        <v>0.71699999999999997</v>
      </c>
      <c r="BQ88" s="4">
        <v>6.8490000000000002</v>
      </c>
      <c r="BR88" s="4">
        <v>16.897400000000001</v>
      </c>
      <c r="BU88" s="4">
        <v>12.53</v>
      </c>
      <c r="BW88" s="4">
        <v>1530.2180000000001</v>
      </c>
      <c r="BX88" s="4">
        <v>0.22561999999999999</v>
      </c>
      <c r="BY88" s="4">
        <v>-5</v>
      </c>
      <c r="BZ88" s="4">
        <v>1.2270000000000001</v>
      </c>
      <c r="CA88" s="4">
        <v>5.5135889999999996</v>
      </c>
      <c r="CB88" s="4">
        <v>24.785399999999999</v>
      </c>
      <c r="CC88" s="4">
        <f t="shared" si="13"/>
        <v>1.4566902137999997</v>
      </c>
      <c r="CE88" s="4">
        <f t="shared" si="14"/>
        <v>12255.606136450186</v>
      </c>
      <c r="CF88" s="4">
        <f t="shared" si="15"/>
        <v>26.264637318590999</v>
      </c>
      <c r="CG88" s="4">
        <f t="shared" si="16"/>
        <v>28.208640582566996</v>
      </c>
      <c r="CH88" s="4">
        <f t="shared" si="17"/>
        <v>69.594493120144207</v>
      </c>
    </row>
    <row r="89" spans="1:86">
      <c r="A89" s="2">
        <v>42440</v>
      </c>
      <c r="B89" s="29">
        <v>0.52308374999999996</v>
      </c>
      <c r="C89" s="4">
        <v>10.15</v>
      </c>
      <c r="D89" s="4">
        <v>3.2300000000000002E-2</v>
      </c>
      <c r="E89" s="4" t="s">
        <v>155</v>
      </c>
      <c r="F89" s="4">
        <v>323.29187400000001</v>
      </c>
      <c r="G89" s="4">
        <v>196.7</v>
      </c>
      <c r="H89" s="4">
        <v>23.5</v>
      </c>
      <c r="I89" s="4">
        <v>1550.9</v>
      </c>
      <c r="K89" s="4">
        <v>6.89</v>
      </c>
      <c r="L89" s="4">
        <v>208</v>
      </c>
      <c r="M89" s="4">
        <v>0.90659999999999996</v>
      </c>
      <c r="N89" s="4">
        <v>9.2017000000000007</v>
      </c>
      <c r="O89" s="4">
        <v>2.93E-2</v>
      </c>
      <c r="P89" s="4">
        <v>178.3699</v>
      </c>
      <c r="Q89" s="4">
        <v>21.348600000000001</v>
      </c>
      <c r="R89" s="4">
        <v>199.7</v>
      </c>
      <c r="S89" s="4">
        <v>146.8021</v>
      </c>
      <c r="T89" s="4">
        <v>17.5703</v>
      </c>
      <c r="U89" s="4">
        <v>164.4</v>
      </c>
      <c r="V89" s="4">
        <v>1550.8671999999999</v>
      </c>
      <c r="Y89" s="4">
        <v>188.57900000000001</v>
      </c>
      <c r="Z89" s="4">
        <v>0</v>
      </c>
      <c r="AA89" s="4">
        <v>6.2484999999999999</v>
      </c>
      <c r="AB89" s="4" t="s">
        <v>384</v>
      </c>
      <c r="AC89" s="4">
        <v>0</v>
      </c>
      <c r="AD89" s="4">
        <v>11.9</v>
      </c>
      <c r="AE89" s="4">
        <v>846</v>
      </c>
      <c r="AF89" s="4">
        <v>877</v>
      </c>
      <c r="AG89" s="4">
        <v>866</v>
      </c>
      <c r="AH89" s="4">
        <v>87</v>
      </c>
      <c r="AI89" s="4">
        <v>29.25</v>
      </c>
      <c r="AJ89" s="4">
        <v>0.67</v>
      </c>
      <c r="AK89" s="4">
        <v>987</v>
      </c>
      <c r="AL89" s="4">
        <v>3</v>
      </c>
      <c r="AM89" s="4">
        <v>0</v>
      </c>
      <c r="AN89" s="4">
        <v>32</v>
      </c>
      <c r="AO89" s="4">
        <v>191.4</v>
      </c>
      <c r="AP89" s="4">
        <v>190</v>
      </c>
      <c r="AQ89" s="4">
        <v>1.3</v>
      </c>
      <c r="AR89" s="4">
        <v>195</v>
      </c>
      <c r="AS89" s="4" t="s">
        <v>155</v>
      </c>
      <c r="AT89" s="4">
        <v>2</v>
      </c>
      <c r="AU89" s="5">
        <v>0.73123842592592592</v>
      </c>
      <c r="AV89" s="4">
        <v>47.164352999999998</v>
      </c>
      <c r="AW89" s="4">
        <v>-88.487121000000002</v>
      </c>
      <c r="AX89" s="4">
        <v>318.60000000000002</v>
      </c>
      <c r="AY89" s="4">
        <v>34</v>
      </c>
      <c r="AZ89" s="4">
        <v>12</v>
      </c>
      <c r="BA89" s="4">
        <v>10</v>
      </c>
      <c r="BB89" s="4" t="s">
        <v>426</v>
      </c>
      <c r="BC89" s="4">
        <v>1.348751</v>
      </c>
      <c r="BD89" s="4">
        <v>1.453746</v>
      </c>
      <c r="BE89" s="4">
        <v>2.2487509999999999</v>
      </c>
      <c r="BF89" s="4">
        <v>14.063000000000001</v>
      </c>
      <c r="BG89" s="4">
        <v>20.170000000000002</v>
      </c>
      <c r="BH89" s="4">
        <v>1.43</v>
      </c>
      <c r="BI89" s="4">
        <v>10.303000000000001</v>
      </c>
      <c r="BJ89" s="4">
        <v>2976.8090000000002</v>
      </c>
      <c r="BK89" s="4">
        <v>6.0350000000000001</v>
      </c>
      <c r="BL89" s="4">
        <v>6.0430000000000001</v>
      </c>
      <c r="BM89" s="4">
        <v>0.72299999999999998</v>
      </c>
      <c r="BN89" s="4">
        <v>6.766</v>
      </c>
      <c r="BO89" s="4">
        <v>4.9729999999999999</v>
      </c>
      <c r="BP89" s="4">
        <v>0.59499999999999997</v>
      </c>
      <c r="BQ89" s="4">
        <v>5.569</v>
      </c>
      <c r="BR89" s="4">
        <v>16.590199999999999</v>
      </c>
      <c r="BU89" s="4">
        <v>12.103999999999999</v>
      </c>
      <c r="BW89" s="4">
        <v>1469.7929999999999</v>
      </c>
      <c r="BX89" s="4">
        <v>0.230966</v>
      </c>
      <c r="BY89" s="4">
        <v>-5</v>
      </c>
      <c r="BZ89" s="4">
        <v>1.226138</v>
      </c>
      <c r="CA89" s="4">
        <v>5.6442319999999997</v>
      </c>
      <c r="CB89" s="4">
        <v>24.767987999999999</v>
      </c>
      <c r="CC89" s="4">
        <f t="shared" si="13"/>
        <v>1.4912060943999998</v>
      </c>
      <c r="CE89" s="4">
        <f t="shared" si="14"/>
        <v>12550.945059918937</v>
      </c>
      <c r="CF89" s="4">
        <f t="shared" si="15"/>
        <v>25.44501626964</v>
      </c>
      <c r="CG89" s="4">
        <f t="shared" si="16"/>
        <v>23.480247821975997</v>
      </c>
      <c r="CH89" s="4">
        <f t="shared" si="17"/>
        <v>69.948286481620784</v>
      </c>
    </row>
    <row r="90" spans="1:86">
      <c r="A90" s="2">
        <v>42440</v>
      </c>
      <c r="B90" s="29">
        <v>0.52309532407407411</v>
      </c>
      <c r="C90" s="4">
        <v>10.461</v>
      </c>
      <c r="D90" s="4">
        <v>3.2500000000000001E-2</v>
      </c>
      <c r="E90" s="4" t="s">
        <v>155</v>
      </c>
      <c r="F90" s="4">
        <v>324.95888200000002</v>
      </c>
      <c r="G90" s="4">
        <v>164.7</v>
      </c>
      <c r="H90" s="4">
        <v>16.399999999999999</v>
      </c>
      <c r="I90" s="4">
        <v>1461</v>
      </c>
      <c r="K90" s="4">
        <v>6.55</v>
      </c>
      <c r="L90" s="4">
        <v>196</v>
      </c>
      <c r="M90" s="4">
        <v>0.90410000000000001</v>
      </c>
      <c r="N90" s="4">
        <v>9.4580000000000002</v>
      </c>
      <c r="O90" s="4">
        <v>2.9399999999999999E-2</v>
      </c>
      <c r="P90" s="4">
        <v>148.86770000000001</v>
      </c>
      <c r="Q90" s="4">
        <v>14.7949</v>
      </c>
      <c r="R90" s="4">
        <v>163.69999999999999</v>
      </c>
      <c r="S90" s="4">
        <v>122.5211</v>
      </c>
      <c r="T90" s="4">
        <v>12.176500000000001</v>
      </c>
      <c r="U90" s="4">
        <v>134.69999999999999</v>
      </c>
      <c r="V90" s="4">
        <v>1461.0070000000001</v>
      </c>
      <c r="Y90" s="4">
        <v>177.35400000000001</v>
      </c>
      <c r="Z90" s="4">
        <v>0</v>
      </c>
      <c r="AA90" s="4">
        <v>5.9242999999999997</v>
      </c>
      <c r="AB90" s="4" t="s">
        <v>384</v>
      </c>
      <c r="AC90" s="4">
        <v>0</v>
      </c>
      <c r="AD90" s="4">
        <v>11.9</v>
      </c>
      <c r="AE90" s="4">
        <v>847</v>
      </c>
      <c r="AF90" s="4">
        <v>877</v>
      </c>
      <c r="AG90" s="4">
        <v>865</v>
      </c>
      <c r="AH90" s="4">
        <v>87</v>
      </c>
      <c r="AI90" s="4">
        <v>29.25</v>
      </c>
      <c r="AJ90" s="4">
        <v>0.67</v>
      </c>
      <c r="AK90" s="4">
        <v>987</v>
      </c>
      <c r="AL90" s="4">
        <v>3</v>
      </c>
      <c r="AM90" s="4">
        <v>0</v>
      </c>
      <c r="AN90" s="4">
        <v>32</v>
      </c>
      <c r="AO90" s="4">
        <v>192</v>
      </c>
      <c r="AP90" s="4">
        <v>190</v>
      </c>
      <c r="AQ90" s="4">
        <v>1.2</v>
      </c>
      <c r="AR90" s="4">
        <v>195</v>
      </c>
      <c r="AS90" s="4" t="s">
        <v>155</v>
      </c>
      <c r="AT90" s="4">
        <v>2</v>
      </c>
      <c r="AU90" s="5">
        <v>0.73125000000000007</v>
      </c>
      <c r="AV90" s="4">
        <v>47.16431</v>
      </c>
      <c r="AW90" s="4">
        <v>-88.487301000000002</v>
      </c>
      <c r="AX90" s="4">
        <v>318.5</v>
      </c>
      <c r="AY90" s="4">
        <v>33.200000000000003</v>
      </c>
      <c r="AZ90" s="4">
        <v>12</v>
      </c>
      <c r="BA90" s="4">
        <v>10</v>
      </c>
      <c r="BB90" s="4" t="s">
        <v>426</v>
      </c>
      <c r="BC90" s="4">
        <v>1.5</v>
      </c>
      <c r="BD90" s="4">
        <v>1.024276</v>
      </c>
      <c r="BE90" s="4">
        <v>2.4</v>
      </c>
      <c r="BF90" s="4">
        <v>14.063000000000001</v>
      </c>
      <c r="BG90" s="4">
        <v>19.62</v>
      </c>
      <c r="BH90" s="4">
        <v>1.4</v>
      </c>
      <c r="BI90" s="4">
        <v>10.606</v>
      </c>
      <c r="BJ90" s="4">
        <v>2980.826</v>
      </c>
      <c r="BK90" s="4">
        <v>5.8929999999999998</v>
      </c>
      <c r="BL90" s="4">
        <v>4.9130000000000003</v>
      </c>
      <c r="BM90" s="4">
        <v>0.48799999999999999</v>
      </c>
      <c r="BN90" s="4">
        <v>5.4020000000000001</v>
      </c>
      <c r="BO90" s="4">
        <v>4.0439999999999996</v>
      </c>
      <c r="BP90" s="4">
        <v>0.40200000000000002</v>
      </c>
      <c r="BQ90" s="4">
        <v>4.4459999999999997</v>
      </c>
      <c r="BR90" s="4">
        <v>15.226100000000001</v>
      </c>
      <c r="BU90" s="4">
        <v>11.09</v>
      </c>
      <c r="BW90" s="4">
        <v>1357.62</v>
      </c>
      <c r="BX90" s="4">
        <v>0.21351800000000001</v>
      </c>
      <c r="BY90" s="4">
        <v>-5</v>
      </c>
      <c r="BZ90" s="4">
        <v>1.2267239999999999</v>
      </c>
      <c r="CA90" s="4">
        <v>5.2178459999999998</v>
      </c>
      <c r="CB90" s="4">
        <v>24.779824999999999</v>
      </c>
      <c r="CC90" s="4">
        <f t="shared" si="13"/>
        <v>1.3785549131999999</v>
      </c>
      <c r="CE90" s="4">
        <f t="shared" si="14"/>
        <v>11618.457792534613</v>
      </c>
      <c r="CF90" s="4">
        <f t="shared" si="15"/>
        <v>22.969328559065996</v>
      </c>
      <c r="CG90" s="4">
        <f t="shared" si="16"/>
        <v>17.329311857051998</v>
      </c>
      <c r="CH90" s="4">
        <f t="shared" si="17"/>
        <v>59.347241400508196</v>
      </c>
    </row>
    <row r="91" spans="1:86">
      <c r="A91" s="2">
        <v>42440</v>
      </c>
      <c r="B91" s="29">
        <v>0.52310689814814815</v>
      </c>
      <c r="C91" s="4">
        <v>10.894</v>
      </c>
      <c r="D91" s="4">
        <v>3.5299999999999998E-2</v>
      </c>
      <c r="E91" s="4" t="s">
        <v>155</v>
      </c>
      <c r="F91" s="4">
        <v>352.53743800000001</v>
      </c>
      <c r="G91" s="4">
        <v>148.4</v>
      </c>
      <c r="H91" s="4">
        <v>16.3</v>
      </c>
      <c r="I91" s="4">
        <v>1361.5</v>
      </c>
      <c r="K91" s="4">
        <v>6.21</v>
      </c>
      <c r="L91" s="4">
        <v>189</v>
      </c>
      <c r="M91" s="4">
        <v>0.90059999999999996</v>
      </c>
      <c r="N91" s="4">
        <v>9.8118999999999996</v>
      </c>
      <c r="O91" s="4">
        <v>3.1800000000000002E-2</v>
      </c>
      <c r="P91" s="4">
        <v>133.6439</v>
      </c>
      <c r="Q91" s="4">
        <v>14.7128</v>
      </c>
      <c r="R91" s="4">
        <v>148.4</v>
      </c>
      <c r="S91" s="4">
        <v>110.0538</v>
      </c>
      <c r="T91" s="4">
        <v>12.1158</v>
      </c>
      <c r="U91" s="4">
        <v>122.2</v>
      </c>
      <c r="V91" s="4">
        <v>1361.4709</v>
      </c>
      <c r="Y91" s="4">
        <v>169.965</v>
      </c>
      <c r="Z91" s="4">
        <v>0</v>
      </c>
      <c r="AA91" s="4">
        <v>5.5898000000000003</v>
      </c>
      <c r="AB91" s="4" t="s">
        <v>384</v>
      </c>
      <c r="AC91" s="4">
        <v>0</v>
      </c>
      <c r="AD91" s="4">
        <v>11.9</v>
      </c>
      <c r="AE91" s="4">
        <v>847</v>
      </c>
      <c r="AF91" s="4">
        <v>878</v>
      </c>
      <c r="AG91" s="4">
        <v>866</v>
      </c>
      <c r="AH91" s="4">
        <v>87.4</v>
      </c>
      <c r="AI91" s="4">
        <v>29.39</v>
      </c>
      <c r="AJ91" s="4">
        <v>0.68</v>
      </c>
      <c r="AK91" s="4">
        <v>987</v>
      </c>
      <c r="AL91" s="4">
        <v>3</v>
      </c>
      <c r="AM91" s="4">
        <v>0</v>
      </c>
      <c r="AN91" s="4">
        <v>32</v>
      </c>
      <c r="AO91" s="4">
        <v>192</v>
      </c>
      <c r="AP91" s="4">
        <v>190</v>
      </c>
      <c r="AQ91" s="4">
        <v>1.3</v>
      </c>
      <c r="AR91" s="4">
        <v>195</v>
      </c>
      <c r="AS91" s="4" t="s">
        <v>155</v>
      </c>
      <c r="AT91" s="4">
        <v>2</v>
      </c>
      <c r="AU91" s="5">
        <v>0.73126157407407411</v>
      </c>
      <c r="AV91" s="4">
        <v>47.164267000000002</v>
      </c>
      <c r="AW91" s="4">
        <v>-88.487477999999996</v>
      </c>
      <c r="AX91" s="4">
        <v>318.7</v>
      </c>
      <c r="AY91" s="4">
        <v>32.4</v>
      </c>
      <c r="AZ91" s="4">
        <v>12</v>
      </c>
      <c r="BA91" s="4">
        <v>10</v>
      </c>
      <c r="BB91" s="4" t="s">
        <v>426</v>
      </c>
      <c r="BC91" s="4">
        <v>1.524176</v>
      </c>
      <c r="BD91" s="4">
        <v>1.0758239999999999</v>
      </c>
      <c r="BE91" s="4">
        <v>2.3758240000000002</v>
      </c>
      <c r="BF91" s="4">
        <v>14.063000000000001</v>
      </c>
      <c r="BG91" s="4">
        <v>18.91</v>
      </c>
      <c r="BH91" s="4">
        <v>1.34</v>
      </c>
      <c r="BI91" s="4">
        <v>11.032</v>
      </c>
      <c r="BJ91" s="4">
        <v>2984.6219999999998</v>
      </c>
      <c r="BK91" s="4">
        <v>6.1470000000000002</v>
      </c>
      <c r="BL91" s="4">
        <v>4.2569999999999997</v>
      </c>
      <c r="BM91" s="4">
        <v>0.46899999999999997</v>
      </c>
      <c r="BN91" s="4">
        <v>4.726</v>
      </c>
      <c r="BO91" s="4">
        <v>3.5059999999999998</v>
      </c>
      <c r="BP91" s="4">
        <v>0.38600000000000001</v>
      </c>
      <c r="BQ91" s="4">
        <v>3.8919999999999999</v>
      </c>
      <c r="BR91" s="4">
        <v>13.6944</v>
      </c>
      <c r="BU91" s="4">
        <v>10.257999999999999</v>
      </c>
      <c r="BW91" s="4">
        <v>1236.325</v>
      </c>
      <c r="BX91" s="4">
        <v>0.208758</v>
      </c>
      <c r="BY91" s="4">
        <v>-5</v>
      </c>
      <c r="BZ91" s="4">
        <v>1.228138</v>
      </c>
      <c r="CA91" s="4">
        <v>5.1015240000000004</v>
      </c>
      <c r="CB91" s="4">
        <v>24.808388000000001</v>
      </c>
      <c r="CC91" s="4">
        <f t="shared" si="13"/>
        <v>1.3478226408</v>
      </c>
      <c r="CE91" s="4">
        <f t="shared" si="14"/>
        <v>11373.912210654216</v>
      </c>
      <c r="CF91" s="4">
        <f t="shared" si="15"/>
        <v>23.425223816916002</v>
      </c>
      <c r="CG91" s="4">
        <f t="shared" si="16"/>
        <v>14.831783161776002</v>
      </c>
      <c r="CH91" s="4">
        <f t="shared" si="17"/>
        <v>52.187145768403198</v>
      </c>
    </row>
    <row r="92" spans="1:86">
      <c r="A92" s="2">
        <v>42440</v>
      </c>
      <c r="B92" s="29">
        <v>0.52311847222222219</v>
      </c>
      <c r="C92" s="4">
        <v>11.175000000000001</v>
      </c>
      <c r="D92" s="4">
        <v>4.1099999999999998E-2</v>
      </c>
      <c r="E92" s="4" t="s">
        <v>155</v>
      </c>
      <c r="F92" s="4">
        <v>411.18307399999998</v>
      </c>
      <c r="G92" s="4">
        <v>118.8</v>
      </c>
      <c r="H92" s="4">
        <v>15.1</v>
      </c>
      <c r="I92" s="4">
        <v>1290.3</v>
      </c>
      <c r="K92" s="4">
        <v>5.76</v>
      </c>
      <c r="L92" s="4">
        <v>185</v>
      </c>
      <c r="M92" s="4">
        <v>0.89829999999999999</v>
      </c>
      <c r="N92" s="4">
        <v>10.0388</v>
      </c>
      <c r="O92" s="4">
        <v>3.6900000000000002E-2</v>
      </c>
      <c r="P92" s="4">
        <v>106.70189999999999</v>
      </c>
      <c r="Q92" s="4">
        <v>13.565</v>
      </c>
      <c r="R92" s="4">
        <v>120.3</v>
      </c>
      <c r="S92" s="4">
        <v>87.933000000000007</v>
      </c>
      <c r="T92" s="4">
        <v>11.178900000000001</v>
      </c>
      <c r="U92" s="4">
        <v>99.1</v>
      </c>
      <c r="V92" s="4">
        <v>1290.2605000000001</v>
      </c>
      <c r="Y92" s="4">
        <v>165.85</v>
      </c>
      <c r="Z92" s="4">
        <v>0</v>
      </c>
      <c r="AA92" s="4">
        <v>5.17</v>
      </c>
      <c r="AB92" s="4" t="s">
        <v>384</v>
      </c>
      <c r="AC92" s="4">
        <v>0</v>
      </c>
      <c r="AD92" s="4">
        <v>11.9</v>
      </c>
      <c r="AE92" s="4">
        <v>847</v>
      </c>
      <c r="AF92" s="4">
        <v>878</v>
      </c>
      <c r="AG92" s="4">
        <v>867</v>
      </c>
      <c r="AH92" s="4">
        <v>88</v>
      </c>
      <c r="AI92" s="4">
        <v>29.59</v>
      </c>
      <c r="AJ92" s="4">
        <v>0.68</v>
      </c>
      <c r="AK92" s="4">
        <v>987</v>
      </c>
      <c r="AL92" s="4">
        <v>3</v>
      </c>
      <c r="AM92" s="4">
        <v>0</v>
      </c>
      <c r="AN92" s="4">
        <v>32</v>
      </c>
      <c r="AO92" s="4">
        <v>192</v>
      </c>
      <c r="AP92" s="4">
        <v>190</v>
      </c>
      <c r="AQ92" s="4">
        <v>1.3</v>
      </c>
      <c r="AR92" s="4">
        <v>195</v>
      </c>
      <c r="AS92" s="4" t="s">
        <v>155</v>
      </c>
      <c r="AT92" s="4">
        <v>2</v>
      </c>
      <c r="AU92" s="5">
        <v>0.73127314814814814</v>
      </c>
      <c r="AV92" s="4">
        <v>47.164225000000002</v>
      </c>
      <c r="AW92" s="4">
        <v>-88.487646999999996</v>
      </c>
      <c r="AX92" s="4">
        <v>318.89999999999998</v>
      </c>
      <c r="AY92" s="4">
        <v>31.3</v>
      </c>
      <c r="AZ92" s="4">
        <v>12</v>
      </c>
      <c r="BA92" s="4">
        <v>10</v>
      </c>
      <c r="BB92" s="4" t="s">
        <v>426</v>
      </c>
      <c r="BC92" s="4">
        <v>1.672228</v>
      </c>
      <c r="BD92" s="4">
        <v>1.024076</v>
      </c>
      <c r="BE92" s="4">
        <v>2.3481519999999998</v>
      </c>
      <c r="BF92" s="4">
        <v>14.063000000000001</v>
      </c>
      <c r="BG92" s="4">
        <v>18.47</v>
      </c>
      <c r="BH92" s="4">
        <v>1.31</v>
      </c>
      <c r="BI92" s="4">
        <v>11.316000000000001</v>
      </c>
      <c r="BJ92" s="4">
        <v>2986.06</v>
      </c>
      <c r="BK92" s="4">
        <v>6.9930000000000003</v>
      </c>
      <c r="BL92" s="4">
        <v>3.3239999999999998</v>
      </c>
      <c r="BM92" s="4">
        <v>0.42299999999999999</v>
      </c>
      <c r="BN92" s="4">
        <v>3.746</v>
      </c>
      <c r="BO92" s="4">
        <v>2.7389999999999999</v>
      </c>
      <c r="BP92" s="4">
        <v>0.34799999999999998</v>
      </c>
      <c r="BQ92" s="4">
        <v>3.0870000000000002</v>
      </c>
      <c r="BR92" s="4">
        <v>12.690799999999999</v>
      </c>
      <c r="BU92" s="4">
        <v>9.7880000000000003</v>
      </c>
      <c r="BW92" s="4">
        <v>1118.1679999999999</v>
      </c>
      <c r="BX92" s="4">
        <v>0.21555199999999999</v>
      </c>
      <c r="BY92" s="4">
        <v>-5</v>
      </c>
      <c r="BZ92" s="4">
        <v>1.227862</v>
      </c>
      <c r="CA92" s="4">
        <v>5.2675520000000002</v>
      </c>
      <c r="CB92" s="4">
        <v>24.802811999999999</v>
      </c>
      <c r="CC92" s="4">
        <f t="shared" si="13"/>
        <v>1.3916872384000001</v>
      </c>
      <c r="CE92" s="4">
        <f t="shared" si="14"/>
        <v>11749.73206486464</v>
      </c>
      <c r="CF92" s="4">
        <f t="shared" si="15"/>
        <v>27.516485378592002</v>
      </c>
      <c r="CG92" s="4">
        <f t="shared" si="16"/>
        <v>12.146916968928002</v>
      </c>
      <c r="CH92" s="4">
        <f t="shared" si="17"/>
        <v>49.936538344435199</v>
      </c>
    </row>
    <row r="93" spans="1:86">
      <c r="A93" s="2">
        <v>42440</v>
      </c>
      <c r="B93" s="29">
        <v>0.52313004629629634</v>
      </c>
      <c r="C93" s="4">
        <v>11.545</v>
      </c>
      <c r="D93" s="4">
        <v>4.8500000000000001E-2</v>
      </c>
      <c r="E93" s="4" t="s">
        <v>155</v>
      </c>
      <c r="F93" s="4">
        <v>485</v>
      </c>
      <c r="G93" s="4">
        <v>95.5</v>
      </c>
      <c r="H93" s="4">
        <v>15</v>
      </c>
      <c r="I93" s="4">
        <v>1280.7</v>
      </c>
      <c r="K93" s="4">
        <v>5.09</v>
      </c>
      <c r="L93" s="4">
        <v>181</v>
      </c>
      <c r="M93" s="4">
        <v>0.89529999999999998</v>
      </c>
      <c r="N93" s="4">
        <v>10.3362</v>
      </c>
      <c r="O93" s="4">
        <v>4.3400000000000001E-2</v>
      </c>
      <c r="P93" s="4">
        <v>85.479399999999998</v>
      </c>
      <c r="Q93" s="4">
        <v>13.462300000000001</v>
      </c>
      <c r="R93" s="4">
        <v>98.9</v>
      </c>
      <c r="S93" s="4">
        <v>70.4435</v>
      </c>
      <c r="T93" s="4">
        <v>11.094200000000001</v>
      </c>
      <c r="U93" s="4">
        <v>81.5</v>
      </c>
      <c r="V93" s="4">
        <v>1280.6722</v>
      </c>
      <c r="Y93" s="4">
        <v>162.06299999999999</v>
      </c>
      <c r="Z93" s="4">
        <v>0</v>
      </c>
      <c r="AA93" s="4">
        <v>4.5541</v>
      </c>
      <c r="AB93" s="4" t="s">
        <v>384</v>
      </c>
      <c r="AC93" s="4">
        <v>0</v>
      </c>
      <c r="AD93" s="4">
        <v>11.9</v>
      </c>
      <c r="AE93" s="4">
        <v>848</v>
      </c>
      <c r="AF93" s="4">
        <v>879</v>
      </c>
      <c r="AG93" s="4">
        <v>867</v>
      </c>
      <c r="AH93" s="4">
        <v>88</v>
      </c>
      <c r="AI93" s="4">
        <v>29.59</v>
      </c>
      <c r="AJ93" s="4">
        <v>0.68</v>
      </c>
      <c r="AK93" s="4">
        <v>987</v>
      </c>
      <c r="AL93" s="4">
        <v>3</v>
      </c>
      <c r="AM93" s="4">
        <v>0</v>
      </c>
      <c r="AN93" s="4">
        <v>32</v>
      </c>
      <c r="AO93" s="4">
        <v>192</v>
      </c>
      <c r="AP93" s="4">
        <v>190</v>
      </c>
      <c r="AQ93" s="4">
        <v>1.4</v>
      </c>
      <c r="AR93" s="4">
        <v>195</v>
      </c>
      <c r="AS93" s="4" t="s">
        <v>155</v>
      </c>
      <c r="AT93" s="4">
        <v>2</v>
      </c>
      <c r="AU93" s="5">
        <v>0.73128472222222218</v>
      </c>
      <c r="AV93" s="4">
        <v>47.164185000000003</v>
      </c>
      <c r="AW93" s="4">
        <v>-88.487812000000005</v>
      </c>
      <c r="AX93" s="4">
        <v>319.10000000000002</v>
      </c>
      <c r="AY93" s="4">
        <v>30.3</v>
      </c>
      <c r="AZ93" s="4">
        <v>12</v>
      </c>
      <c r="BA93" s="4">
        <v>10</v>
      </c>
      <c r="BB93" s="4" t="s">
        <v>426</v>
      </c>
      <c r="BC93" s="4">
        <v>1.6602399999999999</v>
      </c>
      <c r="BD93" s="4">
        <v>1.1000000000000001</v>
      </c>
      <c r="BE93" s="4">
        <v>2.308192</v>
      </c>
      <c r="BF93" s="4">
        <v>14.063000000000001</v>
      </c>
      <c r="BG93" s="4">
        <v>17.899999999999999</v>
      </c>
      <c r="BH93" s="4">
        <v>1.27</v>
      </c>
      <c r="BI93" s="4">
        <v>11.69</v>
      </c>
      <c r="BJ93" s="4">
        <v>2985.55</v>
      </c>
      <c r="BK93" s="4">
        <v>7.9829999999999997</v>
      </c>
      <c r="BL93" s="4">
        <v>2.5859999999999999</v>
      </c>
      <c r="BM93" s="4">
        <v>0.40699999999999997</v>
      </c>
      <c r="BN93" s="4">
        <v>2.9929999999999999</v>
      </c>
      <c r="BO93" s="4">
        <v>2.1309999999999998</v>
      </c>
      <c r="BP93" s="4">
        <v>0.33600000000000002</v>
      </c>
      <c r="BQ93" s="4">
        <v>2.4660000000000002</v>
      </c>
      <c r="BR93" s="4">
        <v>12.231999999999999</v>
      </c>
      <c r="BU93" s="4">
        <v>9.2870000000000008</v>
      </c>
      <c r="BW93" s="4">
        <v>956.44600000000003</v>
      </c>
      <c r="BX93" s="4">
        <v>0.192467</v>
      </c>
      <c r="BY93" s="4">
        <v>-5</v>
      </c>
      <c r="BZ93" s="4">
        <v>1.228569</v>
      </c>
      <c r="CA93" s="4">
        <v>4.7034120000000001</v>
      </c>
      <c r="CB93" s="4">
        <v>24.817094000000001</v>
      </c>
      <c r="CC93" s="4">
        <f t="shared" si="13"/>
        <v>1.2426414504000001</v>
      </c>
      <c r="CE93" s="4">
        <f t="shared" si="14"/>
        <v>10489.576957360201</v>
      </c>
      <c r="CF93" s="4">
        <f t="shared" si="15"/>
        <v>28.047861483011996</v>
      </c>
      <c r="CG93" s="4">
        <f t="shared" si="16"/>
        <v>8.6641646520240005</v>
      </c>
      <c r="CH93" s="4">
        <f t="shared" si="17"/>
        <v>42.976505281247995</v>
      </c>
    </row>
    <row r="94" spans="1:86">
      <c r="A94" s="2">
        <v>42440</v>
      </c>
      <c r="B94" s="29">
        <v>0.52314162037037037</v>
      </c>
      <c r="C94" s="4">
        <v>11.984</v>
      </c>
      <c r="D94" s="4">
        <v>0.1041</v>
      </c>
      <c r="E94" s="4" t="s">
        <v>155</v>
      </c>
      <c r="F94" s="4">
        <v>1040.555556</v>
      </c>
      <c r="G94" s="4">
        <v>90.3</v>
      </c>
      <c r="H94" s="4">
        <v>15.1</v>
      </c>
      <c r="I94" s="4">
        <v>1258.5</v>
      </c>
      <c r="K94" s="4">
        <v>4.71</v>
      </c>
      <c r="L94" s="4">
        <v>175</v>
      </c>
      <c r="M94" s="4">
        <v>0.89139999999999997</v>
      </c>
      <c r="N94" s="4">
        <v>10.6821</v>
      </c>
      <c r="O94" s="4">
        <v>9.2799999999999994E-2</v>
      </c>
      <c r="P94" s="4">
        <v>80.522000000000006</v>
      </c>
      <c r="Q94" s="4">
        <v>13.4602</v>
      </c>
      <c r="R94" s="4">
        <v>94</v>
      </c>
      <c r="S94" s="4">
        <v>66.320700000000002</v>
      </c>
      <c r="T94" s="4">
        <v>11.0862</v>
      </c>
      <c r="U94" s="4">
        <v>77.400000000000006</v>
      </c>
      <c r="V94" s="4">
        <v>1258.5041000000001</v>
      </c>
      <c r="Y94" s="4">
        <v>155.774</v>
      </c>
      <c r="Z94" s="4">
        <v>0</v>
      </c>
      <c r="AA94" s="4">
        <v>4.1946000000000003</v>
      </c>
      <c r="AB94" s="4" t="s">
        <v>384</v>
      </c>
      <c r="AC94" s="4">
        <v>0</v>
      </c>
      <c r="AD94" s="4">
        <v>11.9</v>
      </c>
      <c r="AE94" s="4">
        <v>848</v>
      </c>
      <c r="AF94" s="4">
        <v>879</v>
      </c>
      <c r="AG94" s="4">
        <v>867</v>
      </c>
      <c r="AH94" s="4">
        <v>87.6</v>
      </c>
      <c r="AI94" s="4">
        <v>29.44</v>
      </c>
      <c r="AJ94" s="4">
        <v>0.68</v>
      </c>
      <c r="AK94" s="4">
        <v>987</v>
      </c>
      <c r="AL94" s="4">
        <v>3</v>
      </c>
      <c r="AM94" s="4">
        <v>0</v>
      </c>
      <c r="AN94" s="4">
        <v>32</v>
      </c>
      <c r="AO94" s="4">
        <v>192</v>
      </c>
      <c r="AP94" s="4">
        <v>190</v>
      </c>
      <c r="AQ94" s="4">
        <v>1.5</v>
      </c>
      <c r="AR94" s="4">
        <v>195</v>
      </c>
      <c r="AS94" s="4" t="s">
        <v>155</v>
      </c>
      <c r="AT94" s="4">
        <v>2</v>
      </c>
      <c r="AU94" s="5">
        <v>0.73129629629629633</v>
      </c>
      <c r="AV94" s="4">
        <v>47.164152999999999</v>
      </c>
      <c r="AW94" s="4">
        <v>-88.487976000000003</v>
      </c>
      <c r="AX94" s="4">
        <v>319.10000000000002</v>
      </c>
      <c r="AY94" s="4">
        <v>29.3</v>
      </c>
      <c r="AZ94" s="4">
        <v>12</v>
      </c>
      <c r="BA94" s="4">
        <v>10</v>
      </c>
      <c r="BB94" s="4" t="s">
        <v>426</v>
      </c>
      <c r="BC94" s="4">
        <v>0.9</v>
      </c>
      <c r="BD94" s="4">
        <v>1.1238760000000001</v>
      </c>
      <c r="BE94" s="4">
        <v>1.7</v>
      </c>
      <c r="BF94" s="4">
        <v>14.063000000000001</v>
      </c>
      <c r="BG94" s="4">
        <v>17.21</v>
      </c>
      <c r="BH94" s="4">
        <v>1.22</v>
      </c>
      <c r="BI94" s="4">
        <v>12.183</v>
      </c>
      <c r="BJ94" s="4">
        <v>2973.808</v>
      </c>
      <c r="BK94" s="4">
        <v>16.434999999999999</v>
      </c>
      <c r="BL94" s="4">
        <v>2.3479999999999999</v>
      </c>
      <c r="BM94" s="4">
        <v>0.39200000000000002</v>
      </c>
      <c r="BN94" s="4">
        <v>2.74</v>
      </c>
      <c r="BO94" s="4">
        <v>1.9330000000000001</v>
      </c>
      <c r="BP94" s="4">
        <v>0.32300000000000001</v>
      </c>
      <c r="BQ94" s="4">
        <v>2.2570000000000001</v>
      </c>
      <c r="BR94" s="4">
        <v>11.5853</v>
      </c>
      <c r="BU94" s="4">
        <v>8.6039999999999992</v>
      </c>
      <c r="BW94" s="4">
        <v>849.07600000000002</v>
      </c>
      <c r="BX94" s="4">
        <v>0.156363</v>
      </c>
      <c r="BY94" s="4">
        <v>-5</v>
      </c>
      <c r="BZ94" s="4">
        <v>1.226707</v>
      </c>
      <c r="CA94" s="4">
        <v>3.8211210000000002</v>
      </c>
      <c r="CB94" s="4">
        <v>24.779481000000001</v>
      </c>
      <c r="CC94" s="4">
        <f t="shared" si="13"/>
        <v>1.0095401682</v>
      </c>
      <c r="CE94" s="4">
        <f t="shared" si="14"/>
        <v>8488.3703084796962</v>
      </c>
      <c r="CF94" s="4">
        <f t="shared" si="15"/>
        <v>46.911692355344996</v>
      </c>
      <c r="CG94" s="4">
        <f t="shared" si="16"/>
        <v>6.4423297624589999</v>
      </c>
      <c r="CH94" s="4">
        <f t="shared" si="17"/>
        <v>33.068818341611106</v>
      </c>
    </row>
    <row r="95" spans="1:86">
      <c r="A95" s="2">
        <v>42440</v>
      </c>
      <c r="B95" s="29">
        <v>0.52315319444444441</v>
      </c>
      <c r="C95" s="4">
        <v>12.24</v>
      </c>
      <c r="D95" s="4">
        <v>0.12820000000000001</v>
      </c>
      <c r="E95" s="4" t="s">
        <v>155</v>
      </c>
      <c r="F95" s="4">
        <v>1282.3376619999999</v>
      </c>
      <c r="G95" s="4">
        <v>70.7</v>
      </c>
      <c r="H95" s="4">
        <v>15.1</v>
      </c>
      <c r="I95" s="4">
        <v>1209.9000000000001</v>
      </c>
      <c r="K95" s="4">
        <v>4.2</v>
      </c>
      <c r="L95" s="4">
        <v>163</v>
      </c>
      <c r="M95" s="4">
        <v>0.88919999999999999</v>
      </c>
      <c r="N95" s="4">
        <v>10.8833</v>
      </c>
      <c r="O95" s="4">
        <v>0.114</v>
      </c>
      <c r="P95" s="4">
        <v>62.887500000000003</v>
      </c>
      <c r="Q95" s="4">
        <v>13.4267</v>
      </c>
      <c r="R95" s="4">
        <v>76.3</v>
      </c>
      <c r="S95" s="4">
        <v>51.786900000000003</v>
      </c>
      <c r="T95" s="4">
        <v>11.056699999999999</v>
      </c>
      <c r="U95" s="4">
        <v>62.8</v>
      </c>
      <c r="V95" s="4">
        <v>1209.9437</v>
      </c>
      <c r="Y95" s="4">
        <v>144.51300000000001</v>
      </c>
      <c r="Z95" s="4">
        <v>0</v>
      </c>
      <c r="AA95" s="4">
        <v>3.7385999999999999</v>
      </c>
      <c r="AB95" s="4" t="s">
        <v>384</v>
      </c>
      <c r="AC95" s="4">
        <v>0</v>
      </c>
      <c r="AD95" s="4">
        <v>11.8</v>
      </c>
      <c r="AE95" s="4">
        <v>849</v>
      </c>
      <c r="AF95" s="4">
        <v>880</v>
      </c>
      <c r="AG95" s="4">
        <v>868</v>
      </c>
      <c r="AH95" s="4">
        <v>87.4</v>
      </c>
      <c r="AI95" s="4">
        <v>29.39</v>
      </c>
      <c r="AJ95" s="4">
        <v>0.68</v>
      </c>
      <c r="AK95" s="4">
        <v>987</v>
      </c>
      <c r="AL95" s="4">
        <v>3</v>
      </c>
      <c r="AM95" s="4">
        <v>0</v>
      </c>
      <c r="AN95" s="4">
        <v>32</v>
      </c>
      <c r="AO95" s="4">
        <v>192</v>
      </c>
      <c r="AP95" s="4">
        <v>190.4</v>
      </c>
      <c r="AQ95" s="4">
        <v>1.4</v>
      </c>
      <c r="AR95" s="4">
        <v>195</v>
      </c>
      <c r="AS95" s="4" t="s">
        <v>155</v>
      </c>
      <c r="AT95" s="4">
        <v>2</v>
      </c>
      <c r="AU95" s="5">
        <v>0.73130787037037026</v>
      </c>
      <c r="AV95" s="4">
        <v>47.164138000000001</v>
      </c>
      <c r="AW95" s="4">
        <v>-88.488138000000006</v>
      </c>
      <c r="AX95" s="4">
        <v>319.2</v>
      </c>
      <c r="AY95" s="4">
        <v>27.7</v>
      </c>
      <c r="AZ95" s="4">
        <v>12</v>
      </c>
      <c r="BA95" s="4">
        <v>10</v>
      </c>
      <c r="BB95" s="4" t="s">
        <v>426</v>
      </c>
      <c r="BC95" s="4">
        <v>0.9</v>
      </c>
      <c r="BD95" s="4">
        <v>1.2</v>
      </c>
      <c r="BE95" s="4">
        <v>1.7</v>
      </c>
      <c r="BF95" s="4">
        <v>14.063000000000001</v>
      </c>
      <c r="BG95" s="4">
        <v>16.850000000000001</v>
      </c>
      <c r="BH95" s="4">
        <v>1.2</v>
      </c>
      <c r="BI95" s="4">
        <v>12.462</v>
      </c>
      <c r="BJ95" s="4">
        <v>2970.306</v>
      </c>
      <c r="BK95" s="4">
        <v>19.806999999999999</v>
      </c>
      <c r="BL95" s="4">
        <v>1.7969999999999999</v>
      </c>
      <c r="BM95" s="4">
        <v>0.38400000000000001</v>
      </c>
      <c r="BN95" s="4">
        <v>2.181</v>
      </c>
      <c r="BO95" s="4">
        <v>1.48</v>
      </c>
      <c r="BP95" s="4">
        <v>0.316</v>
      </c>
      <c r="BQ95" s="4">
        <v>1.796</v>
      </c>
      <c r="BR95" s="4">
        <v>10.919499999999999</v>
      </c>
      <c r="BU95" s="4">
        <v>7.8250000000000002</v>
      </c>
      <c r="BW95" s="4">
        <v>741.91</v>
      </c>
      <c r="BX95" s="4">
        <v>0.14530599999999999</v>
      </c>
      <c r="BY95" s="4">
        <v>-5</v>
      </c>
      <c r="BZ95" s="4">
        <v>1.2267220000000001</v>
      </c>
      <c r="CA95" s="4">
        <v>3.550907</v>
      </c>
      <c r="CB95" s="4">
        <v>24.779789999999998</v>
      </c>
      <c r="CC95" s="4">
        <f t="shared" si="13"/>
        <v>0.93814962940000002</v>
      </c>
      <c r="CE95" s="4">
        <f t="shared" si="14"/>
        <v>7878.8184345538739</v>
      </c>
      <c r="CF95" s="4">
        <f t="shared" si="15"/>
        <v>52.538612766902993</v>
      </c>
      <c r="CG95" s="4">
        <f t="shared" si="16"/>
        <v>4.7639394420840002</v>
      </c>
      <c r="CH95" s="4">
        <f t="shared" si="17"/>
        <v>28.964274352915496</v>
      </c>
    </row>
    <row r="96" spans="1:86">
      <c r="A96" s="2">
        <v>42440</v>
      </c>
      <c r="B96" s="29">
        <v>0.52316476851851845</v>
      </c>
      <c r="C96" s="4">
        <v>12.090999999999999</v>
      </c>
      <c r="D96" s="4">
        <v>0.13400000000000001</v>
      </c>
      <c r="E96" s="4" t="s">
        <v>155</v>
      </c>
      <c r="F96" s="4">
        <v>1340</v>
      </c>
      <c r="G96" s="4">
        <v>56.7</v>
      </c>
      <c r="H96" s="4">
        <v>15.1</v>
      </c>
      <c r="I96" s="4">
        <v>1164.9000000000001</v>
      </c>
      <c r="K96" s="4">
        <v>3.55</v>
      </c>
      <c r="L96" s="4">
        <v>161</v>
      </c>
      <c r="M96" s="4">
        <v>0.89029999999999998</v>
      </c>
      <c r="N96" s="4">
        <v>10.7651</v>
      </c>
      <c r="O96" s="4">
        <v>0.1193</v>
      </c>
      <c r="P96" s="4">
        <v>50.4846</v>
      </c>
      <c r="Q96" s="4">
        <v>13.4438</v>
      </c>
      <c r="R96" s="4">
        <v>63.9</v>
      </c>
      <c r="S96" s="4">
        <v>41.604300000000002</v>
      </c>
      <c r="T96" s="4">
        <v>11.079000000000001</v>
      </c>
      <c r="U96" s="4">
        <v>52.7</v>
      </c>
      <c r="V96" s="4">
        <v>1164.9105999999999</v>
      </c>
      <c r="Y96" s="4">
        <v>143.78</v>
      </c>
      <c r="Z96" s="4">
        <v>0</v>
      </c>
      <c r="AA96" s="4">
        <v>3.1633</v>
      </c>
      <c r="AB96" s="4" t="s">
        <v>384</v>
      </c>
      <c r="AC96" s="4">
        <v>0</v>
      </c>
      <c r="AD96" s="4">
        <v>11.9</v>
      </c>
      <c r="AE96" s="4">
        <v>848</v>
      </c>
      <c r="AF96" s="4">
        <v>880</v>
      </c>
      <c r="AG96" s="4">
        <v>867</v>
      </c>
      <c r="AH96" s="4">
        <v>88</v>
      </c>
      <c r="AI96" s="4">
        <v>29.59</v>
      </c>
      <c r="AJ96" s="4">
        <v>0.68</v>
      </c>
      <c r="AK96" s="4">
        <v>987</v>
      </c>
      <c r="AL96" s="4">
        <v>3</v>
      </c>
      <c r="AM96" s="4">
        <v>0</v>
      </c>
      <c r="AN96" s="4">
        <v>32</v>
      </c>
      <c r="AO96" s="4">
        <v>192</v>
      </c>
      <c r="AP96" s="4">
        <v>191</v>
      </c>
      <c r="AQ96" s="4">
        <v>1.4</v>
      </c>
      <c r="AR96" s="4">
        <v>195</v>
      </c>
      <c r="AS96" s="4" t="s">
        <v>155</v>
      </c>
      <c r="AT96" s="4">
        <v>2</v>
      </c>
      <c r="AU96" s="5">
        <v>0.73131944444444441</v>
      </c>
      <c r="AV96" s="4">
        <v>47.164144999999998</v>
      </c>
      <c r="AW96" s="4">
        <v>-88.488296000000005</v>
      </c>
      <c r="AX96" s="4">
        <v>319.3</v>
      </c>
      <c r="AY96" s="4">
        <v>26.5</v>
      </c>
      <c r="AZ96" s="4">
        <v>12</v>
      </c>
      <c r="BA96" s="4">
        <v>10</v>
      </c>
      <c r="BB96" s="4" t="s">
        <v>426</v>
      </c>
      <c r="BC96" s="4">
        <v>0.92467500000000002</v>
      </c>
      <c r="BD96" s="4">
        <v>1.2</v>
      </c>
      <c r="BE96" s="4">
        <v>1.7</v>
      </c>
      <c r="BF96" s="4">
        <v>14.063000000000001</v>
      </c>
      <c r="BG96" s="4">
        <v>17.04</v>
      </c>
      <c r="BH96" s="4">
        <v>1.21</v>
      </c>
      <c r="BI96" s="4">
        <v>12.319000000000001</v>
      </c>
      <c r="BJ96" s="4">
        <v>2969.5210000000002</v>
      </c>
      <c r="BK96" s="4">
        <v>20.946000000000002</v>
      </c>
      <c r="BL96" s="4">
        <v>1.458</v>
      </c>
      <c r="BM96" s="4">
        <v>0.38800000000000001</v>
      </c>
      <c r="BN96" s="4">
        <v>1.847</v>
      </c>
      <c r="BO96" s="4">
        <v>1.202</v>
      </c>
      <c r="BP96" s="4">
        <v>0.32</v>
      </c>
      <c r="BQ96" s="4">
        <v>1.522</v>
      </c>
      <c r="BR96" s="4">
        <v>10.6257</v>
      </c>
      <c r="BU96" s="4">
        <v>7.8689999999999998</v>
      </c>
      <c r="BW96" s="4">
        <v>634.46699999999998</v>
      </c>
      <c r="BX96" s="4">
        <v>0.135074</v>
      </c>
      <c r="BY96" s="4">
        <v>-5</v>
      </c>
      <c r="BZ96" s="4">
        <v>1.2277089999999999</v>
      </c>
      <c r="CA96" s="4">
        <v>3.300872</v>
      </c>
      <c r="CB96" s="4">
        <v>24.799716</v>
      </c>
      <c r="CC96" s="4">
        <f t="shared" si="13"/>
        <v>0.87209038240000003</v>
      </c>
      <c r="CE96" s="4">
        <f t="shared" si="14"/>
        <v>7322.1005155670646</v>
      </c>
      <c r="CF96" s="4">
        <f t="shared" si="15"/>
        <v>51.647628489264001</v>
      </c>
      <c r="CG96" s="4">
        <f t="shared" si="16"/>
        <v>3.7528736064479999</v>
      </c>
      <c r="CH96" s="4">
        <f t="shared" si="17"/>
        <v>26.200334480968802</v>
      </c>
    </row>
    <row r="97" spans="1:86">
      <c r="A97" s="2">
        <v>42440</v>
      </c>
      <c r="B97" s="29">
        <v>0.5231763425925926</v>
      </c>
      <c r="C97" s="4">
        <v>11.4</v>
      </c>
      <c r="D97" s="4">
        <v>0.125</v>
      </c>
      <c r="E97" s="4" t="s">
        <v>155</v>
      </c>
      <c r="F97" s="4">
        <v>1250.48414</v>
      </c>
      <c r="G97" s="4">
        <v>52.2</v>
      </c>
      <c r="H97" s="4">
        <v>15</v>
      </c>
      <c r="I97" s="4">
        <v>1145.8</v>
      </c>
      <c r="K97" s="4">
        <v>3.3</v>
      </c>
      <c r="L97" s="4">
        <v>161</v>
      </c>
      <c r="M97" s="4">
        <v>0.89600000000000002</v>
      </c>
      <c r="N97" s="4">
        <v>10.214</v>
      </c>
      <c r="O97" s="4">
        <v>0.112</v>
      </c>
      <c r="P97" s="4">
        <v>46.788699999999999</v>
      </c>
      <c r="Q97" s="4">
        <v>13.4399</v>
      </c>
      <c r="R97" s="4">
        <v>60.2</v>
      </c>
      <c r="S97" s="4">
        <v>38.536799999999999</v>
      </c>
      <c r="T97" s="4">
        <v>11.0695</v>
      </c>
      <c r="U97" s="4">
        <v>49.6</v>
      </c>
      <c r="V97" s="4">
        <v>1145.8261</v>
      </c>
      <c r="Y97" s="4">
        <v>144.34</v>
      </c>
      <c r="Z97" s="4">
        <v>0</v>
      </c>
      <c r="AA97" s="4">
        <v>2.9599000000000002</v>
      </c>
      <c r="AB97" s="4" t="s">
        <v>384</v>
      </c>
      <c r="AC97" s="4">
        <v>0</v>
      </c>
      <c r="AD97" s="4">
        <v>11.9</v>
      </c>
      <c r="AE97" s="4">
        <v>848</v>
      </c>
      <c r="AF97" s="4">
        <v>879</v>
      </c>
      <c r="AG97" s="4">
        <v>867</v>
      </c>
      <c r="AH97" s="4">
        <v>87.6</v>
      </c>
      <c r="AI97" s="4">
        <v>29.44</v>
      </c>
      <c r="AJ97" s="4">
        <v>0.68</v>
      </c>
      <c r="AK97" s="4">
        <v>987</v>
      </c>
      <c r="AL97" s="4">
        <v>3</v>
      </c>
      <c r="AM97" s="4">
        <v>0</v>
      </c>
      <c r="AN97" s="4">
        <v>32</v>
      </c>
      <c r="AO97" s="4">
        <v>192</v>
      </c>
      <c r="AP97" s="4">
        <v>191</v>
      </c>
      <c r="AQ97" s="4">
        <v>1.4</v>
      </c>
      <c r="AR97" s="4">
        <v>195</v>
      </c>
      <c r="AS97" s="4" t="s">
        <v>155</v>
      </c>
      <c r="AT97" s="4">
        <v>2</v>
      </c>
      <c r="AU97" s="5">
        <v>0.73133101851851856</v>
      </c>
      <c r="AV97" s="4">
        <v>47.164169000000001</v>
      </c>
      <c r="AW97" s="4">
        <v>-88.488438000000002</v>
      </c>
      <c r="AX97" s="4">
        <v>319.3</v>
      </c>
      <c r="AY97" s="4">
        <v>24.9</v>
      </c>
      <c r="AZ97" s="4">
        <v>12</v>
      </c>
      <c r="BA97" s="4">
        <v>10</v>
      </c>
      <c r="BB97" s="4" t="s">
        <v>426</v>
      </c>
      <c r="BC97" s="4">
        <v>1</v>
      </c>
      <c r="BD97" s="4">
        <v>1.150849</v>
      </c>
      <c r="BE97" s="4">
        <v>1.724575</v>
      </c>
      <c r="BF97" s="4">
        <v>14.063000000000001</v>
      </c>
      <c r="BG97" s="4">
        <v>18.010000000000002</v>
      </c>
      <c r="BH97" s="4">
        <v>1.28</v>
      </c>
      <c r="BI97" s="4">
        <v>11.608000000000001</v>
      </c>
      <c r="BJ97" s="4">
        <v>2969.2730000000001</v>
      </c>
      <c r="BK97" s="4">
        <v>20.731000000000002</v>
      </c>
      <c r="BL97" s="4">
        <v>1.4239999999999999</v>
      </c>
      <c r="BM97" s="4">
        <v>0.40899999999999997</v>
      </c>
      <c r="BN97" s="4">
        <v>1.8340000000000001</v>
      </c>
      <c r="BO97" s="4">
        <v>1.173</v>
      </c>
      <c r="BP97" s="4">
        <v>0.33700000000000002</v>
      </c>
      <c r="BQ97" s="4">
        <v>1.51</v>
      </c>
      <c r="BR97" s="4">
        <v>11.0146</v>
      </c>
      <c r="BU97" s="4">
        <v>8.3249999999999993</v>
      </c>
      <c r="BW97" s="4">
        <v>625.65300000000002</v>
      </c>
      <c r="BX97" s="4">
        <v>0.112707</v>
      </c>
      <c r="BY97" s="4">
        <v>-5</v>
      </c>
      <c r="BZ97" s="4">
        <v>1.2268619999999999</v>
      </c>
      <c r="CA97" s="4">
        <v>2.7542779999999998</v>
      </c>
      <c r="CB97" s="4">
        <v>24.782612</v>
      </c>
      <c r="CC97" s="4">
        <f t="shared" si="13"/>
        <v>0.72768024759999994</v>
      </c>
      <c r="CE97" s="4">
        <f t="shared" si="14"/>
        <v>6109.1178650208176</v>
      </c>
      <c r="CF97" s="4">
        <f t="shared" si="15"/>
        <v>42.652906101846</v>
      </c>
      <c r="CG97" s="4">
        <f t="shared" si="16"/>
        <v>3.1067429556600001</v>
      </c>
      <c r="CH97" s="4">
        <f t="shared" si="17"/>
        <v>22.661941032723597</v>
      </c>
    </row>
    <row r="98" spans="1:86">
      <c r="A98" s="2">
        <v>42440</v>
      </c>
      <c r="B98" s="29">
        <v>0.52318791666666664</v>
      </c>
      <c r="C98" s="4">
        <v>11.542</v>
      </c>
      <c r="D98" s="4">
        <v>0.1094</v>
      </c>
      <c r="E98" s="4" t="s">
        <v>155</v>
      </c>
      <c r="F98" s="4">
        <v>1093.916667</v>
      </c>
      <c r="G98" s="4">
        <v>48.8</v>
      </c>
      <c r="H98" s="4">
        <v>14.1</v>
      </c>
      <c r="I98" s="4">
        <v>1172</v>
      </c>
      <c r="K98" s="4">
        <v>3.55</v>
      </c>
      <c r="L98" s="4">
        <v>160</v>
      </c>
      <c r="M98" s="4">
        <v>0.89500000000000002</v>
      </c>
      <c r="N98" s="4">
        <v>10.330299999999999</v>
      </c>
      <c r="O98" s="4">
        <v>9.7900000000000001E-2</v>
      </c>
      <c r="P98" s="4">
        <v>43.682299999999998</v>
      </c>
      <c r="Q98" s="4">
        <v>12.6318</v>
      </c>
      <c r="R98" s="4">
        <v>56.3</v>
      </c>
      <c r="S98" s="4">
        <v>35.971699999999998</v>
      </c>
      <c r="T98" s="4">
        <v>10.402100000000001</v>
      </c>
      <c r="U98" s="4">
        <v>46.4</v>
      </c>
      <c r="V98" s="4">
        <v>1171.9597000000001</v>
      </c>
      <c r="Y98" s="4">
        <v>143.27699999999999</v>
      </c>
      <c r="Z98" s="4">
        <v>0</v>
      </c>
      <c r="AA98" s="4">
        <v>3.1791</v>
      </c>
      <c r="AB98" s="4" t="s">
        <v>384</v>
      </c>
      <c r="AC98" s="4">
        <v>0</v>
      </c>
      <c r="AD98" s="4">
        <v>11.9</v>
      </c>
      <c r="AE98" s="4">
        <v>848</v>
      </c>
      <c r="AF98" s="4">
        <v>878</v>
      </c>
      <c r="AG98" s="4">
        <v>866</v>
      </c>
      <c r="AH98" s="4">
        <v>87.4</v>
      </c>
      <c r="AI98" s="4">
        <v>29.39</v>
      </c>
      <c r="AJ98" s="4">
        <v>0.68</v>
      </c>
      <c r="AK98" s="4">
        <v>987</v>
      </c>
      <c r="AL98" s="4">
        <v>3</v>
      </c>
      <c r="AM98" s="4">
        <v>0</v>
      </c>
      <c r="AN98" s="4">
        <v>32</v>
      </c>
      <c r="AO98" s="4">
        <v>192</v>
      </c>
      <c r="AP98" s="4">
        <v>190.6</v>
      </c>
      <c r="AQ98" s="4">
        <v>1.5</v>
      </c>
      <c r="AR98" s="4">
        <v>195</v>
      </c>
      <c r="AS98" s="4" t="s">
        <v>155</v>
      </c>
      <c r="AT98" s="4">
        <v>2</v>
      </c>
      <c r="AU98" s="5">
        <v>0.7313425925925926</v>
      </c>
      <c r="AV98" s="4">
        <v>47.164203000000001</v>
      </c>
      <c r="AW98" s="4">
        <v>-88.488564999999994</v>
      </c>
      <c r="AX98" s="4">
        <v>319.39999999999998</v>
      </c>
      <c r="AY98" s="4">
        <v>23.8</v>
      </c>
      <c r="AZ98" s="4">
        <v>12</v>
      </c>
      <c r="BA98" s="4">
        <v>10</v>
      </c>
      <c r="BB98" s="4" t="s">
        <v>426</v>
      </c>
      <c r="BC98" s="4">
        <v>1.0244759999999999</v>
      </c>
      <c r="BD98" s="4">
        <v>1.0244759999999999</v>
      </c>
      <c r="BE98" s="4">
        <v>1.8</v>
      </c>
      <c r="BF98" s="4">
        <v>14.063000000000001</v>
      </c>
      <c r="BG98" s="4">
        <v>17.829999999999998</v>
      </c>
      <c r="BH98" s="4">
        <v>1.27</v>
      </c>
      <c r="BI98" s="4">
        <v>11.731</v>
      </c>
      <c r="BJ98" s="4">
        <v>2973.1320000000001</v>
      </c>
      <c r="BK98" s="4">
        <v>17.934000000000001</v>
      </c>
      <c r="BL98" s="4">
        <v>1.3169999999999999</v>
      </c>
      <c r="BM98" s="4">
        <v>0.38100000000000001</v>
      </c>
      <c r="BN98" s="4">
        <v>1.6970000000000001</v>
      </c>
      <c r="BO98" s="4">
        <v>1.0840000000000001</v>
      </c>
      <c r="BP98" s="4">
        <v>0.314</v>
      </c>
      <c r="BQ98" s="4">
        <v>1.3979999999999999</v>
      </c>
      <c r="BR98" s="4">
        <v>11.153499999999999</v>
      </c>
      <c r="BU98" s="4">
        <v>8.1809999999999992</v>
      </c>
      <c r="BW98" s="4">
        <v>665.27800000000002</v>
      </c>
      <c r="BX98" s="4">
        <v>0.123068</v>
      </c>
      <c r="BY98" s="4">
        <v>-5</v>
      </c>
      <c r="BZ98" s="4">
        <v>1.2288619999999999</v>
      </c>
      <c r="CA98" s="4">
        <v>3.0074749999999999</v>
      </c>
      <c r="CB98" s="4">
        <v>24.823011999999999</v>
      </c>
      <c r="CC98" s="4">
        <f t="shared" si="13"/>
        <v>0.79457489499999989</v>
      </c>
      <c r="CE98" s="4">
        <f t="shared" si="14"/>
        <v>6679.3902607899008</v>
      </c>
      <c r="CF98" s="4">
        <f t="shared" si="15"/>
        <v>40.290234317550002</v>
      </c>
      <c r="CG98" s="4">
        <f t="shared" si="16"/>
        <v>3.1407241873499996</v>
      </c>
      <c r="CH98" s="4">
        <f t="shared" si="17"/>
        <v>25.057272692137495</v>
      </c>
    </row>
    <row r="99" spans="1:86">
      <c r="A99" s="2">
        <v>42440</v>
      </c>
      <c r="B99" s="29">
        <v>0.52319949074074079</v>
      </c>
      <c r="C99" s="4">
        <v>12.002000000000001</v>
      </c>
      <c r="D99" s="4">
        <v>0.12770000000000001</v>
      </c>
      <c r="E99" s="4" t="s">
        <v>155</v>
      </c>
      <c r="F99" s="4">
        <v>1277.25</v>
      </c>
      <c r="G99" s="4">
        <v>47</v>
      </c>
      <c r="H99" s="4">
        <v>12.7</v>
      </c>
      <c r="I99" s="4">
        <v>1157.4000000000001</v>
      </c>
      <c r="K99" s="4">
        <v>4.29</v>
      </c>
      <c r="L99" s="4">
        <v>159</v>
      </c>
      <c r="M99" s="4">
        <v>0.89119999999999999</v>
      </c>
      <c r="N99" s="4">
        <v>10.6959</v>
      </c>
      <c r="O99" s="4">
        <v>0.1138</v>
      </c>
      <c r="P99" s="4">
        <v>41.854900000000001</v>
      </c>
      <c r="Q99" s="4">
        <v>11.318300000000001</v>
      </c>
      <c r="R99" s="4">
        <v>53.2</v>
      </c>
      <c r="S99" s="4">
        <v>34.473100000000002</v>
      </c>
      <c r="T99" s="4">
        <v>9.3222000000000005</v>
      </c>
      <c r="U99" s="4">
        <v>43.8</v>
      </c>
      <c r="V99" s="4">
        <v>1157.3599999999999</v>
      </c>
      <c r="Y99" s="4">
        <v>141.648</v>
      </c>
      <c r="Z99" s="4">
        <v>0</v>
      </c>
      <c r="AA99" s="4">
        <v>3.8256000000000001</v>
      </c>
      <c r="AB99" s="4" t="s">
        <v>384</v>
      </c>
      <c r="AC99" s="4">
        <v>0</v>
      </c>
      <c r="AD99" s="4">
        <v>11.9</v>
      </c>
      <c r="AE99" s="4">
        <v>847</v>
      </c>
      <c r="AF99" s="4">
        <v>877</v>
      </c>
      <c r="AG99" s="4">
        <v>867</v>
      </c>
      <c r="AH99" s="4">
        <v>87.6</v>
      </c>
      <c r="AI99" s="4">
        <v>29.44</v>
      </c>
      <c r="AJ99" s="4">
        <v>0.68</v>
      </c>
      <c r="AK99" s="4">
        <v>987</v>
      </c>
      <c r="AL99" s="4">
        <v>3</v>
      </c>
      <c r="AM99" s="4">
        <v>0</v>
      </c>
      <c r="AN99" s="4">
        <v>32</v>
      </c>
      <c r="AO99" s="4">
        <v>192</v>
      </c>
      <c r="AP99" s="4">
        <v>190</v>
      </c>
      <c r="AQ99" s="4">
        <v>1.6</v>
      </c>
      <c r="AR99" s="4">
        <v>195</v>
      </c>
      <c r="AS99" s="4" t="s">
        <v>155</v>
      </c>
      <c r="AT99" s="4">
        <v>2</v>
      </c>
      <c r="AU99" s="5">
        <v>0.73135416666666664</v>
      </c>
      <c r="AV99" s="4">
        <v>47.164228000000001</v>
      </c>
      <c r="AW99" s="4">
        <v>-88.488695000000007</v>
      </c>
      <c r="AX99" s="4">
        <v>319.39999999999998</v>
      </c>
      <c r="AY99" s="4">
        <v>22.8</v>
      </c>
      <c r="AZ99" s="4">
        <v>12</v>
      </c>
      <c r="BA99" s="4">
        <v>10</v>
      </c>
      <c r="BB99" s="4" t="s">
        <v>426</v>
      </c>
      <c r="BC99" s="4">
        <v>1.1000000000000001</v>
      </c>
      <c r="BD99" s="4">
        <v>1.1000000000000001</v>
      </c>
      <c r="BE99" s="4">
        <v>1.8</v>
      </c>
      <c r="BF99" s="4">
        <v>14.063000000000001</v>
      </c>
      <c r="BG99" s="4">
        <v>17.170000000000002</v>
      </c>
      <c r="BH99" s="4">
        <v>1.22</v>
      </c>
      <c r="BI99" s="4">
        <v>12.207000000000001</v>
      </c>
      <c r="BJ99" s="4">
        <v>2970.8760000000002</v>
      </c>
      <c r="BK99" s="4">
        <v>20.123000000000001</v>
      </c>
      <c r="BL99" s="4">
        <v>1.2170000000000001</v>
      </c>
      <c r="BM99" s="4">
        <v>0.32900000000000001</v>
      </c>
      <c r="BN99" s="4">
        <v>1.5469999999999999</v>
      </c>
      <c r="BO99" s="4">
        <v>1.0029999999999999</v>
      </c>
      <c r="BP99" s="4">
        <v>0.27100000000000002</v>
      </c>
      <c r="BQ99" s="4">
        <v>1.274</v>
      </c>
      <c r="BR99" s="4">
        <v>10.63</v>
      </c>
      <c r="BU99" s="4">
        <v>7.806</v>
      </c>
      <c r="BW99" s="4">
        <v>772.61400000000003</v>
      </c>
      <c r="BX99" s="4">
        <v>0.13900000000000001</v>
      </c>
      <c r="BY99" s="4">
        <v>-5</v>
      </c>
      <c r="BZ99" s="4">
        <v>1.2295689999999999</v>
      </c>
      <c r="CA99" s="4">
        <v>3.3968129999999999</v>
      </c>
      <c r="CB99" s="4">
        <v>24.837294</v>
      </c>
      <c r="CC99" s="4">
        <f t="shared" si="13"/>
        <v>0.89743799459999996</v>
      </c>
      <c r="CE99" s="4">
        <f t="shared" si="14"/>
        <v>7538.3581329864364</v>
      </c>
      <c r="CF99" s="4">
        <f t="shared" si="15"/>
        <v>51.060488795252994</v>
      </c>
      <c r="CG99" s="4">
        <f t="shared" si="16"/>
        <v>3.2326722022139998</v>
      </c>
      <c r="CH99" s="4">
        <f t="shared" si="17"/>
        <v>26.972767275930003</v>
      </c>
    </row>
    <row r="100" spans="1:86">
      <c r="A100" s="2">
        <v>42440</v>
      </c>
      <c r="B100" s="29">
        <v>0.52321106481481483</v>
      </c>
      <c r="C100" s="4">
        <v>12.151</v>
      </c>
      <c r="D100" s="4">
        <v>9.7100000000000006E-2</v>
      </c>
      <c r="E100" s="4" t="s">
        <v>155</v>
      </c>
      <c r="F100" s="4">
        <v>970.88210300000003</v>
      </c>
      <c r="G100" s="4">
        <v>46.8</v>
      </c>
      <c r="H100" s="4">
        <v>12.7</v>
      </c>
      <c r="I100" s="4">
        <v>1117.7</v>
      </c>
      <c r="K100" s="4">
        <v>4.05</v>
      </c>
      <c r="L100" s="4">
        <v>158</v>
      </c>
      <c r="M100" s="4">
        <v>0.89039999999999997</v>
      </c>
      <c r="N100" s="4">
        <v>10.8185</v>
      </c>
      <c r="O100" s="4">
        <v>8.6400000000000005E-2</v>
      </c>
      <c r="P100" s="4">
        <v>41.694200000000002</v>
      </c>
      <c r="Q100" s="4">
        <v>11.307700000000001</v>
      </c>
      <c r="R100" s="4">
        <v>53</v>
      </c>
      <c r="S100" s="4">
        <v>34.315199999999997</v>
      </c>
      <c r="T100" s="4">
        <v>9.3064999999999998</v>
      </c>
      <c r="U100" s="4">
        <v>43.6</v>
      </c>
      <c r="V100" s="4">
        <v>1117.7445</v>
      </c>
      <c r="Y100" s="4">
        <v>141.10599999999999</v>
      </c>
      <c r="Z100" s="4">
        <v>0</v>
      </c>
      <c r="AA100" s="4">
        <v>3.6067</v>
      </c>
      <c r="AB100" s="4" t="s">
        <v>384</v>
      </c>
      <c r="AC100" s="4">
        <v>0</v>
      </c>
      <c r="AD100" s="4">
        <v>11.9</v>
      </c>
      <c r="AE100" s="4">
        <v>848</v>
      </c>
      <c r="AF100" s="4">
        <v>878</v>
      </c>
      <c r="AG100" s="4">
        <v>868</v>
      </c>
      <c r="AH100" s="4">
        <v>87</v>
      </c>
      <c r="AI100" s="4">
        <v>29.25</v>
      </c>
      <c r="AJ100" s="4">
        <v>0.67</v>
      </c>
      <c r="AK100" s="4">
        <v>987</v>
      </c>
      <c r="AL100" s="4">
        <v>3</v>
      </c>
      <c r="AM100" s="4">
        <v>0</v>
      </c>
      <c r="AN100" s="4">
        <v>32</v>
      </c>
      <c r="AO100" s="4">
        <v>192</v>
      </c>
      <c r="AP100" s="4">
        <v>190</v>
      </c>
      <c r="AQ100" s="4">
        <v>1.7</v>
      </c>
      <c r="AR100" s="4">
        <v>195</v>
      </c>
      <c r="AS100" s="4" t="s">
        <v>155</v>
      </c>
      <c r="AT100" s="4">
        <v>2</v>
      </c>
      <c r="AU100" s="5">
        <v>0.73136574074074068</v>
      </c>
      <c r="AV100" s="4">
        <v>47.164247000000003</v>
      </c>
      <c r="AW100" s="4">
        <v>-88.488823999999994</v>
      </c>
      <c r="AX100" s="4">
        <v>319.3</v>
      </c>
      <c r="AY100" s="4">
        <v>22.5</v>
      </c>
      <c r="AZ100" s="4">
        <v>12</v>
      </c>
      <c r="BA100" s="4">
        <v>10</v>
      </c>
      <c r="BB100" s="4" t="s">
        <v>426</v>
      </c>
      <c r="BC100" s="4">
        <v>1.1000000000000001</v>
      </c>
      <c r="BD100" s="4">
        <v>1.1000000000000001</v>
      </c>
      <c r="BE100" s="4">
        <v>1.8</v>
      </c>
      <c r="BF100" s="4">
        <v>14.063000000000001</v>
      </c>
      <c r="BG100" s="4">
        <v>17.03</v>
      </c>
      <c r="BH100" s="4">
        <v>1.21</v>
      </c>
      <c r="BI100" s="4">
        <v>12.313000000000001</v>
      </c>
      <c r="BJ100" s="4">
        <v>2979.951</v>
      </c>
      <c r="BK100" s="4">
        <v>15.154999999999999</v>
      </c>
      <c r="BL100" s="4">
        <v>1.2030000000000001</v>
      </c>
      <c r="BM100" s="4">
        <v>0.32600000000000001</v>
      </c>
      <c r="BN100" s="4">
        <v>1.5289999999999999</v>
      </c>
      <c r="BO100" s="4">
        <v>0.99</v>
      </c>
      <c r="BP100" s="4">
        <v>0.26800000000000002</v>
      </c>
      <c r="BQ100" s="4">
        <v>1.258</v>
      </c>
      <c r="BR100" s="4">
        <v>10.1808</v>
      </c>
      <c r="BU100" s="4">
        <v>7.7110000000000003</v>
      </c>
      <c r="BW100" s="4">
        <v>722.35500000000002</v>
      </c>
      <c r="BX100" s="4">
        <v>0.15882599999999999</v>
      </c>
      <c r="BY100" s="4">
        <v>-5</v>
      </c>
      <c r="BZ100" s="4">
        <v>1.2307239999999999</v>
      </c>
      <c r="CA100" s="4">
        <v>3.88131</v>
      </c>
      <c r="CB100" s="4">
        <v>24.860624999999999</v>
      </c>
      <c r="CC100" s="4">
        <f t="shared" si="13"/>
        <v>1.025442102</v>
      </c>
      <c r="CE100" s="4">
        <f t="shared" si="14"/>
        <v>8639.8868710100705</v>
      </c>
      <c r="CF100" s="4">
        <f t="shared" si="15"/>
        <v>43.939476028349993</v>
      </c>
      <c r="CG100" s="4">
        <f t="shared" si="16"/>
        <v>3.6473679210599999</v>
      </c>
      <c r="CH100" s="4">
        <f t="shared" si="17"/>
        <v>29.517586113455998</v>
      </c>
    </row>
    <row r="101" spans="1:86">
      <c r="A101" s="2">
        <v>42440</v>
      </c>
      <c r="B101" s="29">
        <v>0.52322263888888887</v>
      </c>
      <c r="C101" s="4">
        <v>11.679</v>
      </c>
      <c r="D101" s="4">
        <v>6.08E-2</v>
      </c>
      <c r="E101" s="4" t="s">
        <v>155</v>
      </c>
      <c r="F101" s="4">
        <v>607.92163500000004</v>
      </c>
      <c r="G101" s="4">
        <v>48.8</v>
      </c>
      <c r="H101" s="4">
        <v>12.8</v>
      </c>
      <c r="I101" s="4">
        <v>1135.2</v>
      </c>
      <c r="K101" s="4">
        <v>3.51</v>
      </c>
      <c r="L101" s="4">
        <v>159</v>
      </c>
      <c r="M101" s="4">
        <v>0.89439999999999997</v>
      </c>
      <c r="N101" s="4">
        <v>10.4457</v>
      </c>
      <c r="O101" s="4">
        <v>5.4399999999999997E-2</v>
      </c>
      <c r="P101" s="4">
        <v>43.6599</v>
      </c>
      <c r="Q101" s="4">
        <v>11.448</v>
      </c>
      <c r="R101" s="4">
        <v>55.1</v>
      </c>
      <c r="S101" s="4">
        <v>35.953299999999999</v>
      </c>
      <c r="T101" s="4">
        <v>9.4273000000000007</v>
      </c>
      <c r="U101" s="4">
        <v>45.4</v>
      </c>
      <c r="V101" s="4">
        <v>1135.2254</v>
      </c>
      <c r="Y101" s="4">
        <v>142.11199999999999</v>
      </c>
      <c r="Z101" s="4">
        <v>0</v>
      </c>
      <c r="AA101" s="4">
        <v>3.1353</v>
      </c>
      <c r="AB101" s="4" t="s">
        <v>384</v>
      </c>
      <c r="AC101" s="4">
        <v>0</v>
      </c>
      <c r="AD101" s="4">
        <v>12</v>
      </c>
      <c r="AE101" s="4">
        <v>847</v>
      </c>
      <c r="AF101" s="4">
        <v>878</v>
      </c>
      <c r="AG101" s="4">
        <v>867</v>
      </c>
      <c r="AH101" s="4">
        <v>87.4</v>
      </c>
      <c r="AI101" s="4">
        <v>29.39</v>
      </c>
      <c r="AJ101" s="4">
        <v>0.68</v>
      </c>
      <c r="AK101" s="4">
        <v>987</v>
      </c>
      <c r="AL101" s="4">
        <v>3</v>
      </c>
      <c r="AM101" s="4">
        <v>0</v>
      </c>
      <c r="AN101" s="4">
        <v>32</v>
      </c>
      <c r="AO101" s="4">
        <v>191.6</v>
      </c>
      <c r="AP101" s="4">
        <v>190</v>
      </c>
      <c r="AQ101" s="4">
        <v>1.6</v>
      </c>
      <c r="AR101" s="4">
        <v>195</v>
      </c>
      <c r="AS101" s="4" t="s">
        <v>155</v>
      </c>
      <c r="AT101" s="4">
        <v>2</v>
      </c>
      <c r="AU101" s="5">
        <v>0.73137731481481483</v>
      </c>
      <c r="AV101" s="4">
        <v>47.164254999999997</v>
      </c>
      <c r="AW101" s="4">
        <v>-88.488944000000004</v>
      </c>
      <c r="AX101" s="4">
        <v>319.5</v>
      </c>
      <c r="AY101" s="4">
        <v>21.5</v>
      </c>
      <c r="AZ101" s="4">
        <v>12</v>
      </c>
      <c r="BA101" s="4">
        <v>10</v>
      </c>
      <c r="BB101" s="4" t="s">
        <v>426</v>
      </c>
      <c r="BC101" s="4">
        <v>1.1000000000000001</v>
      </c>
      <c r="BD101" s="4">
        <v>1.1241760000000001</v>
      </c>
      <c r="BE101" s="4">
        <v>1.824176</v>
      </c>
      <c r="BF101" s="4">
        <v>14.063000000000001</v>
      </c>
      <c r="BG101" s="4">
        <v>17.72</v>
      </c>
      <c r="BH101" s="4">
        <v>1.26</v>
      </c>
      <c r="BI101" s="4">
        <v>11.81</v>
      </c>
      <c r="BJ101" s="4">
        <v>2986.9589999999998</v>
      </c>
      <c r="BK101" s="4">
        <v>9.8949999999999996</v>
      </c>
      <c r="BL101" s="4">
        <v>1.3069999999999999</v>
      </c>
      <c r="BM101" s="4">
        <v>0.34300000000000003</v>
      </c>
      <c r="BN101" s="4">
        <v>1.65</v>
      </c>
      <c r="BO101" s="4">
        <v>1.077</v>
      </c>
      <c r="BP101" s="4">
        <v>0.28199999999999997</v>
      </c>
      <c r="BQ101" s="4">
        <v>1.359</v>
      </c>
      <c r="BR101" s="4">
        <v>10.7342</v>
      </c>
      <c r="BU101" s="4">
        <v>8.0630000000000006</v>
      </c>
      <c r="BW101" s="4">
        <v>651.87900000000002</v>
      </c>
      <c r="BX101" s="4">
        <v>0.169484</v>
      </c>
      <c r="BY101" s="4">
        <v>-5</v>
      </c>
      <c r="BZ101" s="4">
        <v>1.232569</v>
      </c>
      <c r="CA101" s="4">
        <v>4.1417650000000004</v>
      </c>
      <c r="CB101" s="4">
        <v>24.897894000000001</v>
      </c>
      <c r="CC101" s="4">
        <f t="shared" si="13"/>
        <v>1.094254313</v>
      </c>
      <c r="CE101" s="4">
        <f t="shared" si="14"/>
        <v>9241.3478352483453</v>
      </c>
      <c r="CF101" s="4">
        <f t="shared" si="15"/>
        <v>30.614125212224998</v>
      </c>
      <c r="CG101" s="4">
        <f t="shared" si="16"/>
        <v>4.2046080003450008</v>
      </c>
      <c r="CH101" s="4">
        <f t="shared" si="17"/>
        <v>33.210524795661001</v>
      </c>
    </row>
    <row r="102" spans="1:86">
      <c r="A102" s="2">
        <v>42440</v>
      </c>
      <c r="B102" s="29">
        <v>0.52323421296296291</v>
      </c>
      <c r="C102" s="4">
        <v>10.714</v>
      </c>
      <c r="D102" s="4">
        <v>3.9399999999999998E-2</v>
      </c>
      <c r="E102" s="4" t="s">
        <v>155</v>
      </c>
      <c r="F102" s="4">
        <v>394.03846199999998</v>
      </c>
      <c r="G102" s="4">
        <v>57.9</v>
      </c>
      <c r="H102" s="4">
        <v>12.7</v>
      </c>
      <c r="I102" s="4">
        <v>1282.8</v>
      </c>
      <c r="K102" s="4">
        <v>3.45</v>
      </c>
      <c r="L102" s="4">
        <v>178</v>
      </c>
      <c r="M102" s="4">
        <v>0.9022</v>
      </c>
      <c r="N102" s="4">
        <v>9.6659000000000006</v>
      </c>
      <c r="O102" s="4">
        <v>3.5499999999999997E-2</v>
      </c>
      <c r="P102" s="4">
        <v>52.206099999999999</v>
      </c>
      <c r="Q102" s="4">
        <v>11.4574</v>
      </c>
      <c r="R102" s="4">
        <v>63.7</v>
      </c>
      <c r="S102" s="4">
        <v>43.023000000000003</v>
      </c>
      <c r="T102" s="4">
        <v>9.4420000000000002</v>
      </c>
      <c r="U102" s="4">
        <v>52.5</v>
      </c>
      <c r="V102" s="4">
        <v>1282.7826</v>
      </c>
      <c r="Y102" s="4">
        <v>160.93799999999999</v>
      </c>
      <c r="Z102" s="4">
        <v>0</v>
      </c>
      <c r="AA102" s="4">
        <v>3.1133000000000002</v>
      </c>
      <c r="AB102" s="4" t="s">
        <v>384</v>
      </c>
      <c r="AC102" s="4">
        <v>0</v>
      </c>
      <c r="AD102" s="4">
        <v>11.9</v>
      </c>
      <c r="AE102" s="4">
        <v>848</v>
      </c>
      <c r="AF102" s="4">
        <v>878</v>
      </c>
      <c r="AG102" s="4">
        <v>867</v>
      </c>
      <c r="AH102" s="4">
        <v>88</v>
      </c>
      <c r="AI102" s="4">
        <v>29.59</v>
      </c>
      <c r="AJ102" s="4">
        <v>0.68</v>
      </c>
      <c r="AK102" s="4">
        <v>987</v>
      </c>
      <c r="AL102" s="4">
        <v>3</v>
      </c>
      <c r="AM102" s="4">
        <v>0</v>
      </c>
      <c r="AN102" s="4">
        <v>32</v>
      </c>
      <c r="AO102" s="4">
        <v>191</v>
      </c>
      <c r="AP102" s="4">
        <v>190</v>
      </c>
      <c r="AQ102" s="4">
        <v>1.5</v>
      </c>
      <c r="AR102" s="4">
        <v>195</v>
      </c>
      <c r="AS102" s="4" t="s">
        <v>155</v>
      </c>
      <c r="AT102" s="4">
        <v>2</v>
      </c>
      <c r="AU102" s="5">
        <v>0.73138888888888898</v>
      </c>
      <c r="AV102" s="4">
        <v>47.164256999999999</v>
      </c>
      <c r="AW102" s="4">
        <v>-88.489067000000006</v>
      </c>
      <c r="AX102" s="4">
        <v>319.39999999999998</v>
      </c>
      <c r="AY102" s="4">
        <v>20.9</v>
      </c>
      <c r="AZ102" s="4">
        <v>12</v>
      </c>
      <c r="BA102" s="4">
        <v>10</v>
      </c>
      <c r="BB102" s="4" t="s">
        <v>426</v>
      </c>
      <c r="BC102" s="4">
        <v>1.1000000000000001</v>
      </c>
      <c r="BD102" s="4">
        <v>1.2</v>
      </c>
      <c r="BE102" s="4">
        <v>1.9</v>
      </c>
      <c r="BF102" s="4">
        <v>14.063000000000001</v>
      </c>
      <c r="BG102" s="4">
        <v>19.21</v>
      </c>
      <c r="BH102" s="4">
        <v>1.37</v>
      </c>
      <c r="BI102" s="4">
        <v>10.845000000000001</v>
      </c>
      <c r="BJ102" s="4">
        <v>2985.2809999999999</v>
      </c>
      <c r="BK102" s="4">
        <v>6.9880000000000004</v>
      </c>
      <c r="BL102" s="4">
        <v>1.6879999999999999</v>
      </c>
      <c r="BM102" s="4">
        <v>0.371</v>
      </c>
      <c r="BN102" s="4">
        <v>2.0590000000000002</v>
      </c>
      <c r="BO102" s="4">
        <v>1.391</v>
      </c>
      <c r="BP102" s="4">
        <v>0.30499999999999999</v>
      </c>
      <c r="BQ102" s="4">
        <v>1.6970000000000001</v>
      </c>
      <c r="BR102" s="4">
        <v>13.1006</v>
      </c>
      <c r="BU102" s="4">
        <v>9.8620000000000001</v>
      </c>
      <c r="BW102" s="4">
        <v>699.13900000000001</v>
      </c>
      <c r="BX102" s="4">
        <v>0.15589600000000001</v>
      </c>
      <c r="BY102" s="4">
        <v>-5</v>
      </c>
      <c r="BZ102" s="4">
        <v>1.232</v>
      </c>
      <c r="CA102" s="4">
        <v>3.8097089999999998</v>
      </c>
      <c r="CB102" s="4">
        <v>24.886399999999998</v>
      </c>
      <c r="CC102" s="4">
        <f t="shared" si="13"/>
        <v>1.0065251177999999</v>
      </c>
      <c r="CE102" s="4">
        <f t="shared" si="14"/>
        <v>8495.6697642420622</v>
      </c>
      <c r="CF102" s="4">
        <f t="shared" si="15"/>
        <v>19.886818129523999</v>
      </c>
      <c r="CG102" s="4">
        <f t="shared" si="16"/>
        <v>4.8294119012309995</v>
      </c>
      <c r="CH102" s="4">
        <f t="shared" si="17"/>
        <v>37.282376872873797</v>
      </c>
    </row>
    <row r="103" spans="1:86">
      <c r="A103" s="2">
        <v>42440</v>
      </c>
      <c r="B103" s="29">
        <v>0.52324578703703706</v>
      </c>
      <c r="C103" s="4">
        <v>10.201000000000001</v>
      </c>
      <c r="D103" s="4">
        <v>3.0700000000000002E-2</v>
      </c>
      <c r="E103" s="4" t="s">
        <v>155</v>
      </c>
      <c r="F103" s="4">
        <v>307.189324</v>
      </c>
      <c r="G103" s="4">
        <v>78.099999999999994</v>
      </c>
      <c r="H103" s="4">
        <v>12.7</v>
      </c>
      <c r="I103" s="4">
        <v>1426.5</v>
      </c>
      <c r="K103" s="4">
        <v>4.33</v>
      </c>
      <c r="L103" s="4">
        <v>191</v>
      </c>
      <c r="M103" s="4">
        <v>0.90629999999999999</v>
      </c>
      <c r="N103" s="4">
        <v>9.2449999999999992</v>
      </c>
      <c r="O103" s="4">
        <v>2.7799999999999998E-2</v>
      </c>
      <c r="P103" s="4">
        <v>70.797499999999999</v>
      </c>
      <c r="Q103" s="4">
        <v>11.5418</v>
      </c>
      <c r="R103" s="4">
        <v>82.3</v>
      </c>
      <c r="S103" s="4">
        <v>58.344200000000001</v>
      </c>
      <c r="T103" s="4">
        <v>9.5115999999999996</v>
      </c>
      <c r="U103" s="4">
        <v>67.900000000000006</v>
      </c>
      <c r="V103" s="4">
        <v>1426.5228999999999</v>
      </c>
      <c r="Y103" s="4">
        <v>172.762</v>
      </c>
      <c r="Z103" s="4">
        <v>0</v>
      </c>
      <c r="AA103" s="4">
        <v>3.9238</v>
      </c>
      <c r="AB103" s="4" t="s">
        <v>384</v>
      </c>
      <c r="AC103" s="4">
        <v>0</v>
      </c>
      <c r="AD103" s="4">
        <v>11.9</v>
      </c>
      <c r="AE103" s="4">
        <v>849</v>
      </c>
      <c r="AF103" s="4">
        <v>879</v>
      </c>
      <c r="AG103" s="4">
        <v>868</v>
      </c>
      <c r="AH103" s="4">
        <v>88</v>
      </c>
      <c r="AI103" s="4">
        <v>29.59</v>
      </c>
      <c r="AJ103" s="4">
        <v>0.68</v>
      </c>
      <c r="AK103" s="4">
        <v>987</v>
      </c>
      <c r="AL103" s="4">
        <v>3</v>
      </c>
      <c r="AM103" s="4">
        <v>0</v>
      </c>
      <c r="AN103" s="4">
        <v>32</v>
      </c>
      <c r="AO103" s="4">
        <v>191</v>
      </c>
      <c r="AP103" s="4">
        <v>190</v>
      </c>
      <c r="AQ103" s="4">
        <v>1.3</v>
      </c>
      <c r="AR103" s="4">
        <v>195</v>
      </c>
      <c r="AS103" s="4" t="s">
        <v>155</v>
      </c>
      <c r="AT103" s="4">
        <v>2</v>
      </c>
      <c r="AU103" s="5">
        <v>0.73140046296296291</v>
      </c>
      <c r="AV103" s="4">
        <v>47.164251999999998</v>
      </c>
      <c r="AW103" s="4">
        <v>-88.489188999999996</v>
      </c>
      <c r="AX103" s="4">
        <v>319.39999999999998</v>
      </c>
      <c r="AY103" s="4">
        <v>21.1</v>
      </c>
      <c r="AZ103" s="4">
        <v>12</v>
      </c>
      <c r="BA103" s="4">
        <v>10</v>
      </c>
      <c r="BB103" s="4" t="s">
        <v>426</v>
      </c>
      <c r="BC103" s="4">
        <v>1.1239760000000001</v>
      </c>
      <c r="BD103" s="4">
        <v>1.223976</v>
      </c>
      <c r="BE103" s="4">
        <v>1.9239759999999999</v>
      </c>
      <c r="BF103" s="4">
        <v>14.063000000000001</v>
      </c>
      <c r="BG103" s="4">
        <v>20.100000000000001</v>
      </c>
      <c r="BH103" s="4">
        <v>1.43</v>
      </c>
      <c r="BI103" s="4">
        <v>10.345000000000001</v>
      </c>
      <c r="BJ103" s="4">
        <v>2981.4389999999999</v>
      </c>
      <c r="BK103" s="4">
        <v>5.7140000000000004</v>
      </c>
      <c r="BL103" s="4">
        <v>2.391</v>
      </c>
      <c r="BM103" s="4">
        <v>0.39</v>
      </c>
      <c r="BN103" s="4">
        <v>2.7810000000000001</v>
      </c>
      <c r="BO103" s="4">
        <v>1.97</v>
      </c>
      <c r="BP103" s="4">
        <v>0.32100000000000001</v>
      </c>
      <c r="BQ103" s="4">
        <v>2.2919999999999998</v>
      </c>
      <c r="BR103" s="4">
        <v>15.212199999999999</v>
      </c>
      <c r="BU103" s="4">
        <v>11.054</v>
      </c>
      <c r="BW103" s="4">
        <v>920.08399999999995</v>
      </c>
      <c r="BX103" s="4">
        <v>0.163276</v>
      </c>
      <c r="BY103" s="4">
        <v>-5</v>
      </c>
      <c r="BZ103" s="4">
        <v>1.233293</v>
      </c>
      <c r="CA103" s="4">
        <v>3.9900579999999999</v>
      </c>
      <c r="CB103" s="4">
        <v>24.912519</v>
      </c>
      <c r="CC103" s="4">
        <f t="shared" si="13"/>
        <v>1.0541733235999999</v>
      </c>
      <c r="CE103" s="4">
        <f t="shared" si="14"/>
        <v>8886.3975564961129</v>
      </c>
      <c r="CF103" s="4">
        <f t="shared" si="15"/>
        <v>17.030995984764001</v>
      </c>
      <c r="CG103" s="4">
        <f t="shared" si="16"/>
        <v>6.8314740631919983</v>
      </c>
      <c r="CH103" s="4">
        <f t="shared" si="17"/>
        <v>45.341077549777197</v>
      </c>
    </row>
    <row r="104" spans="1:86">
      <c r="A104" s="2">
        <v>42440</v>
      </c>
      <c r="B104" s="29">
        <v>0.5232573611111111</v>
      </c>
      <c r="C104" s="4">
        <v>9.8710000000000004</v>
      </c>
      <c r="D104" s="4">
        <v>2.9399999999999999E-2</v>
      </c>
      <c r="E104" s="4" t="s">
        <v>155</v>
      </c>
      <c r="F104" s="4">
        <v>293.86344700000001</v>
      </c>
      <c r="G104" s="4">
        <v>105.8</v>
      </c>
      <c r="H104" s="4">
        <v>12.8</v>
      </c>
      <c r="I104" s="4">
        <v>1567.5</v>
      </c>
      <c r="K104" s="4">
        <v>5.34</v>
      </c>
      <c r="L104" s="4">
        <v>204</v>
      </c>
      <c r="M104" s="4">
        <v>0.90890000000000004</v>
      </c>
      <c r="N104" s="4">
        <v>8.9711999999999996</v>
      </c>
      <c r="O104" s="4">
        <v>2.6700000000000002E-2</v>
      </c>
      <c r="P104" s="4">
        <v>96.153899999999993</v>
      </c>
      <c r="Q104" s="4">
        <v>11.6334</v>
      </c>
      <c r="R104" s="4">
        <v>107.8</v>
      </c>
      <c r="S104" s="4">
        <v>79.195599999999999</v>
      </c>
      <c r="T104" s="4">
        <v>9.5816999999999997</v>
      </c>
      <c r="U104" s="4">
        <v>88.8</v>
      </c>
      <c r="V104" s="4">
        <v>1567.5119999999999</v>
      </c>
      <c r="Y104" s="4">
        <v>185.70400000000001</v>
      </c>
      <c r="Z104" s="4">
        <v>0</v>
      </c>
      <c r="AA104" s="4">
        <v>4.8525</v>
      </c>
      <c r="AB104" s="4" t="s">
        <v>384</v>
      </c>
      <c r="AC104" s="4">
        <v>0</v>
      </c>
      <c r="AD104" s="4">
        <v>11.9</v>
      </c>
      <c r="AE104" s="4">
        <v>849</v>
      </c>
      <c r="AF104" s="4">
        <v>879</v>
      </c>
      <c r="AG104" s="4">
        <v>868</v>
      </c>
      <c r="AH104" s="4">
        <v>87.6</v>
      </c>
      <c r="AI104" s="4">
        <v>29.44</v>
      </c>
      <c r="AJ104" s="4">
        <v>0.68</v>
      </c>
      <c r="AK104" s="4">
        <v>987</v>
      </c>
      <c r="AL104" s="4">
        <v>3</v>
      </c>
      <c r="AM104" s="4">
        <v>0</v>
      </c>
      <c r="AN104" s="4">
        <v>32</v>
      </c>
      <c r="AO104" s="4">
        <v>191</v>
      </c>
      <c r="AP104" s="4">
        <v>190</v>
      </c>
      <c r="AQ104" s="4">
        <v>1.2</v>
      </c>
      <c r="AR104" s="4">
        <v>195</v>
      </c>
      <c r="AS104" s="4" t="s">
        <v>155</v>
      </c>
      <c r="AT104" s="4">
        <v>2</v>
      </c>
      <c r="AU104" s="5">
        <v>0.73141203703703705</v>
      </c>
      <c r="AV104" s="4">
        <v>47.164223999999997</v>
      </c>
      <c r="AW104" s="4">
        <v>-88.489311000000001</v>
      </c>
      <c r="AX104" s="4">
        <v>319.39999999999998</v>
      </c>
      <c r="AY104" s="4">
        <v>21.9</v>
      </c>
      <c r="AZ104" s="4">
        <v>12</v>
      </c>
      <c r="BA104" s="4">
        <v>9</v>
      </c>
      <c r="BB104" s="4" t="s">
        <v>428</v>
      </c>
      <c r="BC104" s="4">
        <v>1.2</v>
      </c>
      <c r="BD104" s="4">
        <v>1.3477520000000001</v>
      </c>
      <c r="BE104" s="4">
        <v>2.023876</v>
      </c>
      <c r="BF104" s="4">
        <v>14.063000000000001</v>
      </c>
      <c r="BG104" s="4">
        <v>20.7</v>
      </c>
      <c r="BH104" s="4">
        <v>1.47</v>
      </c>
      <c r="BI104" s="4">
        <v>10.028</v>
      </c>
      <c r="BJ104" s="4">
        <v>2975.931</v>
      </c>
      <c r="BK104" s="4">
        <v>5.6390000000000002</v>
      </c>
      <c r="BL104" s="4">
        <v>3.34</v>
      </c>
      <c r="BM104" s="4">
        <v>0.40400000000000003</v>
      </c>
      <c r="BN104" s="4">
        <v>3.7440000000000002</v>
      </c>
      <c r="BO104" s="4">
        <v>2.7509999999999999</v>
      </c>
      <c r="BP104" s="4">
        <v>0.33300000000000002</v>
      </c>
      <c r="BQ104" s="4">
        <v>3.0840000000000001</v>
      </c>
      <c r="BR104" s="4">
        <v>17.194199999999999</v>
      </c>
      <c r="BU104" s="4">
        <v>12.222</v>
      </c>
      <c r="BW104" s="4">
        <v>1170.412</v>
      </c>
      <c r="BX104" s="4">
        <v>0.16358600000000001</v>
      </c>
      <c r="BY104" s="4">
        <v>-5</v>
      </c>
      <c r="BZ104" s="4">
        <v>1.234138</v>
      </c>
      <c r="CA104" s="4">
        <v>3.997633</v>
      </c>
      <c r="CB104" s="4">
        <v>24.929587999999999</v>
      </c>
      <c r="CC104" s="4">
        <f t="shared" si="13"/>
        <v>1.0561746385999999</v>
      </c>
      <c r="CE104" s="4">
        <f t="shared" si="14"/>
        <v>8886.8199385782809</v>
      </c>
      <c r="CF104" s="4">
        <f t="shared" si="15"/>
        <v>16.839361407789003</v>
      </c>
      <c r="CG104" s="4">
        <f t="shared" si="16"/>
        <v>9.2095390284840004</v>
      </c>
      <c r="CH104" s="4">
        <f t="shared" si="17"/>
        <v>51.345867692464203</v>
      </c>
    </row>
    <row r="105" spans="1:86">
      <c r="A105" s="2">
        <v>42440</v>
      </c>
      <c r="B105" s="29">
        <v>0.52326893518518525</v>
      </c>
      <c r="C105" s="4">
        <v>9.6159999999999997</v>
      </c>
      <c r="D105" s="4">
        <v>3.6900000000000002E-2</v>
      </c>
      <c r="E105" s="4" t="s">
        <v>155</v>
      </c>
      <c r="F105" s="4">
        <v>368.80099899999999</v>
      </c>
      <c r="G105" s="4">
        <v>143.69999999999999</v>
      </c>
      <c r="H105" s="4">
        <v>12.8</v>
      </c>
      <c r="I105" s="4">
        <v>1704.7</v>
      </c>
      <c r="K105" s="4">
        <v>5.99</v>
      </c>
      <c r="L105" s="4">
        <v>213</v>
      </c>
      <c r="M105" s="4">
        <v>0.91080000000000005</v>
      </c>
      <c r="N105" s="4">
        <v>8.7586999999999993</v>
      </c>
      <c r="O105" s="4">
        <v>3.3599999999999998E-2</v>
      </c>
      <c r="P105" s="4">
        <v>130.89179999999999</v>
      </c>
      <c r="Q105" s="4">
        <v>11.6585</v>
      </c>
      <c r="R105" s="4">
        <v>142.6</v>
      </c>
      <c r="S105" s="4">
        <v>107.78740000000001</v>
      </c>
      <c r="T105" s="4">
        <v>9.6006</v>
      </c>
      <c r="U105" s="4">
        <v>117.4</v>
      </c>
      <c r="V105" s="4">
        <v>1704.6902</v>
      </c>
      <c r="Y105" s="4">
        <v>193.81299999999999</v>
      </c>
      <c r="Z105" s="4">
        <v>0</v>
      </c>
      <c r="AA105" s="4">
        <v>5.4577</v>
      </c>
      <c r="AB105" s="4" t="s">
        <v>384</v>
      </c>
      <c r="AC105" s="4">
        <v>0</v>
      </c>
      <c r="AD105" s="4">
        <v>11.9</v>
      </c>
      <c r="AE105" s="4">
        <v>849</v>
      </c>
      <c r="AF105" s="4">
        <v>880</v>
      </c>
      <c r="AG105" s="4">
        <v>868</v>
      </c>
      <c r="AH105" s="4">
        <v>87.4</v>
      </c>
      <c r="AI105" s="4">
        <v>29.39</v>
      </c>
      <c r="AJ105" s="4">
        <v>0.68</v>
      </c>
      <c r="AK105" s="4">
        <v>987</v>
      </c>
      <c r="AL105" s="4">
        <v>3</v>
      </c>
      <c r="AM105" s="4">
        <v>0</v>
      </c>
      <c r="AN105" s="4">
        <v>32</v>
      </c>
      <c r="AO105" s="4">
        <v>191</v>
      </c>
      <c r="AP105" s="4">
        <v>190</v>
      </c>
      <c r="AQ105" s="4">
        <v>1.3</v>
      </c>
      <c r="AR105" s="4">
        <v>195</v>
      </c>
      <c r="AS105" s="4" t="s">
        <v>155</v>
      </c>
      <c r="AT105" s="4">
        <v>2</v>
      </c>
      <c r="AU105" s="5">
        <v>0.73142361111111109</v>
      </c>
      <c r="AV105" s="4">
        <v>47.164188000000003</v>
      </c>
      <c r="AW105" s="4">
        <v>-88.489430999999996</v>
      </c>
      <c r="AX105" s="4">
        <v>319.3</v>
      </c>
      <c r="AY105" s="4">
        <v>22.2</v>
      </c>
      <c r="AZ105" s="4">
        <v>12</v>
      </c>
      <c r="BA105" s="4">
        <v>9</v>
      </c>
      <c r="BB105" s="4" t="s">
        <v>428</v>
      </c>
      <c r="BC105" s="4">
        <v>1.2</v>
      </c>
      <c r="BD105" s="4">
        <v>1.5</v>
      </c>
      <c r="BE105" s="4">
        <v>2.1</v>
      </c>
      <c r="BF105" s="4">
        <v>14.063000000000001</v>
      </c>
      <c r="BG105" s="4">
        <v>21.17</v>
      </c>
      <c r="BH105" s="4">
        <v>1.51</v>
      </c>
      <c r="BI105" s="4">
        <v>9.7910000000000004</v>
      </c>
      <c r="BJ105" s="4">
        <v>2967.924</v>
      </c>
      <c r="BK105" s="4">
        <v>7.2450000000000001</v>
      </c>
      <c r="BL105" s="4">
        <v>4.6449999999999996</v>
      </c>
      <c r="BM105" s="4">
        <v>0.41399999999999998</v>
      </c>
      <c r="BN105" s="4">
        <v>5.0579999999999998</v>
      </c>
      <c r="BO105" s="4">
        <v>3.8250000000000002</v>
      </c>
      <c r="BP105" s="4">
        <v>0.34100000000000003</v>
      </c>
      <c r="BQ105" s="4">
        <v>4.1660000000000004</v>
      </c>
      <c r="BR105" s="4">
        <v>19.101099999999999</v>
      </c>
      <c r="BU105" s="4">
        <v>13.03</v>
      </c>
      <c r="BW105" s="4">
        <v>1344.6959999999999</v>
      </c>
      <c r="BX105" s="4">
        <v>0.19889399999999999</v>
      </c>
      <c r="BY105" s="4">
        <v>-5</v>
      </c>
      <c r="BZ105" s="4">
        <v>1.233862</v>
      </c>
      <c r="CA105" s="4">
        <v>4.8604719999999997</v>
      </c>
      <c r="CB105" s="4">
        <v>24.924012000000001</v>
      </c>
      <c r="CC105" s="4">
        <f t="shared" si="13"/>
        <v>1.2841367023999999</v>
      </c>
      <c r="CE105" s="4">
        <f t="shared" si="14"/>
        <v>10775.857090595615</v>
      </c>
      <c r="CF105" s="4">
        <f t="shared" si="15"/>
        <v>26.304947371080001</v>
      </c>
      <c r="CG105" s="4">
        <f t="shared" si="16"/>
        <v>15.125798584944002</v>
      </c>
      <c r="CH105" s="4">
        <f t="shared" si="17"/>
        <v>69.351750204242393</v>
      </c>
    </row>
    <row r="106" spans="1:86">
      <c r="A106" s="2">
        <v>42440</v>
      </c>
      <c r="B106" s="29">
        <v>0.52328050925925929</v>
      </c>
      <c r="C106" s="4">
        <v>9.5299999999999994</v>
      </c>
      <c r="D106" s="4">
        <v>3.6200000000000003E-2</v>
      </c>
      <c r="E106" s="4" t="s">
        <v>155</v>
      </c>
      <c r="F106" s="4">
        <v>361.81364400000001</v>
      </c>
      <c r="G106" s="4">
        <v>159.19999999999999</v>
      </c>
      <c r="H106" s="4">
        <v>12.8</v>
      </c>
      <c r="I106" s="4">
        <v>1635</v>
      </c>
      <c r="K106" s="4">
        <v>6.5</v>
      </c>
      <c r="L106" s="4">
        <v>213</v>
      </c>
      <c r="M106" s="4">
        <v>0.91159999999999997</v>
      </c>
      <c r="N106" s="4">
        <v>8.6876999999999995</v>
      </c>
      <c r="O106" s="4">
        <v>3.3000000000000002E-2</v>
      </c>
      <c r="P106" s="4">
        <v>145.1224</v>
      </c>
      <c r="Q106" s="4">
        <v>11.6357</v>
      </c>
      <c r="R106" s="4">
        <v>156.80000000000001</v>
      </c>
      <c r="S106" s="4">
        <v>119.5277</v>
      </c>
      <c r="T106" s="4">
        <v>9.5835000000000008</v>
      </c>
      <c r="U106" s="4">
        <v>129.1</v>
      </c>
      <c r="V106" s="4">
        <v>1634.9829999999999</v>
      </c>
      <c r="Y106" s="4">
        <v>193.74299999999999</v>
      </c>
      <c r="Z106" s="4">
        <v>0</v>
      </c>
      <c r="AA106" s="4">
        <v>5.9283999999999999</v>
      </c>
      <c r="AB106" s="4" t="s">
        <v>384</v>
      </c>
      <c r="AC106" s="4">
        <v>0</v>
      </c>
      <c r="AD106" s="4">
        <v>11.9</v>
      </c>
      <c r="AE106" s="4">
        <v>849</v>
      </c>
      <c r="AF106" s="4">
        <v>880</v>
      </c>
      <c r="AG106" s="4">
        <v>868</v>
      </c>
      <c r="AH106" s="4">
        <v>87.6</v>
      </c>
      <c r="AI106" s="4">
        <v>29.44</v>
      </c>
      <c r="AJ106" s="4">
        <v>0.68</v>
      </c>
      <c r="AK106" s="4">
        <v>987</v>
      </c>
      <c r="AL106" s="4">
        <v>3</v>
      </c>
      <c r="AM106" s="4">
        <v>0</v>
      </c>
      <c r="AN106" s="4">
        <v>32</v>
      </c>
      <c r="AO106" s="4">
        <v>191</v>
      </c>
      <c r="AP106" s="4">
        <v>190</v>
      </c>
      <c r="AQ106" s="4">
        <v>1.4</v>
      </c>
      <c r="AR106" s="4">
        <v>195</v>
      </c>
      <c r="AS106" s="4" t="s">
        <v>155</v>
      </c>
      <c r="AT106" s="4">
        <v>2</v>
      </c>
      <c r="AU106" s="5">
        <v>0.73143518518518524</v>
      </c>
      <c r="AV106" s="4">
        <v>47.164149000000002</v>
      </c>
      <c r="AW106" s="4">
        <v>-88.489553000000001</v>
      </c>
      <c r="AX106" s="4">
        <v>319.10000000000002</v>
      </c>
      <c r="AY106" s="4">
        <v>22.9</v>
      </c>
      <c r="AZ106" s="4">
        <v>12</v>
      </c>
      <c r="BA106" s="4">
        <v>9</v>
      </c>
      <c r="BB106" s="4" t="s">
        <v>428</v>
      </c>
      <c r="BC106" s="4">
        <v>1.2</v>
      </c>
      <c r="BD106" s="4">
        <v>1.5</v>
      </c>
      <c r="BE106" s="4">
        <v>2.1</v>
      </c>
      <c r="BF106" s="4">
        <v>14.063000000000001</v>
      </c>
      <c r="BG106" s="4">
        <v>21.36</v>
      </c>
      <c r="BH106" s="4">
        <v>1.52</v>
      </c>
      <c r="BI106" s="4">
        <v>9.6950000000000003</v>
      </c>
      <c r="BJ106" s="4">
        <v>2970.0210000000002</v>
      </c>
      <c r="BK106" s="4">
        <v>7.1769999999999996</v>
      </c>
      <c r="BL106" s="4">
        <v>5.1950000000000003</v>
      </c>
      <c r="BM106" s="4">
        <v>0.41699999999999998</v>
      </c>
      <c r="BN106" s="4">
        <v>5.6120000000000001</v>
      </c>
      <c r="BO106" s="4">
        <v>4.2789999999999999</v>
      </c>
      <c r="BP106" s="4">
        <v>0.34300000000000003</v>
      </c>
      <c r="BQ106" s="4">
        <v>4.6219999999999999</v>
      </c>
      <c r="BR106" s="4">
        <v>18.482600000000001</v>
      </c>
      <c r="BU106" s="4">
        <v>13.141</v>
      </c>
      <c r="BW106" s="4">
        <v>1473.623</v>
      </c>
      <c r="BX106" s="4">
        <v>0.23582800000000001</v>
      </c>
      <c r="BY106" s="4">
        <v>-5</v>
      </c>
      <c r="BZ106" s="4">
        <v>1.234569</v>
      </c>
      <c r="CA106" s="4">
        <v>5.7630470000000003</v>
      </c>
      <c r="CB106" s="4">
        <v>24.938293999999999</v>
      </c>
      <c r="CC106" s="4">
        <f t="shared" si="13"/>
        <v>1.5225970174000001</v>
      </c>
      <c r="CE106" s="4">
        <f t="shared" si="14"/>
        <v>12785.928848648289</v>
      </c>
      <c r="CF106" s="4">
        <f t="shared" si="15"/>
        <v>30.896957074292999</v>
      </c>
      <c r="CG106" s="4">
        <f t="shared" si="16"/>
        <v>19.897692015798</v>
      </c>
      <c r="CH106" s="4">
        <f t="shared" si="17"/>
        <v>79.567521084203406</v>
      </c>
    </row>
    <row r="107" spans="1:86">
      <c r="A107" s="2">
        <v>42440</v>
      </c>
      <c r="B107" s="29">
        <v>0.52329208333333332</v>
      </c>
      <c r="C107" s="4">
        <v>9.5299999999999994</v>
      </c>
      <c r="D107" s="4">
        <v>3.4599999999999999E-2</v>
      </c>
      <c r="E107" s="4" t="s">
        <v>155</v>
      </c>
      <c r="F107" s="4">
        <v>346.43538599999999</v>
      </c>
      <c r="G107" s="4">
        <v>190.8</v>
      </c>
      <c r="H107" s="4">
        <v>13.1</v>
      </c>
      <c r="I107" s="4">
        <v>1734.9</v>
      </c>
      <c r="K107" s="4">
        <v>6.89</v>
      </c>
      <c r="L107" s="4">
        <v>222</v>
      </c>
      <c r="M107" s="4">
        <v>0.91149999999999998</v>
      </c>
      <c r="N107" s="4">
        <v>8.6868999999999996</v>
      </c>
      <c r="O107" s="4">
        <v>3.1600000000000003E-2</v>
      </c>
      <c r="P107" s="4">
        <v>173.88740000000001</v>
      </c>
      <c r="Q107" s="4">
        <v>11.9374</v>
      </c>
      <c r="R107" s="4">
        <v>185.8</v>
      </c>
      <c r="S107" s="4">
        <v>143.19370000000001</v>
      </c>
      <c r="T107" s="4">
        <v>9.8302999999999994</v>
      </c>
      <c r="U107" s="4">
        <v>153</v>
      </c>
      <c r="V107" s="4">
        <v>1734.9494</v>
      </c>
      <c r="Y107" s="4">
        <v>202.077</v>
      </c>
      <c r="Z107" s="4">
        <v>0</v>
      </c>
      <c r="AA107" s="4">
        <v>6.2839999999999998</v>
      </c>
      <c r="AB107" s="4" t="s">
        <v>384</v>
      </c>
      <c r="AC107" s="4">
        <v>0</v>
      </c>
      <c r="AD107" s="4">
        <v>11.9</v>
      </c>
      <c r="AE107" s="4">
        <v>849</v>
      </c>
      <c r="AF107" s="4">
        <v>880</v>
      </c>
      <c r="AG107" s="4">
        <v>868</v>
      </c>
      <c r="AH107" s="4">
        <v>87.4</v>
      </c>
      <c r="AI107" s="4">
        <v>29.39</v>
      </c>
      <c r="AJ107" s="4">
        <v>0.68</v>
      </c>
      <c r="AK107" s="4">
        <v>987</v>
      </c>
      <c r="AL107" s="4">
        <v>3</v>
      </c>
      <c r="AM107" s="4">
        <v>0</v>
      </c>
      <c r="AN107" s="4">
        <v>32</v>
      </c>
      <c r="AO107" s="4">
        <v>191</v>
      </c>
      <c r="AP107" s="4">
        <v>189.6</v>
      </c>
      <c r="AQ107" s="4">
        <v>1.4</v>
      </c>
      <c r="AR107" s="4">
        <v>195</v>
      </c>
      <c r="AS107" s="4" t="s">
        <v>155</v>
      </c>
      <c r="AT107" s="4">
        <v>2</v>
      </c>
      <c r="AU107" s="5">
        <v>0.73144675925925917</v>
      </c>
      <c r="AV107" s="4">
        <v>47.164105999999997</v>
      </c>
      <c r="AW107" s="4">
        <v>-88.489678999999995</v>
      </c>
      <c r="AX107" s="4">
        <v>319.2</v>
      </c>
      <c r="AY107" s="4">
        <v>23.5</v>
      </c>
      <c r="AZ107" s="4">
        <v>12</v>
      </c>
      <c r="BA107" s="4">
        <v>9</v>
      </c>
      <c r="BB107" s="4" t="s">
        <v>428</v>
      </c>
      <c r="BC107" s="4">
        <v>1.2</v>
      </c>
      <c r="BD107" s="4">
        <v>1.5</v>
      </c>
      <c r="BE107" s="4">
        <v>2.0753249999999999</v>
      </c>
      <c r="BF107" s="4">
        <v>14.063000000000001</v>
      </c>
      <c r="BG107" s="4">
        <v>21.34</v>
      </c>
      <c r="BH107" s="4">
        <v>1.52</v>
      </c>
      <c r="BI107" s="4">
        <v>9.7050000000000001</v>
      </c>
      <c r="BJ107" s="4">
        <v>2967.1329999999998</v>
      </c>
      <c r="BK107" s="4">
        <v>6.8650000000000002</v>
      </c>
      <c r="BL107" s="4">
        <v>6.22</v>
      </c>
      <c r="BM107" s="4">
        <v>0.42699999999999999</v>
      </c>
      <c r="BN107" s="4">
        <v>6.6470000000000002</v>
      </c>
      <c r="BO107" s="4">
        <v>5.1219999999999999</v>
      </c>
      <c r="BP107" s="4">
        <v>0.35199999999999998</v>
      </c>
      <c r="BQ107" s="4">
        <v>5.4740000000000002</v>
      </c>
      <c r="BR107" s="4">
        <v>19.595500000000001</v>
      </c>
      <c r="BU107" s="4">
        <v>13.694000000000001</v>
      </c>
      <c r="BW107" s="4">
        <v>1560.663</v>
      </c>
      <c r="BX107" s="4">
        <v>0.24365400000000001</v>
      </c>
      <c r="BY107" s="4">
        <v>-5</v>
      </c>
      <c r="BZ107" s="4">
        <v>1.2331380000000001</v>
      </c>
      <c r="CA107" s="4">
        <v>5.9542950000000001</v>
      </c>
      <c r="CB107" s="4">
        <v>24.909388</v>
      </c>
      <c r="CC107" s="4">
        <f t="shared" si="13"/>
        <v>1.573124739</v>
      </c>
      <c r="CE107" s="4">
        <f t="shared" si="14"/>
        <v>13197.387334117544</v>
      </c>
      <c r="CF107" s="4">
        <f t="shared" si="15"/>
        <v>30.534547675725005</v>
      </c>
      <c r="CG107" s="4">
        <f t="shared" si="16"/>
        <v>24.347576690010001</v>
      </c>
      <c r="CH107" s="4">
        <f t="shared" si="17"/>
        <v>87.1580085913575</v>
      </c>
    </row>
    <row r="108" spans="1:86">
      <c r="A108" s="2">
        <v>42440</v>
      </c>
      <c r="B108" s="29">
        <v>0.52330365740740736</v>
      </c>
      <c r="C108" s="4">
        <v>9.5470000000000006</v>
      </c>
      <c r="D108" s="4">
        <v>3.09E-2</v>
      </c>
      <c r="E108" s="4" t="s">
        <v>155</v>
      </c>
      <c r="F108" s="4">
        <v>308.602329</v>
      </c>
      <c r="G108" s="4">
        <v>203.3</v>
      </c>
      <c r="H108" s="4">
        <v>19</v>
      </c>
      <c r="I108" s="4">
        <v>1813.3</v>
      </c>
      <c r="K108" s="4">
        <v>7</v>
      </c>
      <c r="L108" s="4">
        <v>222</v>
      </c>
      <c r="M108" s="4">
        <v>0.9113</v>
      </c>
      <c r="N108" s="4">
        <v>8.6999999999999993</v>
      </c>
      <c r="O108" s="4">
        <v>2.81E-2</v>
      </c>
      <c r="P108" s="4">
        <v>185.29849999999999</v>
      </c>
      <c r="Q108" s="4">
        <v>17.3474</v>
      </c>
      <c r="R108" s="4">
        <v>202.6</v>
      </c>
      <c r="S108" s="4">
        <v>152.70439999999999</v>
      </c>
      <c r="T108" s="4">
        <v>14.2959</v>
      </c>
      <c r="U108" s="4">
        <v>167</v>
      </c>
      <c r="V108" s="4">
        <v>1813.3469</v>
      </c>
      <c r="Y108" s="4">
        <v>202.125</v>
      </c>
      <c r="Z108" s="4">
        <v>0</v>
      </c>
      <c r="AA108" s="4">
        <v>6.3789999999999996</v>
      </c>
      <c r="AB108" s="4" t="s">
        <v>384</v>
      </c>
      <c r="AC108" s="4">
        <v>0</v>
      </c>
      <c r="AD108" s="4">
        <v>11.8</v>
      </c>
      <c r="AE108" s="4">
        <v>850</v>
      </c>
      <c r="AF108" s="4">
        <v>879</v>
      </c>
      <c r="AG108" s="4">
        <v>869</v>
      </c>
      <c r="AH108" s="4">
        <v>88</v>
      </c>
      <c r="AI108" s="4">
        <v>29.59</v>
      </c>
      <c r="AJ108" s="4">
        <v>0.68</v>
      </c>
      <c r="AK108" s="4">
        <v>987</v>
      </c>
      <c r="AL108" s="4">
        <v>3</v>
      </c>
      <c r="AM108" s="4">
        <v>0</v>
      </c>
      <c r="AN108" s="4">
        <v>32</v>
      </c>
      <c r="AO108" s="4">
        <v>191</v>
      </c>
      <c r="AP108" s="4">
        <v>189.4</v>
      </c>
      <c r="AQ108" s="4">
        <v>1.3</v>
      </c>
      <c r="AR108" s="4">
        <v>195</v>
      </c>
      <c r="AS108" s="4" t="s">
        <v>155</v>
      </c>
      <c r="AT108" s="4">
        <v>2</v>
      </c>
      <c r="AU108" s="5">
        <v>0.73145833333333332</v>
      </c>
      <c r="AV108" s="4">
        <v>47.164048999999999</v>
      </c>
      <c r="AW108" s="4">
        <v>-88.489801999999997</v>
      </c>
      <c r="AX108" s="4">
        <v>319.3</v>
      </c>
      <c r="AY108" s="4">
        <v>25.5</v>
      </c>
      <c r="AZ108" s="4">
        <v>12</v>
      </c>
      <c r="BA108" s="4">
        <v>9</v>
      </c>
      <c r="BB108" s="4" t="s">
        <v>428</v>
      </c>
      <c r="BC108" s="4">
        <v>1.2</v>
      </c>
      <c r="BD108" s="4">
        <v>1.524575</v>
      </c>
      <c r="BE108" s="4">
        <v>2</v>
      </c>
      <c r="BF108" s="4">
        <v>14.063000000000001</v>
      </c>
      <c r="BG108" s="4">
        <v>21.3</v>
      </c>
      <c r="BH108" s="4">
        <v>1.51</v>
      </c>
      <c r="BI108" s="4">
        <v>9.734</v>
      </c>
      <c r="BJ108" s="4">
        <v>2965.75</v>
      </c>
      <c r="BK108" s="4">
        <v>6.1020000000000003</v>
      </c>
      <c r="BL108" s="4">
        <v>6.6150000000000002</v>
      </c>
      <c r="BM108" s="4">
        <v>0.61899999999999999</v>
      </c>
      <c r="BN108" s="4">
        <v>7.234</v>
      </c>
      <c r="BO108" s="4">
        <v>5.4509999999999996</v>
      </c>
      <c r="BP108" s="4">
        <v>0.51</v>
      </c>
      <c r="BQ108" s="4">
        <v>5.9619999999999997</v>
      </c>
      <c r="BR108" s="4">
        <v>20.4405</v>
      </c>
      <c r="BU108" s="4">
        <v>13.67</v>
      </c>
      <c r="BW108" s="4">
        <v>1581.13</v>
      </c>
      <c r="BX108" s="4">
        <v>0.25222499999999998</v>
      </c>
      <c r="BY108" s="4">
        <v>-5</v>
      </c>
      <c r="BZ108" s="4">
        <v>1.233724</v>
      </c>
      <c r="CA108" s="4">
        <v>6.163748</v>
      </c>
      <c r="CB108" s="4">
        <v>24.921225</v>
      </c>
      <c r="CC108" s="4">
        <f t="shared" si="13"/>
        <v>1.6284622216</v>
      </c>
      <c r="CE108" s="4">
        <f t="shared" si="14"/>
        <v>13655.261316357</v>
      </c>
      <c r="CF108" s="4">
        <f t="shared" si="15"/>
        <v>28.095559151112003</v>
      </c>
      <c r="CG108" s="4">
        <f t="shared" si="16"/>
        <v>27.450954385272002</v>
      </c>
      <c r="CH108" s="4">
        <f t="shared" si="17"/>
        <v>94.114597972517998</v>
      </c>
    </row>
    <row r="109" spans="1:86">
      <c r="A109" s="2">
        <v>42440</v>
      </c>
      <c r="B109" s="29">
        <v>0.52331523148148151</v>
      </c>
      <c r="C109" s="4">
        <v>9.6379999999999999</v>
      </c>
      <c r="D109" s="4">
        <v>3.1099999999999999E-2</v>
      </c>
      <c r="E109" s="4" t="s">
        <v>155</v>
      </c>
      <c r="F109" s="4">
        <v>310.91713600000003</v>
      </c>
      <c r="G109" s="4">
        <v>200</v>
      </c>
      <c r="H109" s="4">
        <v>19.100000000000001</v>
      </c>
      <c r="I109" s="4">
        <v>1814.8</v>
      </c>
      <c r="K109" s="4">
        <v>7</v>
      </c>
      <c r="L109" s="4">
        <v>222</v>
      </c>
      <c r="M109" s="4">
        <v>0.91049999999999998</v>
      </c>
      <c r="N109" s="4">
        <v>8.7760999999999996</v>
      </c>
      <c r="O109" s="4">
        <v>2.8299999999999999E-2</v>
      </c>
      <c r="P109" s="4">
        <v>182.1096</v>
      </c>
      <c r="Q109" s="4">
        <v>17.391100000000002</v>
      </c>
      <c r="R109" s="4">
        <v>199.5</v>
      </c>
      <c r="S109" s="4">
        <v>150.07640000000001</v>
      </c>
      <c r="T109" s="4">
        <v>14.332000000000001</v>
      </c>
      <c r="U109" s="4">
        <v>164.4</v>
      </c>
      <c r="V109" s="4">
        <v>1814.7791999999999</v>
      </c>
      <c r="Y109" s="4">
        <v>201.95500000000001</v>
      </c>
      <c r="Z109" s="4">
        <v>0</v>
      </c>
      <c r="AA109" s="4">
        <v>6.3737000000000004</v>
      </c>
      <c r="AB109" s="4" t="s">
        <v>384</v>
      </c>
      <c r="AC109" s="4">
        <v>0</v>
      </c>
      <c r="AD109" s="4">
        <v>11.9</v>
      </c>
      <c r="AE109" s="4">
        <v>849</v>
      </c>
      <c r="AF109" s="4">
        <v>880</v>
      </c>
      <c r="AG109" s="4">
        <v>869</v>
      </c>
      <c r="AH109" s="4">
        <v>88</v>
      </c>
      <c r="AI109" s="4">
        <v>29.59</v>
      </c>
      <c r="AJ109" s="4">
        <v>0.68</v>
      </c>
      <c r="AK109" s="4">
        <v>987</v>
      </c>
      <c r="AL109" s="4">
        <v>3</v>
      </c>
      <c r="AM109" s="4">
        <v>0</v>
      </c>
      <c r="AN109" s="4">
        <v>32</v>
      </c>
      <c r="AO109" s="4">
        <v>191</v>
      </c>
      <c r="AP109" s="4">
        <v>190</v>
      </c>
      <c r="AQ109" s="4">
        <v>1.3</v>
      </c>
      <c r="AR109" s="4">
        <v>195</v>
      </c>
      <c r="AS109" s="4" t="s">
        <v>155</v>
      </c>
      <c r="AT109" s="4">
        <v>2</v>
      </c>
      <c r="AU109" s="5">
        <v>0.73146990740740747</v>
      </c>
      <c r="AV109" s="4">
        <v>47.163980000000002</v>
      </c>
      <c r="AW109" s="4">
        <v>-88.489922000000007</v>
      </c>
      <c r="AX109" s="4">
        <v>319.2</v>
      </c>
      <c r="AY109" s="4">
        <v>26.1</v>
      </c>
      <c r="AZ109" s="4">
        <v>12</v>
      </c>
      <c r="BA109" s="4">
        <v>9</v>
      </c>
      <c r="BB109" s="4" t="s">
        <v>428</v>
      </c>
      <c r="BC109" s="4">
        <v>1.2</v>
      </c>
      <c r="BD109" s="4">
        <v>1.624476</v>
      </c>
      <c r="BE109" s="4">
        <v>2.0244759999999999</v>
      </c>
      <c r="BF109" s="4">
        <v>14.063000000000001</v>
      </c>
      <c r="BG109" s="4">
        <v>21.11</v>
      </c>
      <c r="BH109" s="4">
        <v>1.5</v>
      </c>
      <c r="BI109" s="4">
        <v>9.8260000000000005</v>
      </c>
      <c r="BJ109" s="4">
        <v>2966.1320000000001</v>
      </c>
      <c r="BK109" s="4">
        <v>6.09</v>
      </c>
      <c r="BL109" s="4">
        <v>6.4459999999999997</v>
      </c>
      <c r="BM109" s="4">
        <v>0.61599999999999999</v>
      </c>
      <c r="BN109" s="4">
        <v>7.0609999999999999</v>
      </c>
      <c r="BO109" s="4">
        <v>5.3120000000000003</v>
      </c>
      <c r="BP109" s="4">
        <v>0.50700000000000001</v>
      </c>
      <c r="BQ109" s="4">
        <v>5.819</v>
      </c>
      <c r="BR109" s="4">
        <v>20.282</v>
      </c>
      <c r="BU109" s="4">
        <v>13.542</v>
      </c>
      <c r="BW109" s="4">
        <v>1566.319</v>
      </c>
      <c r="BX109" s="4">
        <v>0.226794</v>
      </c>
      <c r="BY109" s="4">
        <v>-5</v>
      </c>
      <c r="BZ109" s="4">
        <v>1.2351380000000001</v>
      </c>
      <c r="CA109" s="4">
        <v>5.5422779999999996</v>
      </c>
      <c r="CB109" s="4">
        <v>24.949788000000002</v>
      </c>
      <c r="CC109" s="4">
        <f t="shared" si="13"/>
        <v>1.4642698475999998</v>
      </c>
      <c r="CE109" s="4">
        <f t="shared" si="14"/>
        <v>12280.028712135912</v>
      </c>
      <c r="CF109" s="4">
        <f t="shared" si="15"/>
        <v>25.213097345939996</v>
      </c>
      <c r="CG109" s="4">
        <f t="shared" si="16"/>
        <v>24.091135214453999</v>
      </c>
      <c r="CH109" s="4">
        <f t="shared" si="17"/>
        <v>83.969136349812004</v>
      </c>
    </row>
    <row r="110" spans="1:86">
      <c r="A110" s="2">
        <v>42440</v>
      </c>
      <c r="B110" s="29">
        <v>0.52332680555555555</v>
      </c>
      <c r="C110" s="4">
        <v>9.64</v>
      </c>
      <c r="D110" s="4">
        <v>3.9699999999999999E-2</v>
      </c>
      <c r="E110" s="4" t="s">
        <v>155</v>
      </c>
      <c r="F110" s="4">
        <v>397.08225099999999</v>
      </c>
      <c r="G110" s="4">
        <v>193.5</v>
      </c>
      <c r="H110" s="4">
        <v>19.2</v>
      </c>
      <c r="I110" s="4">
        <v>1820.9</v>
      </c>
      <c r="K110" s="4">
        <v>6.95</v>
      </c>
      <c r="L110" s="4">
        <v>222</v>
      </c>
      <c r="M110" s="4">
        <v>0.91039999999999999</v>
      </c>
      <c r="N110" s="4">
        <v>8.7766999999999999</v>
      </c>
      <c r="O110" s="4">
        <v>3.6200000000000003E-2</v>
      </c>
      <c r="P110" s="4">
        <v>176.20400000000001</v>
      </c>
      <c r="Q110" s="4">
        <v>17.480599999999999</v>
      </c>
      <c r="R110" s="4">
        <v>193.7</v>
      </c>
      <c r="S110" s="4">
        <v>145.20959999999999</v>
      </c>
      <c r="T110" s="4">
        <v>14.4057</v>
      </c>
      <c r="U110" s="4">
        <v>159.6</v>
      </c>
      <c r="V110" s="4">
        <v>1820.8552999999999</v>
      </c>
      <c r="Y110" s="4">
        <v>201.93700000000001</v>
      </c>
      <c r="Z110" s="4">
        <v>0</v>
      </c>
      <c r="AA110" s="4">
        <v>6.3262999999999998</v>
      </c>
      <c r="AB110" s="4" t="s">
        <v>384</v>
      </c>
      <c r="AC110" s="4">
        <v>0</v>
      </c>
      <c r="AD110" s="4">
        <v>11.9</v>
      </c>
      <c r="AE110" s="4">
        <v>850</v>
      </c>
      <c r="AF110" s="4">
        <v>880</v>
      </c>
      <c r="AG110" s="4">
        <v>870</v>
      </c>
      <c r="AH110" s="4">
        <v>88</v>
      </c>
      <c r="AI110" s="4">
        <v>29.59</v>
      </c>
      <c r="AJ110" s="4">
        <v>0.68</v>
      </c>
      <c r="AK110" s="4">
        <v>987</v>
      </c>
      <c r="AL110" s="4">
        <v>3</v>
      </c>
      <c r="AM110" s="4">
        <v>0</v>
      </c>
      <c r="AN110" s="4">
        <v>32</v>
      </c>
      <c r="AO110" s="4">
        <v>191</v>
      </c>
      <c r="AP110" s="4">
        <v>190.4</v>
      </c>
      <c r="AQ110" s="4">
        <v>1.3</v>
      </c>
      <c r="AR110" s="4">
        <v>195</v>
      </c>
      <c r="AS110" s="4" t="s">
        <v>155</v>
      </c>
      <c r="AT110" s="4">
        <v>2</v>
      </c>
      <c r="AU110" s="5">
        <v>0.73148148148148151</v>
      </c>
      <c r="AV110" s="4">
        <v>47.163904000000002</v>
      </c>
      <c r="AW110" s="4">
        <v>-88.490037999999998</v>
      </c>
      <c r="AX110" s="4">
        <v>319.10000000000002</v>
      </c>
      <c r="AY110" s="4">
        <v>26.9</v>
      </c>
      <c r="AZ110" s="4">
        <v>12</v>
      </c>
      <c r="BA110" s="4">
        <v>9</v>
      </c>
      <c r="BB110" s="4" t="s">
        <v>428</v>
      </c>
      <c r="BC110" s="4">
        <v>1.2243759999999999</v>
      </c>
      <c r="BD110" s="4">
        <v>1.529371</v>
      </c>
      <c r="BE110" s="4">
        <v>2.1</v>
      </c>
      <c r="BF110" s="4">
        <v>14.063000000000001</v>
      </c>
      <c r="BG110" s="4">
        <v>21.08</v>
      </c>
      <c r="BH110" s="4">
        <v>1.5</v>
      </c>
      <c r="BI110" s="4">
        <v>9.8360000000000003</v>
      </c>
      <c r="BJ110" s="4">
        <v>2963.337</v>
      </c>
      <c r="BK110" s="4">
        <v>7.7690000000000001</v>
      </c>
      <c r="BL110" s="4">
        <v>6.23</v>
      </c>
      <c r="BM110" s="4">
        <v>0.61799999999999999</v>
      </c>
      <c r="BN110" s="4">
        <v>6.8479999999999999</v>
      </c>
      <c r="BO110" s="4">
        <v>5.1340000000000003</v>
      </c>
      <c r="BP110" s="4">
        <v>0.50900000000000001</v>
      </c>
      <c r="BQ110" s="4">
        <v>5.6440000000000001</v>
      </c>
      <c r="BR110" s="4">
        <v>20.3293</v>
      </c>
      <c r="BU110" s="4">
        <v>13.526999999999999</v>
      </c>
      <c r="BW110" s="4">
        <v>1553.1030000000001</v>
      </c>
      <c r="BX110" s="4">
        <v>0.212862</v>
      </c>
      <c r="BY110" s="4">
        <v>-5</v>
      </c>
      <c r="BZ110" s="4">
        <v>1.2331380000000001</v>
      </c>
      <c r="CA110" s="4">
        <v>5.2018149999999999</v>
      </c>
      <c r="CB110" s="4">
        <v>24.909388</v>
      </c>
      <c r="CC110" s="4">
        <f t="shared" si="13"/>
        <v>1.3743195229999998</v>
      </c>
      <c r="CE110" s="4">
        <f t="shared" si="14"/>
        <v>11514.803949921285</v>
      </c>
      <c r="CF110" s="4">
        <f t="shared" si="15"/>
        <v>30.188436849045001</v>
      </c>
      <c r="CG110" s="4">
        <f t="shared" si="16"/>
        <v>21.931205763419999</v>
      </c>
      <c r="CH110" s="4">
        <f t="shared" si="17"/>
        <v>78.994695486586494</v>
      </c>
    </row>
    <row r="111" spans="1:86">
      <c r="A111" s="2">
        <v>42440</v>
      </c>
      <c r="B111" s="29">
        <v>0.5233383796296297</v>
      </c>
      <c r="C111" s="4">
        <v>9.5920000000000005</v>
      </c>
      <c r="D111" s="4">
        <v>5.4199999999999998E-2</v>
      </c>
      <c r="E111" s="4" t="s">
        <v>155</v>
      </c>
      <c r="F111" s="4">
        <v>542.09134600000004</v>
      </c>
      <c r="G111" s="4">
        <v>218.2</v>
      </c>
      <c r="H111" s="4">
        <v>28.3</v>
      </c>
      <c r="I111" s="4">
        <v>1796.6</v>
      </c>
      <c r="K111" s="4">
        <v>6.9</v>
      </c>
      <c r="L111" s="4">
        <v>211</v>
      </c>
      <c r="M111" s="4">
        <v>0.91080000000000005</v>
      </c>
      <c r="N111" s="4">
        <v>8.7357999999999993</v>
      </c>
      <c r="O111" s="4">
        <v>4.9399999999999999E-2</v>
      </c>
      <c r="P111" s="4">
        <v>198.71600000000001</v>
      </c>
      <c r="Q111" s="4">
        <v>25.748999999999999</v>
      </c>
      <c r="R111" s="4">
        <v>224.5</v>
      </c>
      <c r="S111" s="4">
        <v>163.76179999999999</v>
      </c>
      <c r="T111" s="4">
        <v>21.219799999999999</v>
      </c>
      <c r="U111" s="4">
        <v>185</v>
      </c>
      <c r="V111" s="4">
        <v>1796.6215</v>
      </c>
      <c r="Y111" s="4">
        <v>192.34700000000001</v>
      </c>
      <c r="Z111" s="4">
        <v>0</v>
      </c>
      <c r="AA111" s="4">
        <v>6.2842000000000002</v>
      </c>
      <c r="AB111" s="4" t="s">
        <v>384</v>
      </c>
      <c r="AC111" s="4">
        <v>0</v>
      </c>
      <c r="AD111" s="4">
        <v>11.9</v>
      </c>
      <c r="AE111" s="4">
        <v>850</v>
      </c>
      <c r="AF111" s="4">
        <v>879</v>
      </c>
      <c r="AG111" s="4">
        <v>870</v>
      </c>
      <c r="AH111" s="4">
        <v>88</v>
      </c>
      <c r="AI111" s="4">
        <v>29.59</v>
      </c>
      <c r="AJ111" s="4">
        <v>0.68</v>
      </c>
      <c r="AK111" s="4">
        <v>987</v>
      </c>
      <c r="AL111" s="4">
        <v>3</v>
      </c>
      <c r="AM111" s="4">
        <v>0</v>
      </c>
      <c r="AN111" s="4">
        <v>32</v>
      </c>
      <c r="AO111" s="4">
        <v>191</v>
      </c>
      <c r="AP111" s="4">
        <v>190.6</v>
      </c>
      <c r="AQ111" s="4">
        <v>1.4</v>
      </c>
      <c r="AR111" s="4">
        <v>195</v>
      </c>
      <c r="AS111" s="4" t="s">
        <v>155</v>
      </c>
      <c r="AT111" s="4">
        <v>2</v>
      </c>
      <c r="AU111" s="5">
        <v>0.73149305555555555</v>
      </c>
      <c r="AV111" s="4">
        <v>47.163820999999999</v>
      </c>
      <c r="AW111" s="4">
        <v>-88.490156999999996</v>
      </c>
      <c r="AX111" s="4">
        <v>319.10000000000002</v>
      </c>
      <c r="AY111" s="4">
        <v>27.8</v>
      </c>
      <c r="AZ111" s="4">
        <v>12</v>
      </c>
      <c r="BA111" s="4">
        <v>11</v>
      </c>
      <c r="BB111" s="4" t="s">
        <v>421</v>
      </c>
      <c r="BC111" s="4">
        <v>1.3485510000000001</v>
      </c>
      <c r="BD111" s="4">
        <v>1</v>
      </c>
      <c r="BE111" s="4">
        <v>2.1242760000000001</v>
      </c>
      <c r="BF111" s="4">
        <v>14.063000000000001</v>
      </c>
      <c r="BG111" s="4">
        <v>21.16</v>
      </c>
      <c r="BH111" s="4">
        <v>1.5</v>
      </c>
      <c r="BI111" s="4">
        <v>9.7989999999999995</v>
      </c>
      <c r="BJ111" s="4">
        <v>2959.4760000000001</v>
      </c>
      <c r="BK111" s="4">
        <v>10.645</v>
      </c>
      <c r="BL111" s="4">
        <v>7.05</v>
      </c>
      <c r="BM111" s="4">
        <v>0.91400000000000003</v>
      </c>
      <c r="BN111" s="4">
        <v>7.9630000000000001</v>
      </c>
      <c r="BO111" s="4">
        <v>5.81</v>
      </c>
      <c r="BP111" s="4">
        <v>0.753</v>
      </c>
      <c r="BQ111" s="4">
        <v>6.5629999999999997</v>
      </c>
      <c r="BR111" s="4">
        <v>20.126300000000001</v>
      </c>
      <c r="BU111" s="4">
        <v>12.928000000000001</v>
      </c>
      <c r="BW111" s="4">
        <v>1547.9670000000001</v>
      </c>
      <c r="BX111" s="4">
        <v>0.249307</v>
      </c>
      <c r="BY111" s="4">
        <v>-5</v>
      </c>
      <c r="BZ111" s="4">
        <v>1.232</v>
      </c>
      <c r="CA111" s="4">
        <v>6.0924319999999996</v>
      </c>
      <c r="CB111" s="4">
        <v>24.886399999999998</v>
      </c>
      <c r="CC111" s="4">
        <f t="shared" si="13"/>
        <v>1.6096205343999999</v>
      </c>
      <c r="CE111" s="4">
        <f t="shared" si="14"/>
        <v>13468.713495367103</v>
      </c>
      <c r="CF111" s="4">
        <f t="shared" si="15"/>
        <v>48.44589216408</v>
      </c>
      <c r="CG111" s="4">
        <f t="shared" si="16"/>
        <v>29.868519518351999</v>
      </c>
      <c r="CH111" s="4">
        <f t="shared" si="17"/>
        <v>91.595731278715192</v>
      </c>
    </row>
    <row r="112" spans="1:86">
      <c r="A112" s="2">
        <v>42440</v>
      </c>
      <c r="B112" s="29">
        <v>0.52334995370370374</v>
      </c>
      <c r="C112" s="4">
        <v>9.5549999999999997</v>
      </c>
      <c r="D112" s="4">
        <v>6.1400000000000003E-2</v>
      </c>
      <c r="E112" s="4" t="s">
        <v>155</v>
      </c>
      <c r="F112" s="4">
        <v>614.20673099999999</v>
      </c>
      <c r="G112" s="4">
        <v>249.7</v>
      </c>
      <c r="H112" s="4">
        <v>32.6</v>
      </c>
      <c r="I112" s="4">
        <v>1506.9</v>
      </c>
      <c r="K112" s="4">
        <v>6.9</v>
      </c>
      <c r="L112" s="4">
        <v>186</v>
      </c>
      <c r="M112" s="4">
        <v>0.91110000000000002</v>
      </c>
      <c r="N112" s="4">
        <v>8.7056000000000004</v>
      </c>
      <c r="O112" s="4">
        <v>5.6000000000000001E-2</v>
      </c>
      <c r="P112" s="4">
        <v>227.4718</v>
      </c>
      <c r="Q112" s="4">
        <v>29.662199999999999</v>
      </c>
      <c r="R112" s="4">
        <v>257.10000000000002</v>
      </c>
      <c r="S112" s="4">
        <v>188.1317</v>
      </c>
      <c r="T112" s="4">
        <v>24.5322</v>
      </c>
      <c r="U112" s="4">
        <v>212.7</v>
      </c>
      <c r="V112" s="4">
        <v>1506.9274</v>
      </c>
      <c r="Y112" s="4">
        <v>169.916</v>
      </c>
      <c r="Z112" s="4">
        <v>0</v>
      </c>
      <c r="AA112" s="4">
        <v>6.2866999999999997</v>
      </c>
      <c r="AB112" s="4" t="s">
        <v>384</v>
      </c>
      <c r="AC112" s="4">
        <v>0</v>
      </c>
      <c r="AD112" s="4">
        <v>11.8</v>
      </c>
      <c r="AE112" s="4">
        <v>850</v>
      </c>
      <c r="AF112" s="4">
        <v>880</v>
      </c>
      <c r="AG112" s="4">
        <v>871</v>
      </c>
      <c r="AH112" s="4">
        <v>88</v>
      </c>
      <c r="AI112" s="4">
        <v>30.51</v>
      </c>
      <c r="AJ112" s="4">
        <v>0.7</v>
      </c>
      <c r="AK112" s="4">
        <v>987</v>
      </c>
      <c r="AL112" s="4">
        <v>3.4</v>
      </c>
      <c r="AM112" s="4">
        <v>0</v>
      </c>
      <c r="AN112" s="4">
        <v>32</v>
      </c>
      <c r="AO112" s="4">
        <v>191</v>
      </c>
      <c r="AP112" s="4">
        <v>190</v>
      </c>
      <c r="AQ112" s="4">
        <v>1.3</v>
      </c>
      <c r="AR112" s="4">
        <v>195</v>
      </c>
      <c r="AS112" s="4" t="s">
        <v>155</v>
      </c>
      <c r="AT112" s="4">
        <v>2</v>
      </c>
      <c r="AU112" s="5">
        <v>0.73150462962962959</v>
      </c>
      <c r="AV112" s="4">
        <v>47.163760000000003</v>
      </c>
      <c r="AW112" s="4">
        <v>-88.490305000000006</v>
      </c>
      <c r="AX112" s="4">
        <v>319.10000000000002</v>
      </c>
      <c r="AY112" s="4">
        <v>28.4</v>
      </c>
      <c r="AZ112" s="4">
        <v>12</v>
      </c>
      <c r="BA112" s="4">
        <v>11</v>
      </c>
      <c r="BB112" s="4" t="s">
        <v>421</v>
      </c>
      <c r="BC112" s="4">
        <v>1.548352</v>
      </c>
      <c r="BD112" s="4">
        <v>1.048352</v>
      </c>
      <c r="BE112" s="4">
        <v>2.2725270000000002</v>
      </c>
      <c r="BF112" s="4">
        <v>14.063000000000001</v>
      </c>
      <c r="BG112" s="4">
        <v>21.28</v>
      </c>
      <c r="BH112" s="4">
        <v>1.51</v>
      </c>
      <c r="BI112" s="4">
        <v>9.7560000000000002</v>
      </c>
      <c r="BJ112" s="4">
        <v>2966.7190000000001</v>
      </c>
      <c r="BK112" s="4">
        <v>12.138</v>
      </c>
      <c r="BL112" s="4">
        <v>8.1180000000000003</v>
      </c>
      <c r="BM112" s="4">
        <v>1.0589999999999999</v>
      </c>
      <c r="BN112" s="4">
        <v>9.1760000000000002</v>
      </c>
      <c r="BO112" s="4">
        <v>6.7140000000000004</v>
      </c>
      <c r="BP112" s="4">
        <v>0.875</v>
      </c>
      <c r="BQ112" s="4">
        <v>7.5890000000000004</v>
      </c>
      <c r="BR112" s="4">
        <v>16.981200000000001</v>
      </c>
      <c r="BU112" s="4">
        <v>11.488</v>
      </c>
      <c r="BW112" s="4">
        <v>1557.752</v>
      </c>
      <c r="BX112" s="4">
        <v>0.28610000000000002</v>
      </c>
      <c r="BY112" s="4">
        <v>-5</v>
      </c>
      <c r="BZ112" s="4">
        <v>1.2307090000000001</v>
      </c>
      <c r="CA112" s="4">
        <v>6.9915710000000004</v>
      </c>
      <c r="CB112" s="4">
        <v>24.860316000000001</v>
      </c>
      <c r="CC112" s="4">
        <f t="shared" si="13"/>
        <v>1.8471730582000001</v>
      </c>
      <c r="CE112" s="4">
        <f t="shared" si="14"/>
        <v>15494.293814585104</v>
      </c>
      <c r="CF112" s="4">
        <f t="shared" si="15"/>
        <v>63.393175532106</v>
      </c>
      <c r="CG112" s="4">
        <f t="shared" si="16"/>
        <v>39.635097142293006</v>
      </c>
      <c r="CH112" s="4">
        <f t="shared" si="17"/>
        <v>88.687773302504411</v>
      </c>
    </row>
    <row r="113" spans="1:86">
      <c r="A113" s="2">
        <v>42440</v>
      </c>
      <c r="B113" s="29">
        <v>0.52336152777777778</v>
      </c>
      <c r="C113" s="4">
        <v>9.5210000000000008</v>
      </c>
      <c r="D113" s="4">
        <v>6.3700000000000007E-2</v>
      </c>
      <c r="E113" s="4" t="s">
        <v>155</v>
      </c>
      <c r="F113" s="4">
        <v>636.71539099999995</v>
      </c>
      <c r="G113" s="4">
        <v>287.39999999999998</v>
      </c>
      <c r="H113" s="4">
        <v>33.9</v>
      </c>
      <c r="I113" s="4">
        <v>1284.7</v>
      </c>
      <c r="K113" s="4">
        <v>6.9</v>
      </c>
      <c r="L113" s="4">
        <v>173</v>
      </c>
      <c r="M113" s="4">
        <v>0.91149999999999998</v>
      </c>
      <c r="N113" s="4">
        <v>8.6783999999999999</v>
      </c>
      <c r="O113" s="4">
        <v>5.8000000000000003E-2</v>
      </c>
      <c r="P113" s="4">
        <v>261.97379999999998</v>
      </c>
      <c r="Q113" s="4">
        <v>30.867599999999999</v>
      </c>
      <c r="R113" s="4">
        <v>292.8</v>
      </c>
      <c r="S113" s="4">
        <v>216.92179999999999</v>
      </c>
      <c r="T113" s="4">
        <v>25.5593</v>
      </c>
      <c r="U113" s="4">
        <v>242.5</v>
      </c>
      <c r="V113" s="4">
        <v>1284.7152000000001</v>
      </c>
      <c r="Y113" s="4">
        <v>157.83799999999999</v>
      </c>
      <c r="Z113" s="4">
        <v>0</v>
      </c>
      <c r="AA113" s="4">
        <v>6.2895000000000003</v>
      </c>
      <c r="AB113" s="4" t="s">
        <v>384</v>
      </c>
      <c r="AC113" s="4">
        <v>0</v>
      </c>
      <c r="AD113" s="4">
        <v>11.8</v>
      </c>
      <c r="AE113" s="4">
        <v>851</v>
      </c>
      <c r="AF113" s="4">
        <v>881</v>
      </c>
      <c r="AG113" s="4">
        <v>870</v>
      </c>
      <c r="AH113" s="4">
        <v>88</v>
      </c>
      <c r="AI113" s="4">
        <v>30.81</v>
      </c>
      <c r="AJ113" s="4">
        <v>0.71</v>
      </c>
      <c r="AK113" s="4">
        <v>987</v>
      </c>
      <c r="AL113" s="4">
        <v>3.6</v>
      </c>
      <c r="AM113" s="4">
        <v>0</v>
      </c>
      <c r="AN113" s="4">
        <v>32</v>
      </c>
      <c r="AO113" s="4">
        <v>191</v>
      </c>
      <c r="AP113" s="4">
        <v>190</v>
      </c>
      <c r="AQ113" s="4">
        <v>1.2</v>
      </c>
      <c r="AR113" s="4">
        <v>195</v>
      </c>
      <c r="AS113" s="4" t="s">
        <v>155</v>
      </c>
      <c r="AT113" s="4">
        <v>2</v>
      </c>
      <c r="AU113" s="5">
        <v>0.73151620370370374</v>
      </c>
      <c r="AV113" s="4">
        <v>47.163718000000003</v>
      </c>
      <c r="AW113" s="4">
        <v>-88.490469000000004</v>
      </c>
      <c r="AX113" s="4">
        <v>318.89999999999998</v>
      </c>
      <c r="AY113" s="4">
        <v>28.8</v>
      </c>
      <c r="AZ113" s="4">
        <v>12</v>
      </c>
      <c r="BA113" s="4">
        <v>11</v>
      </c>
      <c r="BB113" s="4" t="s">
        <v>421</v>
      </c>
      <c r="BC113" s="4">
        <v>1.531469</v>
      </c>
      <c r="BD113" s="4">
        <v>1.2</v>
      </c>
      <c r="BE113" s="4">
        <v>2.3314689999999998</v>
      </c>
      <c r="BF113" s="4">
        <v>14.063000000000001</v>
      </c>
      <c r="BG113" s="4">
        <v>21.4</v>
      </c>
      <c r="BH113" s="4">
        <v>1.52</v>
      </c>
      <c r="BI113" s="4">
        <v>9.7070000000000007</v>
      </c>
      <c r="BJ113" s="4">
        <v>2973.3150000000001</v>
      </c>
      <c r="BK113" s="4">
        <v>12.656000000000001</v>
      </c>
      <c r="BL113" s="4">
        <v>9.3989999999999991</v>
      </c>
      <c r="BM113" s="4">
        <v>1.107</v>
      </c>
      <c r="BN113" s="4">
        <v>10.507</v>
      </c>
      <c r="BO113" s="4">
        <v>7.7830000000000004</v>
      </c>
      <c r="BP113" s="4">
        <v>0.91700000000000004</v>
      </c>
      <c r="BQ113" s="4">
        <v>8.6999999999999993</v>
      </c>
      <c r="BR113" s="4">
        <v>14.5548</v>
      </c>
      <c r="BU113" s="4">
        <v>10.728999999999999</v>
      </c>
      <c r="BW113" s="4">
        <v>1566.8030000000001</v>
      </c>
      <c r="BX113" s="4">
        <v>0.26868999999999998</v>
      </c>
      <c r="BY113" s="4">
        <v>-5</v>
      </c>
      <c r="BZ113" s="4">
        <v>1.2307239999999999</v>
      </c>
      <c r="CA113" s="4">
        <v>6.5661120000000004</v>
      </c>
      <c r="CB113" s="4">
        <v>24.860624999999999</v>
      </c>
      <c r="CC113" s="4">
        <f t="shared" si="13"/>
        <v>1.7347667904000001</v>
      </c>
      <c r="CE113" s="4">
        <f t="shared" si="14"/>
        <v>14583.770118056162</v>
      </c>
      <c r="CF113" s="4">
        <f t="shared" si="15"/>
        <v>62.076232963584005</v>
      </c>
      <c r="CG113" s="4">
        <f t="shared" si="16"/>
        <v>42.672505276799995</v>
      </c>
      <c r="CH113" s="4">
        <f t="shared" si="17"/>
        <v>71.389629862387196</v>
      </c>
    </row>
    <row r="114" spans="1:86">
      <c r="A114" s="2">
        <v>42440</v>
      </c>
      <c r="B114" s="29">
        <v>0.52337310185185182</v>
      </c>
      <c r="C114" s="4">
        <v>9.468</v>
      </c>
      <c r="D114" s="4">
        <v>6.0499999999999998E-2</v>
      </c>
      <c r="E114" s="4" t="s">
        <v>155</v>
      </c>
      <c r="F114" s="4">
        <v>605.05654300000003</v>
      </c>
      <c r="G114" s="4">
        <v>298.7</v>
      </c>
      <c r="H114" s="4">
        <v>31.2</v>
      </c>
      <c r="I114" s="4">
        <v>1231.5</v>
      </c>
      <c r="K114" s="4">
        <v>7</v>
      </c>
      <c r="L114" s="4">
        <v>171</v>
      </c>
      <c r="M114" s="4">
        <v>0.91220000000000001</v>
      </c>
      <c r="N114" s="4">
        <v>8.6366999999999994</v>
      </c>
      <c r="O114" s="4">
        <v>5.5199999999999999E-2</v>
      </c>
      <c r="P114" s="4">
        <v>272.46100000000001</v>
      </c>
      <c r="Q114" s="4">
        <v>28.506599999999999</v>
      </c>
      <c r="R114" s="4">
        <v>301</v>
      </c>
      <c r="S114" s="4">
        <v>224.535</v>
      </c>
      <c r="T114" s="4">
        <v>23.4923</v>
      </c>
      <c r="U114" s="4">
        <v>248</v>
      </c>
      <c r="V114" s="4">
        <v>1231.4801</v>
      </c>
      <c r="Y114" s="4">
        <v>156.41900000000001</v>
      </c>
      <c r="Z114" s="4">
        <v>0</v>
      </c>
      <c r="AA114" s="4">
        <v>6.3856999999999999</v>
      </c>
      <c r="AB114" s="4" t="s">
        <v>384</v>
      </c>
      <c r="AC114" s="4">
        <v>0</v>
      </c>
      <c r="AD114" s="4">
        <v>11.8</v>
      </c>
      <c r="AE114" s="4">
        <v>851</v>
      </c>
      <c r="AF114" s="4">
        <v>880</v>
      </c>
      <c r="AG114" s="4">
        <v>869</v>
      </c>
      <c r="AH114" s="4">
        <v>88</v>
      </c>
      <c r="AI114" s="4">
        <v>29.59</v>
      </c>
      <c r="AJ114" s="4">
        <v>0.68</v>
      </c>
      <c r="AK114" s="4">
        <v>987</v>
      </c>
      <c r="AL114" s="4">
        <v>3</v>
      </c>
      <c r="AM114" s="4">
        <v>0</v>
      </c>
      <c r="AN114" s="4">
        <v>32</v>
      </c>
      <c r="AO114" s="4">
        <v>190.6</v>
      </c>
      <c r="AP114" s="4">
        <v>190</v>
      </c>
      <c r="AQ114" s="4">
        <v>1.3</v>
      </c>
      <c r="AR114" s="4">
        <v>195</v>
      </c>
      <c r="AS114" s="4" t="s">
        <v>155</v>
      </c>
      <c r="AT114" s="4">
        <v>2</v>
      </c>
      <c r="AU114" s="5">
        <v>0.73152777777777767</v>
      </c>
      <c r="AV114" s="4">
        <v>47.163682000000001</v>
      </c>
      <c r="AW114" s="4">
        <v>-88.490633000000003</v>
      </c>
      <c r="AX114" s="4">
        <v>318.89999999999998</v>
      </c>
      <c r="AY114" s="4">
        <v>29.2</v>
      </c>
      <c r="AZ114" s="4">
        <v>12</v>
      </c>
      <c r="BA114" s="4">
        <v>11</v>
      </c>
      <c r="BB114" s="4" t="s">
        <v>421</v>
      </c>
      <c r="BC114" s="4">
        <v>1.071928</v>
      </c>
      <c r="BD114" s="4">
        <v>1.223976</v>
      </c>
      <c r="BE114" s="4">
        <v>1.871928</v>
      </c>
      <c r="BF114" s="4">
        <v>14.063000000000001</v>
      </c>
      <c r="BG114" s="4">
        <v>21.54</v>
      </c>
      <c r="BH114" s="4">
        <v>1.53</v>
      </c>
      <c r="BI114" s="4">
        <v>9.6199999999999992</v>
      </c>
      <c r="BJ114" s="4">
        <v>2975.846</v>
      </c>
      <c r="BK114" s="4">
        <v>12.103999999999999</v>
      </c>
      <c r="BL114" s="4">
        <v>9.8309999999999995</v>
      </c>
      <c r="BM114" s="4">
        <v>1.0289999999999999</v>
      </c>
      <c r="BN114" s="4">
        <v>10.86</v>
      </c>
      <c r="BO114" s="4">
        <v>8.1020000000000003</v>
      </c>
      <c r="BP114" s="4">
        <v>0.84799999999999998</v>
      </c>
      <c r="BQ114" s="4">
        <v>8.9499999999999993</v>
      </c>
      <c r="BR114" s="4">
        <v>14.031000000000001</v>
      </c>
      <c r="BU114" s="4">
        <v>10.693</v>
      </c>
      <c r="BW114" s="4">
        <v>1599.8150000000001</v>
      </c>
      <c r="BX114" s="4">
        <v>0.277223</v>
      </c>
      <c r="BY114" s="4">
        <v>-5</v>
      </c>
      <c r="BZ114" s="4">
        <v>1.2317070000000001</v>
      </c>
      <c r="CA114" s="4">
        <v>6.7746370000000002</v>
      </c>
      <c r="CB114" s="4">
        <v>24.880481</v>
      </c>
      <c r="CC114" s="4">
        <f t="shared" si="13"/>
        <v>1.7898590954</v>
      </c>
      <c r="CE114" s="4">
        <f t="shared" si="14"/>
        <v>15059.726484172796</v>
      </c>
      <c r="CF114" s="4">
        <f t="shared" si="15"/>
        <v>61.254154067255996</v>
      </c>
      <c r="CG114" s="4">
        <f t="shared" si="16"/>
        <v>45.292851859049996</v>
      </c>
      <c r="CH114" s="4">
        <f t="shared" si="17"/>
        <v>71.006034015009007</v>
      </c>
    </row>
    <row r="115" spans="1:86">
      <c r="A115" s="2">
        <v>42440</v>
      </c>
      <c r="B115" s="29">
        <v>0.52338467592592586</v>
      </c>
      <c r="C115" s="4">
        <v>9.4</v>
      </c>
      <c r="D115" s="4">
        <v>5.7000000000000002E-2</v>
      </c>
      <c r="E115" s="4" t="s">
        <v>155</v>
      </c>
      <c r="F115" s="4">
        <v>570</v>
      </c>
      <c r="G115" s="4">
        <v>300.7</v>
      </c>
      <c r="H115" s="4">
        <v>26.6</v>
      </c>
      <c r="I115" s="4">
        <v>1203.5</v>
      </c>
      <c r="K115" s="4">
        <v>7</v>
      </c>
      <c r="L115" s="4">
        <v>171</v>
      </c>
      <c r="M115" s="4">
        <v>0.91279999999999994</v>
      </c>
      <c r="N115" s="4">
        <v>8.5808</v>
      </c>
      <c r="O115" s="4">
        <v>5.1999999999999998E-2</v>
      </c>
      <c r="P115" s="4">
        <v>274.51310000000001</v>
      </c>
      <c r="Q115" s="4">
        <v>24.281199999999998</v>
      </c>
      <c r="R115" s="4">
        <v>298.8</v>
      </c>
      <c r="S115" s="4">
        <v>226.2261</v>
      </c>
      <c r="T115" s="4">
        <v>20.010200000000001</v>
      </c>
      <c r="U115" s="4">
        <v>246.2</v>
      </c>
      <c r="V115" s="4">
        <v>1203.5479</v>
      </c>
      <c r="Y115" s="4">
        <v>156.21299999999999</v>
      </c>
      <c r="Z115" s="4">
        <v>0</v>
      </c>
      <c r="AA115" s="4">
        <v>6.3898000000000001</v>
      </c>
      <c r="AB115" s="4" t="s">
        <v>384</v>
      </c>
      <c r="AC115" s="4">
        <v>0</v>
      </c>
      <c r="AD115" s="4">
        <v>11.8</v>
      </c>
      <c r="AE115" s="4">
        <v>850</v>
      </c>
      <c r="AF115" s="4">
        <v>880</v>
      </c>
      <c r="AG115" s="4">
        <v>870</v>
      </c>
      <c r="AH115" s="4">
        <v>88</v>
      </c>
      <c r="AI115" s="4">
        <v>29.59</v>
      </c>
      <c r="AJ115" s="4">
        <v>0.68</v>
      </c>
      <c r="AK115" s="4">
        <v>987</v>
      </c>
      <c r="AL115" s="4">
        <v>3</v>
      </c>
      <c r="AM115" s="4">
        <v>0</v>
      </c>
      <c r="AN115" s="4">
        <v>32</v>
      </c>
      <c r="AO115" s="4">
        <v>190</v>
      </c>
      <c r="AP115" s="4">
        <v>190</v>
      </c>
      <c r="AQ115" s="4">
        <v>1.2</v>
      </c>
      <c r="AR115" s="4">
        <v>195</v>
      </c>
      <c r="AS115" s="4" t="s">
        <v>155</v>
      </c>
      <c r="AT115" s="4">
        <v>2</v>
      </c>
      <c r="AU115" s="5">
        <v>0.73153935185185182</v>
      </c>
      <c r="AV115" s="4">
        <v>47.163652999999996</v>
      </c>
      <c r="AW115" s="4">
        <v>-88.490810999999994</v>
      </c>
      <c r="AX115" s="4">
        <v>319.2</v>
      </c>
      <c r="AY115" s="4">
        <v>30.1</v>
      </c>
      <c r="AZ115" s="4">
        <v>12</v>
      </c>
      <c r="BA115" s="4">
        <v>11</v>
      </c>
      <c r="BB115" s="4" t="s">
        <v>421</v>
      </c>
      <c r="BC115" s="4">
        <v>1.3716280000000001</v>
      </c>
      <c r="BD115" s="4">
        <v>1.228372</v>
      </c>
      <c r="BE115" s="4">
        <v>2.1716280000000001</v>
      </c>
      <c r="BF115" s="4">
        <v>14.063000000000001</v>
      </c>
      <c r="BG115" s="4">
        <v>21.7</v>
      </c>
      <c r="BH115" s="4">
        <v>1.54</v>
      </c>
      <c r="BI115" s="4">
        <v>9.5500000000000007</v>
      </c>
      <c r="BJ115" s="4">
        <v>2977.5740000000001</v>
      </c>
      <c r="BK115" s="4">
        <v>11.492000000000001</v>
      </c>
      <c r="BL115" s="4">
        <v>9.9760000000000009</v>
      </c>
      <c r="BM115" s="4">
        <v>0.88200000000000001</v>
      </c>
      <c r="BN115" s="4">
        <v>10.858000000000001</v>
      </c>
      <c r="BO115" s="4">
        <v>8.2210000000000001</v>
      </c>
      <c r="BP115" s="4">
        <v>0.72699999999999998</v>
      </c>
      <c r="BQ115" s="4">
        <v>8.9480000000000004</v>
      </c>
      <c r="BR115" s="4">
        <v>13.8101</v>
      </c>
      <c r="BU115" s="4">
        <v>10.755000000000001</v>
      </c>
      <c r="BW115" s="4">
        <v>1612.212</v>
      </c>
      <c r="BX115" s="4">
        <v>0.29039700000000002</v>
      </c>
      <c r="BY115" s="4">
        <v>-5</v>
      </c>
      <c r="BZ115" s="4">
        <v>1.2295689999999999</v>
      </c>
      <c r="CA115" s="4">
        <v>7.0965759999999998</v>
      </c>
      <c r="CB115" s="4">
        <v>24.837294</v>
      </c>
      <c r="CC115" s="4">
        <f t="shared" si="13"/>
        <v>1.8749153792</v>
      </c>
      <c r="CE115" s="4">
        <f t="shared" si="14"/>
        <v>15784.543399408129</v>
      </c>
      <c r="CF115" s="4">
        <f t="shared" si="15"/>
        <v>60.920726989823997</v>
      </c>
      <c r="CG115" s="4">
        <f t="shared" si="16"/>
        <v>47.434621049855998</v>
      </c>
      <c r="CH115" s="4">
        <f t="shared" si="17"/>
        <v>73.209304890547202</v>
      </c>
    </row>
    <row r="116" spans="1:86">
      <c r="A116" s="2">
        <v>42440</v>
      </c>
      <c r="B116" s="29">
        <v>0.52339625000000001</v>
      </c>
      <c r="C116" s="4">
        <v>9.5640000000000001</v>
      </c>
      <c r="D116" s="4">
        <v>6.0199999999999997E-2</v>
      </c>
      <c r="E116" s="4" t="s">
        <v>155</v>
      </c>
      <c r="F116" s="4">
        <v>602.09302300000002</v>
      </c>
      <c r="G116" s="4">
        <v>295.2</v>
      </c>
      <c r="H116" s="4">
        <v>26.7</v>
      </c>
      <c r="I116" s="4">
        <v>1294</v>
      </c>
      <c r="K116" s="4">
        <v>7.1</v>
      </c>
      <c r="L116" s="4">
        <v>170</v>
      </c>
      <c r="M116" s="4">
        <v>0.9113</v>
      </c>
      <c r="N116" s="4">
        <v>8.7159999999999993</v>
      </c>
      <c r="O116" s="4">
        <v>5.4899999999999997E-2</v>
      </c>
      <c r="P116" s="4">
        <v>269.01799999999997</v>
      </c>
      <c r="Q116" s="4">
        <v>24.364699999999999</v>
      </c>
      <c r="R116" s="4">
        <v>293.39999999999998</v>
      </c>
      <c r="S116" s="4">
        <v>221.69759999999999</v>
      </c>
      <c r="T116" s="4">
        <v>20.078900000000001</v>
      </c>
      <c r="U116" s="4">
        <v>241.8</v>
      </c>
      <c r="V116" s="4">
        <v>1293.9622999999999</v>
      </c>
      <c r="Y116" s="4">
        <v>154.77500000000001</v>
      </c>
      <c r="Z116" s="4">
        <v>0</v>
      </c>
      <c r="AA116" s="4">
        <v>6.4702999999999999</v>
      </c>
      <c r="AB116" s="4" t="s">
        <v>384</v>
      </c>
      <c r="AC116" s="4">
        <v>0</v>
      </c>
      <c r="AD116" s="4">
        <v>11.8</v>
      </c>
      <c r="AE116" s="4">
        <v>851</v>
      </c>
      <c r="AF116" s="4">
        <v>880</v>
      </c>
      <c r="AG116" s="4">
        <v>870</v>
      </c>
      <c r="AH116" s="4">
        <v>88</v>
      </c>
      <c r="AI116" s="4">
        <v>29.59</v>
      </c>
      <c r="AJ116" s="4">
        <v>0.68</v>
      </c>
      <c r="AK116" s="4">
        <v>987</v>
      </c>
      <c r="AL116" s="4">
        <v>3</v>
      </c>
      <c r="AM116" s="4">
        <v>0</v>
      </c>
      <c r="AN116" s="4">
        <v>32</v>
      </c>
      <c r="AO116" s="4">
        <v>190</v>
      </c>
      <c r="AP116" s="4">
        <v>190</v>
      </c>
      <c r="AQ116" s="4">
        <v>1.1000000000000001</v>
      </c>
      <c r="AR116" s="4">
        <v>195</v>
      </c>
      <c r="AS116" s="4" t="s">
        <v>155</v>
      </c>
      <c r="AT116" s="4">
        <v>2</v>
      </c>
      <c r="AU116" s="5">
        <v>0.73155092592592597</v>
      </c>
      <c r="AV116" s="4">
        <v>47.163617000000002</v>
      </c>
      <c r="AW116" s="4">
        <v>-88.490983999999997</v>
      </c>
      <c r="AX116" s="4">
        <v>319.3</v>
      </c>
      <c r="AY116" s="4">
        <v>30.5</v>
      </c>
      <c r="AZ116" s="4">
        <v>12</v>
      </c>
      <c r="BA116" s="4">
        <v>11</v>
      </c>
      <c r="BB116" s="4" t="s">
        <v>421</v>
      </c>
      <c r="BC116" s="4">
        <v>1.4317169999999999</v>
      </c>
      <c r="BD116" s="4">
        <v>1</v>
      </c>
      <c r="BE116" s="4">
        <v>2.2317170000000002</v>
      </c>
      <c r="BF116" s="4">
        <v>14.063000000000001</v>
      </c>
      <c r="BG116" s="4">
        <v>21.32</v>
      </c>
      <c r="BH116" s="4">
        <v>1.52</v>
      </c>
      <c r="BI116" s="4">
        <v>9.7319999999999993</v>
      </c>
      <c r="BJ116" s="4">
        <v>2974.2849999999999</v>
      </c>
      <c r="BK116" s="4">
        <v>11.917</v>
      </c>
      <c r="BL116" s="4">
        <v>9.6140000000000008</v>
      </c>
      <c r="BM116" s="4">
        <v>0.871</v>
      </c>
      <c r="BN116" s="4">
        <v>10.484</v>
      </c>
      <c r="BO116" s="4">
        <v>7.923</v>
      </c>
      <c r="BP116" s="4">
        <v>0.71799999999999997</v>
      </c>
      <c r="BQ116" s="4">
        <v>8.64</v>
      </c>
      <c r="BR116" s="4">
        <v>14.601100000000001</v>
      </c>
      <c r="BU116" s="4">
        <v>10.478999999999999</v>
      </c>
      <c r="BW116" s="4">
        <v>1605.42</v>
      </c>
      <c r="BX116" s="4">
        <v>0.30024000000000001</v>
      </c>
      <c r="BY116" s="4">
        <v>-5</v>
      </c>
      <c r="BZ116" s="4">
        <v>1.229862</v>
      </c>
      <c r="CA116" s="4">
        <v>7.3371149999999998</v>
      </c>
      <c r="CB116" s="4">
        <v>24.843212000000001</v>
      </c>
      <c r="CC116" s="4">
        <f t="shared" si="13"/>
        <v>1.9384657829999998</v>
      </c>
      <c r="CE116" s="4">
        <f t="shared" si="14"/>
        <v>16301.535302567923</v>
      </c>
      <c r="CF116" s="4">
        <f t="shared" si="15"/>
        <v>65.314990392884994</v>
      </c>
      <c r="CG116" s="4">
        <f t="shared" si="16"/>
        <v>47.354327179199998</v>
      </c>
      <c r="CH116" s="4">
        <f t="shared" si="17"/>
        <v>80.026072520395502</v>
      </c>
    </row>
    <row r="117" spans="1:86">
      <c r="A117" s="2">
        <v>42440</v>
      </c>
      <c r="B117" s="29">
        <v>0.52340782407407405</v>
      </c>
      <c r="C117" s="4">
        <v>9.6</v>
      </c>
      <c r="D117" s="4">
        <v>7.7700000000000005E-2</v>
      </c>
      <c r="E117" s="4" t="s">
        <v>155</v>
      </c>
      <c r="F117" s="4">
        <v>776.51162799999997</v>
      </c>
      <c r="G117" s="4">
        <v>327.7</v>
      </c>
      <c r="H117" s="4">
        <v>26.8</v>
      </c>
      <c r="I117" s="4">
        <v>1230.4000000000001</v>
      </c>
      <c r="K117" s="4">
        <v>7.2</v>
      </c>
      <c r="L117" s="4">
        <v>163</v>
      </c>
      <c r="M117" s="4">
        <v>0.91090000000000004</v>
      </c>
      <c r="N117" s="4">
        <v>8.7448999999999995</v>
      </c>
      <c r="O117" s="4">
        <v>7.0699999999999999E-2</v>
      </c>
      <c r="P117" s="4">
        <v>298.47719999999998</v>
      </c>
      <c r="Q117" s="4">
        <v>24.445399999999999</v>
      </c>
      <c r="R117" s="4">
        <v>322.89999999999998</v>
      </c>
      <c r="S117" s="4">
        <v>245.97489999999999</v>
      </c>
      <c r="T117" s="4">
        <v>20.145399999999999</v>
      </c>
      <c r="U117" s="4">
        <v>266.10000000000002</v>
      </c>
      <c r="V117" s="4">
        <v>1230.4456</v>
      </c>
      <c r="Y117" s="4">
        <v>148.065</v>
      </c>
      <c r="Z117" s="4">
        <v>0</v>
      </c>
      <c r="AA117" s="4">
        <v>6.5587</v>
      </c>
      <c r="AB117" s="4" t="s">
        <v>384</v>
      </c>
      <c r="AC117" s="4">
        <v>0</v>
      </c>
      <c r="AD117" s="4">
        <v>11.8</v>
      </c>
      <c r="AE117" s="4">
        <v>852</v>
      </c>
      <c r="AF117" s="4">
        <v>880</v>
      </c>
      <c r="AG117" s="4">
        <v>869</v>
      </c>
      <c r="AH117" s="4">
        <v>88</v>
      </c>
      <c r="AI117" s="4">
        <v>29.59</v>
      </c>
      <c r="AJ117" s="4">
        <v>0.68</v>
      </c>
      <c r="AK117" s="4">
        <v>987</v>
      </c>
      <c r="AL117" s="4">
        <v>3</v>
      </c>
      <c r="AM117" s="4">
        <v>0</v>
      </c>
      <c r="AN117" s="4">
        <v>32</v>
      </c>
      <c r="AO117" s="4">
        <v>190</v>
      </c>
      <c r="AP117" s="4">
        <v>190</v>
      </c>
      <c r="AQ117" s="4">
        <v>1.1000000000000001</v>
      </c>
      <c r="AR117" s="4">
        <v>195</v>
      </c>
      <c r="AS117" s="4" t="s">
        <v>155</v>
      </c>
      <c r="AT117" s="4">
        <v>2</v>
      </c>
      <c r="AU117" s="5">
        <v>0.7315625</v>
      </c>
      <c r="AV117" s="4">
        <v>47.163581999999998</v>
      </c>
      <c r="AW117" s="4">
        <v>-88.491159999999994</v>
      </c>
      <c r="AX117" s="4">
        <v>319.39999999999998</v>
      </c>
      <c r="AY117" s="4">
        <v>31.1</v>
      </c>
      <c r="AZ117" s="4">
        <v>12</v>
      </c>
      <c r="BA117" s="4">
        <v>11</v>
      </c>
      <c r="BB117" s="4" t="s">
        <v>421</v>
      </c>
      <c r="BC117" s="4">
        <v>0.9</v>
      </c>
      <c r="BD117" s="4">
        <v>1.024775</v>
      </c>
      <c r="BE117" s="4">
        <v>1.7</v>
      </c>
      <c r="BF117" s="4">
        <v>14.063000000000001</v>
      </c>
      <c r="BG117" s="4">
        <v>21.22</v>
      </c>
      <c r="BH117" s="4">
        <v>1.51</v>
      </c>
      <c r="BI117" s="4">
        <v>9.7780000000000005</v>
      </c>
      <c r="BJ117" s="4">
        <v>2971.2640000000001</v>
      </c>
      <c r="BK117" s="4">
        <v>15.297000000000001</v>
      </c>
      <c r="BL117" s="4">
        <v>10.62</v>
      </c>
      <c r="BM117" s="4">
        <v>0.87</v>
      </c>
      <c r="BN117" s="4">
        <v>11.49</v>
      </c>
      <c r="BO117" s="4">
        <v>8.7520000000000007</v>
      </c>
      <c r="BP117" s="4">
        <v>0.71699999999999997</v>
      </c>
      <c r="BQ117" s="4">
        <v>9.4689999999999994</v>
      </c>
      <c r="BR117" s="4">
        <v>13.824400000000001</v>
      </c>
      <c r="BU117" s="4">
        <v>9.9809999999999999</v>
      </c>
      <c r="BW117" s="4">
        <v>1620.3209999999999</v>
      </c>
      <c r="BX117" s="4">
        <v>0.35618699999999998</v>
      </c>
      <c r="BY117" s="4">
        <v>-5</v>
      </c>
      <c r="BZ117" s="4">
        <v>1.2297070000000001</v>
      </c>
      <c r="CA117" s="4">
        <v>8.7043199999999992</v>
      </c>
      <c r="CB117" s="4">
        <v>24.840081000000001</v>
      </c>
      <c r="CC117" s="4">
        <f t="shared" si="13"/>
        <v>2.2996813439999997</v>
      </c>
      <c r="CE117" s="4">
        <f t="shared" si="14"/>
        <v>19319.53599737856</v>
      </c>
      <c r="CF117" s="4">
        <f t="shared" si="15"/>
        <v>99.463037330879999</v>
      </c>
      <c r="CG117" s="4">
        <f t="shared" si="16"/>
        <v>61.568640941759995</v>
      </c>
      <c r="CH117" s="4">
        <f t="shared" si="17"/>
        <v>89.888005051775991</v>
      </c>
    </row>
    <row r="118" spans="1:86">
      <c r="A118" s="2">
        <v>42440</v>
      </c>
      <c r="B118" s="29">
        <v>0.5234193981481482</v>
      </c>
      <c r="C118" s="4">
        <v>9.6859999999999999</v>
      </c>
      <c r="D118" s="4">
        <v>7.8E-2</v>
      </c>
      <c r="E118" s="4" t="s">
        <v>155</v>
      </c>
      <c r="F118" s="4">
        <v>780</v>
      </c>
      <c r="G118" s="4">
        <v>355.2</v>
      </c>
      <c r="H118" s="4">
        <v>27.8</v>
      </c>
      <c r="I118" s="4">
        <v>1115.4000000000001</v>
      </c>
      <c r="K118" s="4">
        <v>7.05</v>
      </c>
      <c r="L118" s="4">
        <v>151</v>
      </c>
      <c r="M118" s="4">
        <v>0.9103</v>
      </c>
      <c r="N118" s="4">
        <v>8.8171999999999997</v>
      </c>
      <c r="O118" s="4">
        <v>7.0999999999999994E-2</v>
      </c>
      <c r="P118" s="4">
        <v>323.3073</v>
      </c>
      <c r="Q118" s="4">
        <v>25.2683</v>
      </c>
      <c r="R118" s="4">
        <v>348.6</v>
      </c>
      <c r="S118" s="4">
        <v>266.43729999999999</v>
      </c>
      <c r="T118" s="4">
        <v>20.823599999999999</v>
      </c>
      <c r="U118" s="4">
        <v>287.3</v>
      </c>
      <c r="V118" s="4">
        <v>1115.4253000000001</v>
      </c>
      <c r="Y118" s="4">
        <v>137.459</v>
      </c>
      <c r="Z118" s="4">
        <v>0</v>
      </c>
      <c r="AA118" s="4">
        <v>6.4207000000000001</v>
      </c>
      <c r="AB118" s="4" t="s">
        <v>384</v>
      </c>
      <c r="AC118" s="4">
        <v>0</v>
      </c>
      <c r="AD118" s="4">
        <v>11.8</v>
      </c>
      <c r="AE118" s="4">
        <v>851</v>
      </c>
      <c r="AF118" s="4">
        <v>880</v>
      </c>
      <c r="AG118" s="4">
        <v>869</v>
      </c>
      <c r="AH118" s="4">
        <v>88</v>
      </c>
      <c r="AI118" s="4">
        <v>29.59</v>
      </c>
      <c r="AJ118" s="4">
        <v>0.68</v>
      </c>
      <c r="AK118" s="4">
        <v>987</v>
      </c>
      <c r="AL118" s="4">
        <v>3</v>
      </c>
      <c r="AM118" s="4">
        <v>0</v>
      </c>
      <c r="AN118" s="4">
        <v>32</v>
      </c>
      <c r="AO118" s="4">
        <v>190</v>
      </c>
      <c r="AP118" s="4">
        <v>190</v>
      </c>
      <c r="AQ118" s="4">
        <v>1.2</v>
      </c>
      <c r="AR118" s="4">
        <v>195</v>
      </c>
      <c r="AS118" s="4" t="s">
        <v>155</v>
      </c>
      <c r="AT118" s="4">
        <v>2</v>
      </c>
      <c r="AU118" s="5">
        <v>0.73157407407407404</v>
      </c>
      <c r="AV118" s="4">
        <v>47.163545999999997</v>
      </c>
      <c r="AW118" s="4">
        <v>-88.491335000000007</v>
      </c>
      <c r="AX118" s="4">
        <v>319.39999999999998</v>
      </c>
      <c r="AY118" s="4">
        <v>31.3</v>
      </c>
      <c r="AZ118" s="4">
        <v>12</v>
      </c>
      <c r="BA118" s="4">
        <v>11</v>
      </c>
      <c r="BB118" s="4" t="s">
        <v>421</v>
      </c>
      <c r="BC118" s="4">
        <v>0.94935099999999994</v>
      </c>
      <c r="BD118" s="4">
        <v>1.0753250000000001</v>
      </c>
      <c r="BE118" s="4">
        <v>1.7493510000000001</v>
      </c>
      <c r="BF118" s="4">
        <v>14.063000000000001</v>
      </c>
      <c r="BG118" s="4">
        <v>21.07</v>
      </c>
      <c r="BH118" s="4">
        <v>1.5</v>
      </c>
      <c r="BI118" s="4">
        <v>9.8510000000000009</v>
      </c>
      <c r="BJ118" s="4">
        <v>2975.4110000000001</v>
      </c>
      <c r="BK118" s="4">
        <v>15.25</v>
      </c>
      <c r="BL118" s="4">
        <v>11.425000000000001</v>
      </c>
      <c r="BM118" s="4">
        <v>0.89300000000000002</v>
      </c>
      <c r="BN118" s="4">
        <v>12.318</v>
      </c>
      <c r="BO118" s="4">
        <v>9.4160000000000004</v>
      </c>
      <c r="BP118" s="4">
        <v>0.73599999999999999</v>
      </c>
      <c r="BQ118" s="4">
        <v>10.151</v>
      </c>
      <c r="BR118" s="4">
        <v>12.4466</v>
      </c>
      <c r="BU118" s="4">
        <v>9.2029999999999994</v>
      </c>
      <c r="BW118" s="4">
        <v>1575.4169999999999</v>
      </c>
      <c r="BX118" s="4">
        <v>0.34871099999999999</v>
      </c>
      <c r="BY118" s="4">
        <v>-5</v>
      </c>
      <c r="BZ118" s="4">
        <v>1.2288619999999999</v>
      </c>
      <c r="CA118" s="4">
        <v>8.5216250000000002</v>
      </c>
      <c r="CB118" s="4">
        <v>24.823011999999999</v>
      </c>
      <c r="CC118" s="4">
        <f t="shared" si="13"/>
        <v>2.2514133250000001</v>
      </c>
      <c r="CE118" s="4">
        <f t="shared" si="14"/>
        <v>18940.436561867627</v>
      </c>
      <c r="CF118" s="4">
        <f t="shared" si="15"/>
        <v>97.076221593749992</v>
      </c>
      <c r="CG118" s="4">
        <f t="shared" si="16"/>
        <v>64.61775248512501</v>
      </c>
      <c r="CH118" s="4">
        <f t="shared" si="17"/>
        <v>79.230747520575008</v>
      </c>
    </row>
    <row r="119" spans="1:86">
      <c r="A119" s="2">
        <v>42440</v>
      </c>
      <c r="B119" s="29">
        <v>0.52343097222222223</v>
      </c>
      <c r="C119" s="4">
        <v>9.77</v>
      </c>
      <c r="D119" s="4">
        <v>9.0899999999999995E-2</v>
      </c>
      <c r="E119" s="4" t="s">
        <v>155</v>
      </c>
      <c r="F119" s="4">
        <v>908.52458999999999</v>
      </c>
      <c r="G119" s="4">
        <v>400.1</v>
      </c>
      <c r="H119" s="4">
        <v>29.3</v>
      </c>
      <c r="I119" s="4">
        <v>1095.2</v>
      </c>
      <c r="K119" s="4">
        <v>7</v>
      </c>
      <c r="L119" s="4">
        <v>151</v>
      </c>
      <c r="M119" s="4">
        <v>0.90949999999999998</v>
      </c>
      <c r="N119" s="4">
        <v>8.8856000000000002</v>
      </c>
      <c r="O119" s="4">
        <v>8.2600000000000007E-2</v>
      </c>
      <c r="P119" s="4">
        <v>363.8689</v>
      </c>
      <c r="Q119" s="4">
        <v>26.615100000000002</v>
      </c>
      <c r="R119" s="4">
        <v>390.5</v>
      </c>
      <c r="S119" s="4">
        <v>299.86410000000001</v>
      </c>
      <c r="T119" s="4">
        <v>21.933499999999999</v>
      </c>
      <c r="U119" s="4">
        <v>321.8</v>
      </c>
      <c r="V119" s="4">
        <v>1095.1777999999999</v>
      </c>
      <c r="Y119" s="4">
        <v>137.33199999999999</v>
      </c>
      <c r="Z119" s="4">
        <v>0</v>
      </c>
      <c r="AA119" s="4">
        <v>6.3663999999999996</v>
      </c>
      <c r="AB119" s="4" t="s">
        <v>384</v>
      </c>
      <c r="AC119" s="4">
        <v>0</v>
      </c>
      <c r="AD119" s="4">
        <v>11.8</v>
      </c>
      <c r="AE119" s="4">
        <v>851</v>
      </c>
      <c r="AF119" s="4">
        <v>880</v>
      </c>
      <c r="AG119" s="4">
        <v>869</v>
      </c>
      <c r="AH119" s="4">
        <v>88</v>
      </c>
      <c r="AI119" s="4">
        <v>29.59</v>
      </c>
      <c r="AJ119" s="4">
        <v>0.68</v>
      </c>
      <c r="AK119" s="4">
        <v>987</v>
      </c>
      <c r="AL119" s="4">
        <v>3</v>
      </c>
      <c r="AM119" s="4">
        <v>0</v>
      </c>
      <c r="AN119" s="4">
        <v>32</v>
      </c>
      <c r="AO119" s="4">
        <v>190</v>
      </c>
      <c r="AP119" s="4">
        <v>190</v>
      </c>
      <c r="AQ119" s="4">
        <v>1</v>
      </c>
      <c r="AR119" s="4">
        <v>195</v>
      </c>
      <c r="AS119" s="4" t="s">
        <v>155</v>
      </c>
      <c r="AT119" s="4">
        <v>2</v>
      </c>
      <c r="AU119" s="5">
        <v>0.73158564814814808</v>
      </c>
      <c r="AV119" s="4">
        <v>47.163493000000003</v>
      </c>
      <c r="AW119" s="4">
        <v>-88.491506999999999</v>
      </c>
      <c r="AX119" s="4">
        <v>319.39999999999998</v>
      </c>
      <c r="AY119" s="4">
        <v>31.6</v>
      </c>
      <c r="AZ119" s="4">
        <v>12</v>
      </c>
      <c r="BA119" s="4">
        <v>11</v>
      </c>
      <c r="BB119" s="4" t="s">
        <v>421</v>
      </c>
      <c r="BC119" s="4">
        <v>1.149151</v>
      </c>
      <c r="BD119" s="4">
        <v>1</v>
      </c>
      <c r="BE119" s="4">
        <v>1.9</v>
      </c>
      <c r="BF119" s="4">
        <v>14.063000000000001</v>
      </c>
      <c r="BG119" s="4">
        <v>20.88</v>
      </c>
      <c r="BH119" s="4">
        <v>1.48</v>
      </c>
      <c r="BI119" s="4">
        <v>9.9529999999999994</v>
      </c>
      <c r="BJ119" s="4">
        <v>2972.6149999999998</v>
      </c>
      <c r="BK119" s="4">
        <v>17.594000000000001</v>
      </c>
      <c r="BL119" s="4">
        <v>12.747999999999999</v>
      </c>
      <c r="BM119" s="4">
        <v>0.93200000000000005</v>
      </c>
      <c r="BN119" s="4">
        <v>13.68</v>
      </c>
      <c r="BO119" s="4">
        <v>10.505000000000001</v>
      </c>
      <c r="BP119" s="4">
        <v>0.76800000000000002</v>
      </c>
      <c r="BQ119" s="4">
        <v>11.273999999999999</v>
      </c>
      <c r="BR119" s="4">
        <v>12.1152</v>
      </c>
      <c r="BU119" s="4">
        <v>9.1150000000000002</v>
      </c>
      <c r="BW119" s="4">
        <v>1548.605</v>
      </c>
      <c r="BX119" s="4">
        <v>0.32840999999999998</v>
      </c>
      <c r="BY119" s="4">
        <v>-5</v>
      </c>
      <c r="BZ119" s="4">
        <v>1.2291380000000001</v>
      </c>
      <c r="CA119" s="4">
        <v>8.0255200000000002</v>
      </c>
      <c r="CB119" s="4">
        <v>24.828588</v>
      </c>
      <c r="CC119" s="4">
        <f t="shared" si="13"/>
        <v>2.1203423840000002</v>
      </c>
      <c r="CE119" s="4">
        <f t="shared" si="14"/>
        <v>17821.0155076956</v>
      </c>
      <c r="CF119" s="4">
        <f t="shared" si="15"/>
        <v>105.47714616336</v>
      </c>
      <c r="CG119" s="4">
        <f t="shared" si="16"/>
        <v>67.588345222559994</v>
      </c>
      <c r="CH119" s="4">
        <f t="shared" si="17"/>
        <v>72.631392588287994</v>
      </c>
    </row>
    <row r="120" spans="1:86">
      <c r="A120" s="2">
        <v>42440</v>
      </c>
      <c r="B120" s="29">
        <v>0.52344254629629627</v>
      </c>
      <c r="C120" s="4">
        <v>9.7729999999999997</v>
      </c>
      <c r="D120" s="4">
        <v>9.7000000000000003E-2</v>
      </c>
      <c r="E120" s="4" t="s">
        <v>155</v>
      </c>
      <c r="F120" s="4">
        <v>970</v>
      </c>
      <c r="G120" s="4">
        <v>427.1</v>
      </c>
      <c r="H120" s="4">
        <v>29.2</v>
      </c>
      <c r="I120" s="4">
        <v>1038.5999999999999</v>
      </c>
      <c r="K120" s="4">
        <v>6.85</v>
      </c>
      <c r="L120" s="4">
        <v>144</v>
      </c>
      <c r="M120" s="4">
        <v>0.90939999999999999</v>
      </c>
      <c r="N120" s="4">
        <v>8.8878000000000004</v>
      </c>
      <c r="O120" s="4">
        <v>8.8200000000000001E-2</v>
      </c>
      <c r="P120" s="4">
        <v>388.3809</v>
      </c>
      <c r="Q120" s="4">
        <v>26.5549</v>
      </c>
      <c r="R120" s="4">
        <v>414.9</v>
      </c>
      <c r="S120" s="4">
        <v>320.06450000000001</v>
      </c>
      <c r="T120" s="4">
        <v>21.883900000000001</v>
      </c>
      <c r="U120" s="4">
        <v>341.9</v>
      </c>
      <c r="V120" s="4">
        <v>1038.6192000000001</v>
      </c>
      <c r="Y120" s="4">
        <v>130.55199999999999</v>
      </c>
      <c r="Z120" s="4">
        <v>0</v>
      </c>
      <c r="AA120" s="4">
        <v>6.2272999999999996</v>
      </c>
      <c r="AB120" s="4" t="s">
        <v>384</v>
      </c>
      <c r="AC120" s="4">
        <v>0</v>
      </c>
      <c r="AD120" s="4">
        <v>11.8</v>
      </c>
      <c r="AE120" s="4">
        <v>851</v>
      </c>
      <c r="AF120" s="4">
        <v>880</v>
      </c>
      <c r="AG120" s="4">
        <v>869</v>
      </c>
      <c r="AH120" s="4">
        <v>88</v>
      </c>
      <c r="AI120" s="4">
        <v>29.59</v>
      </c>
      <c r="AJ120" s="4">
        <v>0.68</v>
      </c>
      <c r="AK120" s="4">
        <v>987</v>
      </c>
      <c r="AL120" s="4">
        <v>3</v>
      </c>
      <c r="AM120" s="4">
        <v>0</v>
      </c>
      <c r="AN120" s="4">
        <v>32</v>
      </c>
      <c r="AO120" s="4">
        <v>190</v>
      </c>
      <c r="AP120" s="4">
        <v>190</v>
      </c>
      <c r="AQ120" s="4">
        <v>0.9</v>
      </c>
      <c r="AR120" s="4">
        <v>195</v>
      </c>
      <c r="AS120" s="4" t="s">
        <v>155</v>
      </c>
      <c r="AT120" s="4">
        <v>2</v>
      </c>
      <c r="AU120" s="5">
        <v>0.73159722222222223</v>
      </c>
      <c r="AV120" s="4">
        <v>47.163415000000001</v>
      </c>
      <c r="AW120" s="4">
        <v>-88.491668000000004</v>
      </c>
      <c r="AX120" s="4">
        <v>319.5</v>
      </c>
      <c r="AY120" s="4">
        <v>32.5</v>
      </c>
      <c r="AZ120" s="4">
        <v>12</v>
      </c>
      <c r="BA120" s="4">
        <v>11</v>
      </c>
      <c r="BB120" s="4" t="s">
        <v>421</v>
      </c>
      <c r="BC120" s="4">
        <v>1.3</v>
      </c>
      <c r="BD120" s="4">
        <v>1.0244759999999999</v>
      </c>
      <c r="BE120" s="4">
        <v>1.9244760000000001</v>
      </c>
      <c r="BF120" s="4">
        <v>14.063000000000001</v>
      </c>
      <c r="BG120" s="4">
        <v>20.87</v>
      </c>
      <c r="BH120" s="4">
        <v>1.48</v>
      </c>
      <c r="BI120" s="4">
        <v>9.9610000000000003</v>
      </c>
      <c r="BJ120" s="4">
        <v>2972.65</v>
      </c>
      <c r="BK120" s="4">
        <v>18.779</v>
      </c>
      <c r="BL120" s="4">
        <v>13.603</v>
      </c>
      <c r="BM120" s="4">
        <v>0.93</v>
      </c>
      <c r="BN120" s="4">
        <v>14.532999999999999</v>
      </c>
      <c r="BO120" s="4">
        <v>11.211</v>
      </c>
      <c r="BP120" s="4">
        <v>0.76700000000000002</v>
      </c>
      <c r="BQ120" s="4">
        <v>11.977</v>
      </c>
      <c r="BR120" s="4">
        <v>11.4869</v>
      </c>
      <c r="BU120" s="4">
        <v>8.6630000000000003</v>
      </c>
      <c r="BW120" s="4">
        <v>1514.4290000000001</v>
      </c>
      <c r="BX120" s="4">
        <v>0.35608899999999999</v>
      </c>
      <c r="BY120" s="4">
        <v>-5</v>
      </c>
      <c r="BZ120" s="4">
        <v>1.2275689999999999</v>
      </c>
      <c r="CA120" s="4">
        <v>8.7019249999999992</v>
      </c>
      <c r="CB120" s="4">
        <v>24.796894000000002</v>
      </c>
      <c r="CC120" s="4">
        <f t="shared" si="13"/>
        <v>2.2990485849999995</v>
      </c>
      <c r="CE120" s="4">
        <f t="shared" si="14"/>
        <v>19323.229681383749</v>
      </c>
      <c r="CF120" s="4">
        <f t="shared" si="15"/>
        <v>122.06984683252499</v>
      </c>
      <c r="CG120" s="4">
        <f t="shared" si="16"/>
        <v>77.854547926574995</v>
      </c>
      <c r="CH120" s="4">
        <f t="shared" si="17"/>
        <v>74.668732285027488</v>
      </c>
    </row>
    <row r="121" spans="1:86">
      <c r="A121" s="2">
        <v>42440</v>
      </c>
      <c r="B121" s="29">
        <v>0.52345412037037031</v>
      </c>
      <c r="C121" s="4">
        <v>9.7899999999999991</v>
      </c>
      <c r="D121" s="4">
        <v>0.1028</v>
      </c>
      <c r="E121" s="4" t="s">
        <v>155</v>
      </c>
      <c r="F121" s="4">
        <v>1027.54591</v>
      </c>
      <c r="G121" s="4">
        <v>432.5</v>
      </c>
      <c r="H121" s="4">
        <v>29.2</v>
      </c>
      <c r="I121" s="4">
        <v>1026.5999999999999</v>
      </c>
      <c r="K121" s="4">
        <v>6.7</v>
      </c>
      <c r="L121" s="4">
        <v>142</v>
      </c>
      <c r="M121" s="4">
        <v>0.9093</v>
      </c>
      <c r="N121" s="4">
        <v>8.9014000000000006</v>
      </c>
      <c r="O121" s="4">
        <v>9.3399999999999997E-2</v>
      </c>
      <c r="P121" s="4">
        <v>393.25749999999999</v>
      </c>
      <c r="Q121" s="4">
        <v>26.550599999999999</v>
      </c>
      <c r="R121" s="4">
        <v>419.8</v>
      </c>
      <c r="S121" s="4">
        <v>324.08330000000001</v>
      </c>
      <c r="T121" s="4">
        <v>21.880299999999998</v>
      </c>
      <c r="U121" s="4">
        <v>346</v>
      </c>
      <c r="V121" s="4">
        <v>1026.5771</v>
      </c>
      <c r="Y121" s="4">
        <v>129.51499999999999</v>
      </c>
      <c r="Z121" s="4">
        <v>0</v>
      </c>
      <c r="AA121" s="4">
        <v>6.0961999999999996</v>
      </c>
      <c r="AB121" s="4" t="s">
        <v>384</v>
      </c>
      <c r="AC121" s="4">
        <v>0</v>
      </c>
      <c r="AD121" s="4">
        <v>11.7</v>
      </c>
      <c r="AE121" s="4">
        <v>851</v>
      </c>
      <c r="AF121" s="4">
        <v>880</v>
      </c>
      <c r="AG121" s="4">
        <v>869</v>
      </c>
      <c r="AH121" s="4">
        <v>88</v>
      </c>
      <c r="AI121" s="4">
        <v>29.59</v>
      </c>
      <c r="AJ121" s="4">
        <v>0.68</v>
      </c>
      <c r="AK121" s="4">
        <v>987</v>
      </c>
      <c r="AL121" s="4">
        <v>3</v>
      </c>
      <c r="AM121" s="4">
        <v>0</v>
      </c>
      <c r="AN121" s="4">
        <v>32</v>
      </c>
      <c r="AO121" s="4">
        <v>190</v>
      </c>
      <c r="AP121" s="4">
        <v>189.6</v>
      </c>
      <c r="AQ121" s="4">
        <v>1</v>
      </c>
      <c r="AR121" s="4">
        <v>195</v>
      </c>
      <c r="AS121" s="4" t="s">
        <v>155</v>
      </c>
      <c r="AT121" s="4">
        <v>2</v>
      </c>
      <c r="AU121" s="5">
        <v>0.73160879629629638</v>
      </c>
      <c r="AV121" s="4">
        <v>47.163333000000002</v>
      </c>
      <c r="AW121" s="4">
        <v>-88.491826000000003</v>
      </c>
      <c r="AX121" s="4">
        <v>319.5</v>
      </c>
      <c r="AY121" s="4">
        <v>33.5</v>
      </c>
      <c r="AZ121" s="4">
        <v>12</v>
      </c>
      <c r="BA121" s="4">
        <v>11</v>
      </c>
      <c r="BB121" s="4" t="s">
        <v>421</v>
      </c>
      <c r="BC121" s="4">
        <v>1.3</v>
      </c>
      <c r="BD121" s="4">
        <v>1.1000000000000001</v>
      </c>
      <c r="BE121" s="4">
        <v>2</v>
      </c>
      <c r="BF121" s="4">
        <v>14.063000000000001</v>
      </c>
      <c r="BG121" s="4">
        <v>20.83</v>
      </c>
      <c r="BH121" s="4">
        <v>1.48</v>
      </c>
      <c r="BI121" s="4">
        <v>9.9789999999999992</v>
      </c>
      <c r="BJ121" s="4">
        <v>2971.41</v>
      </c>
      <c r="BK121" s="4">
        <v>19.850999999999999</v>
      </c>
      <c r="BL121" s="4">
        <v>13.747</v>
      </c>
      <c r="BM121" s="4">
        <v>0.92800000000000005</v>
      </c>
      <c r="BN121" s="4">
        <v>14.675000000000001</v>
      </c>
      <c r="BO121" s="4">
        <v>11.329000000000001</v>
      </c>
      <c r="BP121" s="4">
        <v>0.76500000000000001</v>
      </c>
      <c r="BQ121" s="4">
        <v>12.093999999999999</v>
      </c>
      <c r="BR121" s="4">
        <v>11.3316</v>
      </c>
      <c r="BU121" s="4">
        <v>8.5779999999999994</v>
      </c>
      <c r="BW121" s="4">
        <v>1479.645</v>
      </c>
      <c r="BX121" s="4">
        <v>0.33025700000000002</v>
      </c>
      <c r="BY121" s="4">
        <v>-5</v>
      </c>
      <c r="BZ121" s="4">
        <v>1.227862</v>
      </c>
      <c r="CA121" s="4">
        <v>8.0706550000000004</v>
      </c>
      <c r="CB121" s="4">
        <v>24.802811999999999</v>
      </c>
      <c r="CC121" s="4">
        <f t="shared" si="13"/>
        <v>2.1322670509999999</v>
      </c>
      <c r="CE121" s="4">
        <f t="shared" si="14"/>
        <v>17913.975055241852</v>
      </c>
      <c r="CF121" s="4">
        <f t="shared" si="15"/>
        <v>119.67729758653499</v>
      </c>
      <c r="CG121" s="4">
        <f t="shared" si="16"/>
        <v>72.912056672790001</v>
      </c>
      <c r="CH121" s="4">
        <f t="shared" si="17"/>
        <v>68.315715345906</v>
      </c>
    </row>
    <row r="122" spans="1:86">
      <c r="A122" s="2">
        <v>42440</v>
      </c>
      <c r="B122" s="29">
        <v>0.52346569444444446</v>
      </c>
      <c r="C122" s="4">
        <v>10.41</v>
      </c>
      <c r="D122" s="4">
        <v>0.1152</v>
      </c>
      <c r="E122" s="4" t="s">
        <v>155</v>
      </c>
      <c r="F122" s="4">
        <v>1151.533997</v>
      </c>
      <c r="G122" s="4">
        <v>484.9</v>
      </c>
      <c r="H122" s="4">
        <v>27.3</v>
      </c>
      <c r="I122" s="4">
        <v>1168.8</v>
      </c>
      <c r="K122" s="4">
        <v>6.7</v>
      </c>
      <c r="L122" s="4">
        <v>152</v>
      </c>
      <c r="M122" s="4">
        <v>0.90390000000000004</v>
      </c>
      <c r="N122" s="4">
        <v>9.4100999999999999</v>
      </c>
      <c r="O122" s="4">
        <v>0.1041</v>
      </c>
      <c r="P122" s="4">
        <v>438.35120000000001</v>
      </c>
      <c r="Q122" s="4">
        <v>24.645</v>
      </c>
      <c r="R122" s="4">
        <v>463</v>
      </c>
      <c r="S122" s="4">
        <v>361.245</v>
      </c>
      <c r="T122" s="4">
        <v>20.309899999999999</v>
      </c>
      <c r="U122" s="4">
        <v>381.6</v>
      </c>
      <c r="V122" s="4">
        <v>1168.8441</v>
      </c>
      <c r="Y122" s="4">
        <v>137.458</v>
      </c>
      <c r="Z122" s="4">
        <v>0</v>
      </c>
      <c r="AA122" s="4">
        <v>6.0564999999999998</v>
      </c>
      <c r="AB122" s="4" t="s">
        <v>384</v>
      </c>
      <c r="AC122" s="4">
        <v>0</v>
      </c>
      <c r="AD122" s="4">
        <v>11.8</v>
      </c>
      <c r="AE122" s="4">
        <v>851</v>
      </c>
      <c r="AF122" s="4">
        <v>880</v>
      </c>
      <c r="AG122" s="4">
        <v>868</v>
      </c>
      <c r="AH122" s="4">
        <v>88</v>
      </c>
      <c r="AI122" s="4">
        <v>29.59</v>
      </c>
      <c r="AJ122" s="4">
        <v>0.68</v>
      </c>
      <c r="AK122" s="4">
        <v>987</v>
      </c>
      <c r="AL122" s="4">
        <v>3</v>
      </c>
      <c r="AM122" s="4">
        <v>0</v>
      </c>
      <c r="AN122" s="4">
        <v>32</v>
      </c>
      <c r="AO122" s="4">
        <v>190</v>
      </c>
      <c r="AP122" s="4">
        <v>189</v>
      </c>
      <c r="AQ122" s="4">
        <v>1.1000000000000001</v>
      </c>
      <c r="AR122" s="4">
        <v>195</v>
      </c>
      <c r="AS122" s="4" t="s">
        <v>155</v>
      </c>
      <c r="AT122" s="4">
        <v>2</v>
      </c>
      <c r="AU122" s="5">
        <v>0.73162037037037031</v>
      </c>
      <c r="AV122" s="4">
        <v>47.163241999999997</v>
      </c>
      <c r="AW122" s="4">
        <v>-88.491968</v>
      </c>
      <c r="AX122" s="4">
        <v>319.60000000000002</v>
      </c>
      <c r="AY122" s="4">
        <v>33.700000000000003</v>
      </c>
      <c r="AZ122" s="4">
        <v>12</v>
      </c>
      <c r="BA122" s="4">
        <v>11</v>
      </c>
      <c r="BB122" s="4" t="s">
        <v>421</v>
      </c>
      <c r="BC122" s="4">
        <v>1.251449</v>
      </c>
      <c r="BD122" s="4">
        <v>1.1000000000000001</v>
      </c>
      <c r="BE122" s="4">
        <v>1.975724</v>
      </c>
      <c r="BF122" s="4">
        <v>14.063000000000001</v>
      </c>
      <c r="BG122" s="4">
        <v>19.61</v>
      </c>
      <c r="BH122" s="4">
        <v>1.39</v>
      </c>
      <c r="BI122" s="4">
        <v>10.625999999999999</v>
      </c>
      <c r="BJ122" s="4">
        <v>2966.4670000000001</v>
      </c>
      <c r="BK122" s="4">
        <v>20.885000000000002</v>
      </c>
      <c r="BL122" s="4">
        <v>14.471</v>
      </c>
      <c r="BM122" s="4">
        <v>0.81399999999999995</v>
      </c>
      <c r="BN122" s="4">
        <v>15.285</v>
      </c>
      <c r="BO122" s="4">
        <v>11.926</v>
      </c>
      <c r="BP122" s="4">
        <v>0.67</v>
      </c>
      <c r="BQ122" s="4">
        <v>12.596</v>
      </c>
      <c r="BR122" s="4">
        <v>12.184200000000001</v>
      </c>
      <c r="BU122" s="4">
        <v>8.5969999999999995</v>
      </c>
      <c r="BW122" s="4">
        <v>1388.2280000000001</v>
      </c>
      <c r="BX122" s="4">
        <v>0.38630799999999998</v>
      </c>
      <c r="BY122" s="4">
        <v>-5</v>
      </c>
      <c r="BZ122" s="4">
        <v>1.228569</v>
      </c>
      <c r="CA122" s="4">
        <v>9.4404009999999996</v>
      </c>
      <c r="CB122" s="4">
        <v>24.817094000000001</v>
      </c>
      <c r="CC122" s="4">
        <f t="shared" si="13"/>
        <v>2.4941539441999998</v>
      </c>
      <c r="CE122" s="4">
        <f t="shared" si="14"/>
        <v>20919.464610850449</v>
      </c>
      <c r="CF122" s="4">
        <f t="shared" si="15"/>
        <v>147.28059283909499</v>
      </c>
      <c r="CG122" s="4">
        <f t="shared" si="16"/>
        <v>88.826734374011991</v>
      </c>
      <c r="CH122" s="4">
        <f t="shared" si="17"/>
        <v>85.922729196557398</v>
      </c>
    </row>
    <row r="123" spans="1:86">
      <c r="A123" s="2">
        <v>42440</v>
      </c>
      <c r="B123" s="29">
        <v>0.5234772685185185</v>
      </c>
      <c r="C123" s="4">
        <v>11.064</v>
      </c>
      <c r="D123" s="4">
        <v>0.11600000000000001</v>
      </c>
      <c r="E123" s="4" t="s">
        <v>155</v>
      </c>
      <c r="F123" s="4">
        <v>1159.825871</v>
      </c>
      <c r="G123" s="4">
        <v>653.29999999999995</v>
      </c>
      <c r="H123" s="4">
        <v>23.7</v>
      </c>
      <c r="I123" s="4">
        <v>1387.4</v>
      </c>
      <c r="K123" s="4">
        <v>6.32</v>
      </c>
      <c r="L123" s="4">
        <v>168</v>
      </c>
      <c r="M123" s="4">
        <v>0.89839999999999998</v>
      </c>
      <c r="N123" s="4">
        <v>9.9397000000000002</v>
      </c>
      <c r="O123" s="4">
        <v>0.1042</v>
      </c>
      <c r="P123" s="4">
        <v>586.96849999999995</v>
      </c>
      <c r="Q123" s="4">
        <v>21.26</v>
      </c>
      <c r="R123" s="4">
        <v>608.20000000000005</v>
      </c>
      <c r="S123" s="4">
        <v>483.72039999999998</v>
      </c>
      <c r="T123" s="4">
        <v>17.520399999999999</v>
      </c>
      <c r="U123" s="4">
        <v>501.2</v>
      </c>
      <c r="V123" s="4">
        <v>1387.4340999999999</v>
      </c>
      <c r="Y123" s="4">
        <v>150.77699999999999</v>
      </c>
      <c r="Z123" s="4">
        <v>0</v>
      </c>
      <c r="AA123" s="4">
        <v>5.6740000000000004</v>
      </c>
      <c r="AB123" s="4" t="s">
        <v>384</v>
      </c>
      <c r="AC123" s="4">
        <v>0</v>
      </c>
      <c r="AD123" s="4">
        <v>11.8</v>
      </c>
      <c r="AE123" s="4">
        <v>851</v>
      </c>
      <c r="AF123" s="4">
        <v>881</v>
      </c>
      <c r="AG123" s="4">
        <v>869</v>
      </c>
      <c r="AH123" s="4">
        <v>88</v>
      </c>
      <c r="AI123" s="4">
        <v>29.59</v>
      </c>
      <c r="AJ123" s="4">
        <v>0.68</v>
      </c>
      <c r="AK123" s="4">
        <v>987</v>
      </c>
      <c r="AL123" s="4">
        <v>3</v>
      </c>
      <c r="AM123" s="4">
        <v>0</v>
      </c>
      <c r="AN123" s="4">
        <v>32</v>
      </c>
      <c r="AO123" s="4">
        <v>190</v>
      </c>
      <c r="AP123" s="4">
        <v>189.4</v>
      </c>
      <c r="AQ123" s="4">
        <v>1.1000000000000001</v>
      </c>
      <c r="AR123" s="4">
        <v>195</v>
      </c>
      <c r="AS123" s="4" t="s">
        <v>155</v>
      </c>
      <c r="AT123" s="4">
        <v>2</v>
      </c>
      <c r="AU123" s="5">
        <v>0.73163194444444446</v>
      </c>
      <c r="AV123" s="4">
        <v>47.163113000000003</v>
      </c>
      <c r="AW123" s="4">
        <v>-88.492046999999999</v>
      </c>
      <c r="AX123" s="4">
        <v>319.39999999999998</v>
      </c>
      <c r="AY123" s="4">
        <v>34.5</v>
      </c>
      <c r="AZ123" s="4">
        <v>12</v>
      </c>
      <c r="BA123" s="4">
        <v>11</v>
      </c>
      <c r="BB123" s="4" t="s">
        <v>421</v>
      </c>
      <c r="BC123" s="4">
        <v>1.172455</v>
      </c>
      <c r="BD123" s="4">
        <v>1.24491</v>
      </c>
      <c r="BE123" s="4">
        <v>2.0449099999999998</v>
      </c>
      <c r="BF123" s="4">
        <v>14.063000000000001</v>
      </c>
      <c r="BG123" s="4">
        <v>18.489999999999998</v>
      </c>
      <c r="BH123" s="4">
        <v>1.32</v>
      </c>
      <c r="BI123" s="4">
        <v>11.308</v>
      </c>
      <c r="BJ123" s="4">
        <v>2963.0259999999998</v>
      </c>
      <c r="BK123" s="4">
        <v>19.77</v>
      </c>
      <c r="BL123" s="4">
        <v>18.324000000000002</v>
      </c>
      <c r="BM123" s="4">
        <v>0.66400000000000003</v>
      </c>
      <c r="BN123" s="4">
        <v>18.986999999999998</v>
      </c>
      <c r="BO123" s="4">
        <v>15.101000000000001</v>
      </c>
      <c r="BP123" s="4">
        <v>0.54700000000000004</v>
      </c>
      <c r="BQ123" s="4">
        <v>15.648</v>
      </c>
      <c r="BR123" s="4">
        <v>13.676399999999999</v>
      </c>
      <c r="BU123" s="4">
        <v>8.9179999999999993</v>
      </c>
      <c r="BW123" s="4">
        <v>1229.847</v>
      </c>
      <c r="BX123" s="4">
        <v>0.45042900000000002</v>
      </c>
      <c r="BY123" s="4">
        <v>-5</v>
      </c>
      <c r="BZ123" s="4">
        <v>1.228</v>
      </c>
      <c r="CA123" s="4">
        <v>11.007358</v>
      </c>
      <c r="CB123" s="4">
        <v>24.805599999999998</v>
      </c>
      <c r="CC123" s="4">
        <f t="shared" si="13"/>
        <v>2.9081439836</v>
      </c>
      <c r="CE123" s="4">
        <f t="shared" si="14"/>
        <v>24363.470695145075</v>
      </c>
      <c r="CF123" s="4">
        <f t="shared" si="15"/>
        <v>162.55875434201999</v>
      </c>
      <c r="CG123" s="4">
        <f t="shared" si="16"/>
        <v>128.665624074048</v>
      </c>
      <c r="CH123" s="4">
        <f t="shared" si="17"/>
        <v>112.45415012054639</v>
      </c>
    </row>
    <row r="124" spans="1:86">
      <c r="A124" s="2">
        <v>42440</v>
      </c>
      <c r="B124" s="29">
        <v>0.52348884259259265</v>
      </c>
      <c r="C124" s="4">
        <v>11.305</v>
      </c>
      <c r="D124" s="4">
        <v>8.7999999999999995E-2</v>
      </c>
      <c r="E124" s="4" t="s">
        <v>155</v>
      </c>
      <c r="F124" s="4">
        <v>879.80052000000001</v>
      </c>
      <c r="G124" s="4">
        <v>766.5</v>
      </c>
      <c r="H124" s="4">
        <v>23.6</v>
      </c>
      <c r="I124" s="4">
        <v>1682</v>
      </c>
      <c r="K124" s="4">
        <v>5.69</v>
      </c>
      <c r="L124" s="4">
        <v>181</v>
      </c>
      <c r="M124" s="4">
        <v>0.89649999999999996</v>
      </c>
      <c r="N124" s="4">
        <v>10.134499999999999</v>
      </c>
      <c r="O124" s="4">
        <v>7.8899999999999998E-2</v>
      </c>
      <c r="P124" s="4">
        <v>687.13559999999995</v>
      </c>
      <c r="Q124" s="4">
        <v>21.156500000000001</v>
      </c>
      <c r="R124" s="4">
        <v>708.3</v>
      </c>
      <c r="S124" s="4">
        <v>566.26800000000003</v>
      </c>
      <c r="T124" s="4">
        <v>17.435099999999998</v>
      </c>
      <c r="U124" s="4">
        <v>583.70000000000005</v>
      </c>
      <c r="V124" s="4">
        <v>1681.9969000000001</v>
      </c>
      <c r="Y124" s="4">
        <v>162.69399999999999</v>
      </c>
      <c r="Z124" s="4">
        <v>0</v>
      </c>
      <c r="AA124" s="4">
        <v>5.1043000000000003</v>
      </c>
      <c r="AB124" s="4" t="s">
        <v>384</v>
      </c>
      <c r="AC124" s="4">
        <v>0</v>
      </c>
      <c r="AD124" s="4">
        <v>11.8</v>
      </c>
      <c r="AE124" s="4">
        <v>852</v>
      </c>
      <c r="AF124" s="4">
        <v>881</v>
      </c>
      <c r="AG124" s="4">
        <v>870</v>
      </c>
      <c r="AH124" s="4">
        <v>88</v>
      </c>
      <c r="AI124" s="4">
        <v>29.59</v>
      </c>
      <c r="AJ124" s="4">
        <v>0.68</v>
      </c>
      <c r="AK124" s="4">
        <v>987</v>
      </c>
      <c r="AL124" s="4">
        <v>3</v>
      </c>
      <c r="AM124" s="4">
        <v>0</v>
      </c>
      <c r="AN124" s="4">
        <v>32</v>
      </c>
      <c r="AO124" s="4">
        <v>190</v>
      </c>
      <c r="AP124" s="4">
        <v>189.6</v>
      </c>
      <c r="AQ124" s="4">
        <v>1.2</v>
      </c>
      <c r="AR124" s="4">
        <v>195</v>
      </c>
      <c r="AS124" s="4" t="s">
        <v>155</v>
      </c>
      <c r="AT124" s="4">
        <v>2</v>
      </c>
      <c r="AU124" s="5">
        <v>0.7316435185185185</v>
      </c>
      <c r="AV124" s="4">
        <v>47.162976</v>
      </c>
      <c r="AW124" s="4">
        <v>-88.492091000000002</v>
      </c>
      <c r="AX124" s="4">
        <v>319.2</v>
      </c>
      <c r="AY124" s="4">
        <v>34.299999999999997</v>
      </c>
      <c r="AZ124" s="4">
        <v>12</v>
      </c>
      <c r="BA124" s="4">
        <v>11</v>
      </c>
      <c r="BB124" s="4" t="s">
        <v>421</v>
      </c>
      <c r="BC124" s="4">
        <v>1.4</v>
      </c>
      <c r="BD124" s="4">
        <v>1.7</v>
      </c>
      <c r="BE124" s="4">
        <v>2.5</v>
      </c>
      <c r="BF124" s="4">
        <v>14.063000000000001</v>
      </c>
      <c r="BG124" s="4">
        <v>18.12</v>
      </c>
      <c r="BH124" s="4">
        <v>1.29</v>
      </c>
      <c r="BI124" s="4">
        <v>11.548999999999999</v>
      </c>
      <c r="BJ124" s="4">
        <v>2962.9859999999999</v>
      </c>
      <c r="BK124" s="4">
        <v>14.676</v>
      </c>
      <c r="BL124" s="4">
        <v>21.038</v>
      </c>
      <c r="BM124" s="4">
        <v>0.64800000000000002</v>
      </c>
      <c r="BN124" s="4">
        <v>21.686</v>
      </c>
      <c r="BO124" s="4">
        <v>17.337</v>
      </c>
      <c r="BP124" s="4">
        <v>0.53400000000000003</v>
      </c>
      <c r="BQ124" s="4">
        <v>17.870999999999999</v>
      </c>
      <c r="BR124" s="4">
        <v>16.261099999999999</v>
      </c>
      <c r="BU124" s="4">
        <v>9.4369999999999994</v>
      </c>
      <c r="BW124" s="4">
        <v>1085.0909999999999</v>
      </c>
      <c r="BX124" s="4">
        <v>0.51029100000000005</v>
      </c>
      <c r="BY124" s="4">
        <v>-5</v>
      </c>
      <c r="BZ124" s="4">
        <v>1.2271380000000001</v>
      </c>
      <c r="CA124" s="4">
        <v>12.470236999999999</v>
      </c>
      <c r="CB124" s="4">
        <v>24.788188000000002</v>
      </c>
      <c r="CC124" s="4">
        <f t="shared" si="13"/>
        <v>3.2946366153999995</v>
      </c>
      <c r="CE124" s="4">
        <f t="shared" si="14"/>
        <v>27601.00582281845</v>
      </c>
      <c r="CF124" s="4">
        <f t="shared" si="15"/>
        <v>136.710859064364</v>
      </c>
      <c r="CG124" s="4">
        <f t="shared" si="16"/>
        <v>166.47313725396899</v>
      </c>
      <c r="CH124" s="4">
        <f t="shared" si="17"/>
        <v>151.47648884788288</v>
      </c>
    </row>
    <row r="125" spans="1:86">
      <c r="A125" s="2">
        <v>42440</v>
      </c>
      <c r="B125" s="29">
        <v>0.52350041666666669</v>
      </c>
      <c r="C125" s="4">
        <v>11.179</v>
      </c>
      <c r="D125" s="4">
        <v>6.3100000000000003E-2</v>
      </c>
      <c r="E125" s="4" t="s">
        <v>155</v>
      </c>
      <c r="F125" s="4">
        <v>631.44230800000003</v>
      </c>
      <c r="G125" s="4">
        <v>944</v>
      </c>
      <c r="H125" s="4">
        <v>23.6</v>
      </c>
      <c r="I125" s="4">
        <v>1706.6</v>
      </c>
      <c r="K125" s="4">
        <v>4.8899999999999997</v>
      </c>
      <c r="L125" s="4">
        <v>181</v>
      </c>
      <c r="M125" s="4">
        <v>0.89770000000000005</v>
      </c>
      <c r="N125" s="4">
        <v>10.0358</v>
      </c>
      <c r="O125" s="4">
        <v>5.67E-2</v>
      </c>
      <c r="P125" s="4">
        <v>847.43690000000004</v>
      </c>
      <c r="Q125" s="4">
        <v>21.2179</v>
      </c>
      <c r="R125" s="4">
        <v>868.7</v>
      </c>
      <c r="S125" s="4">
        <v>698.3723</v>
      </c>
      <c r="T125" s="4">
        <v>17.485600000000002</v>
      </c>
      <c r="U125" s="4">
        <v>715.9</v>
      </c>
      <c r="V125" s="4">
        <v>1706.6322</v>
      </c>
      <c r="Y125" s="4">
        <v>162.815</v>
      </c>
      <c r="Z125" s="4">
        <v>0</v>
      </c>
      <c r="AA125" s="4">
        <v>4.3875999999999999</v>
      </c>
      <c r="AB125" s="4" t="s">
        <v>384</v>
      </c>
      <c r="AC125" s="4">
        <v>0</v>
      </c>
      <c r="AD125" s="4">
        <v>11.8</v>
      </c>
      <c r="AE125" s="4">
        <v>852</v>
      </c>
      <c r="AF125" s="4">
        <v>880</v>
      </c>
      <c r="AG125" s="4">
        <v>870</v>
      </c>
      <c r="AH125" s="4">
        <v>88</v>
      </c>
      <c r="AI125" s="4">
        <v>29.59</v>
      </c>
      <c r="AJ125" s="4">
        <v>0.68</v>
      </c>
      <c r="AK125" s="4">
        <v>987</v>
      </c>
      <c r="AL125" s="4">
        <v>3</v>
      </c>
      <c r="AM125" s="4">
        <v>0</v>
      </c>
      <c r="AN125" s="4">
        <v>32</v>
      </c>
      <c r="AO125" s="4">
        <v>190</v>
      </c>
      <c r="AP125" s="4">
        <v>189</v>
      </c>
      <c r="AQ125" s="4">
        <v>1.3</v>
      </c>
      <c r="AR125" s="4">
        <v>195</v>
      </c>
      <c r="AS125" s="4" t="s">
        <v>155</v>
      </c>
      <c r="AT125" s="4">
        <v>2</v>
      </c>
      <c r="AU125" s="5">
        <v>0.73165509259259265</v>
      </c>
      <c r="AV125" s="4">
        <v>47.162841</v>
      </c>
      <c r="AW125" s="4">
        <v>-88.492138999999995</v>
      </c>
      <c r="AX125" s="4">
        <v>319.10000000000002</v>
      </c>
      <c r="AY125" s="4">
        <v>34.9</v>
      </c>
      <c r="AZ125" s="4">
        <v>12</v>
      </c>
      <c r="BA125" s="4">
        <v>11</v>
      </c>
      <c r="BB125" s="4" t="s">
        <v>421</v>
      </c>
      <c r="BC125" s="4">
        <v>1.4</v>
      </c>
      <c r="BD125" s="4">
        <v>1.6283719999999999</v>
      </c>
      <c r="BE125" s="4">
        <v>2.3806189999999998</v>
      </c>
      <c r="BF125" s="4">
        <v>14.063000000000001</v>
      </c>
      <c r="BG125" s="4">
        <v>18.350000000000001</v>
      </c>
      <c r="BH125" s="4">
        <v>1.3</v>
      </c>
      <c r="BI125" s="4">
        <v>11.396000000000001</v>
      </c>
      <c r="BJ125" s="4">
        <v>2968.1190000000001</v>
      </c>
      <c r="BK125" s="4">
        <v>10.67</v>
      </c>
      <c r="BL125" s="4">
        <v>26.247</v>
      </c>
      <c r="BM125" s="4">
        <v>0.65700000000000003</v>
      </c>
      <c r="BN125" s="4">
        <v>26.904</v>
      </c>
      <c r="BO125" s="4">
        <v>21.63</v>
      </c>
      <c r="BP125" s="4">
        <v>0.54200000000000004</v>
      </c>
      <c r="BQ125" s="4">
        <v>22.170999999999999</v>
      </c>
      <c r="BR125" s="4">
        <v>16.690300000000001</v>
      </c>
      <c r="BU125" s="4">
        <v>9.5540000000000003</v>
      </c>
      <c r="BW125" s="4">
        <v>943.51700000000005</v>
      </c>
      <c r="BX125" s="4">
        <v>0.51914000000000005</v>
      </c>
      <c r="BY125" s="4">
        <v>-5</v>
      </c>
      <c r="BZ125" s="4">
        <v>1.2255689999999999</v>
      </c>
      <c r="CA125" s="4">
        <v>12.686484</v>
      </c>
      <c r="CB125" s="4">
        <v>24.756494</v>
      </c>
      <c r="CC125" s="4">
        <f t="shared" si="13"/>
        <v>3.3517690727999998</v>
      </c>
      <c r="CE125" s="4">
        <f t="shared" si="14"/>
        <v>28128.280670086217</v>
      </c>
      <c r="CF125" s="4">
        <f t="shared" si="15"/>
        <v>101.11749385716</v>
      </c>
      <c r="CG125" s="4">
        <f t="shared" si="16"/>
        <v>210.11021146270801</v>
      </c>
      <c r="CH125" s="4">
        <f t="shared" si="17"/>
        <v>158.17069425718441</v>
      </c>
    </row>
    <row r="126" spans="1:86">
      <c r="A126" s="2">
        <v>42440</v>
      </c>
      <c r="B126" s="29">
        <v>0.52351199074074073</v>
      </c>
      <c r="C126" s="4">
        <v>10.917999999999999</v>
      </c>
      <c r="D126" s="4">
        <v>5.16E-2</v>
      </c>
      <c r="E126" s="4" t="s">
        <v>155</v>
      </c>
      <c r="F126" s="4">
        <v>515.54999999999995</v>
      </c>
      <c r="G126" s="4">
        <v>992.6</v>
      </c>
      <c r="H126" s="4">
        <v>29.6</v>
      </c>
      <c r="I126" s="4">
        <v>1642.9</v>
      </c>
      <c r="K126" s="4">
        <v>4.5999999999999996</v>
      </c>
      <c r="L126" s="4">
        <v>180</v>
      </c>
      <c r="M126" s="4">
        <v>0.9</v>
      </c>
      <c r="N126" s="4">
        <v>9.8270999999999997</v>
      </c>
      <c r="O126" s="4">
        <v>4.6399999999999997E-2</v>
      </c>
      <c r="P126" s="4">
        <v>893.38170000000002</v>
      </c>
      <c r="Q126" s="4">
        <v>26.6449</v>
      </c>
      <c r="R126" s="4">
        <v>920</v>
      </c>
      <c r="S126" s="4">
        <v>735.81960000000004</v>
      </c>
      <c r="T126" s="4">
        <v>21.945699999999999</v>
      </c>
      <c r="U126" s="4">
        <v>757.8</v>
      </c>
      <c r="V126" s="4">
        <v>1642.9275</v>
      </c>
      <c r="Y126" s="4">
        <v>162.26400000000001</v>
      </c>
      <c r="Z126" s="4">
        <v>0</v>
      </c>
      <c r="AA126" s="4">
        <v>4.1402000000000001</v>
      </c>
      <c r="AB126" s="4" t="s">
        <v>384</v>
      </c>
      <c r="AC126" s="4">
        <v>0</v>
      </c>
      <c r="AD126" s="4">
        <v>11.8</v>
      </c>
      <c r="AE126" s="4">
        <v>852</v>
      </c>
      <c r="AF126" s="4">
        <v>880</v>
      </c>
      <c r="AG126" s="4">
        <v>871</v>
      </c>
      <c r="AH126" s="4">
        <v>87.6</v>
      </c>
      <c r="AI126" s="4">
        <v>29.44</v>
      </c>
      <c r="AJ126" s="4">
        <v>0.68</v>
      </c>
      <c r="AK126" s="4">
        <v>987</v>
      </c>
      <c r="AL126" s="4">
        <v>3</v>
      </c>
      <c r="AM126" s="4">
        <v>0</v>
      </c>
      <c r="AN126" s="4">
        <v>32</v>
      </c>
      <c r="AO126" s="4">
        <v>190</v>
      </c>
      <c r="AP126" s="4">
        <v>189</v>
      </c>
      <c r="AQ126" s="4">
        <v>1.4</v>
      </c>
      <c r="AR126" s="4">
        <v>195</v>
      </c>
      <c r="AS126" s="4" t="s">
        <v>155</v>
      </c>
      <c r="AT126" s="4">
        <v>2</v>
      </c>
      <c r="AU126" s="5">
        <v>0.73166666666666658</v>
      </c>
      <c r="AV126" s="4">
        <v>47.162686000000001</v>
      </c>
      <c r="AW126" s="4">
        <v>-88.492113000000003</v>
      </c>
      <c r="AX126" s="4">
        <v>318.89999999999998</v>
      </c>
      <c r="AY126" s="4">
        <v>37.299999999999997</v>
      </c>
      <c r="AZ126" s="4">
        <v>12</v>
      </c>
      <c r="BA126" s="4">
        <v>11</v>
      </c>
      <c r="BB126" s="4" t="s">
        <v>421</v>
      </c>
      <c r="BC126" s="4">
        <v>1.472121</v>
      </c>
      <c r="BD126" s="4">
        <v>1.496162</v>
      </c>
      <c r="BE126" s="4">
        <v>2.1202019999999999</v>
      </c>
      <c r="BF126" s="4">
        <v>14.063000000000001</v>
      </c>
      <c r="BG126" s="4">
        <v>18.79</v>
      </c>
      <c r="BH126" s="4">
        <v>1.34</v>
      </c>
      <c r="BI126" s="4">
        <v>11.105</v>
      </c>
      <c r="BJ126" s="4">
        <v>2971.9050000000002</v>
      </c>
      <c r="BK126" s="4">
        <v>8.9309999999999992</v>
      </c>
      <c r="BL126" s="4">
        <v>28.292999999999999</v>
      </c>
      <c r="BM126" s="4">
        <v>0.84399999999999997</v>
      </c>
      <c r="BN126" s="4">
        <v>29.137</v>
      </c>
      <c r="BO126" s="4">
        <v>23.303000000000001</v>
      </c>
      <c r="BP126" s="4">
        <v>0.69499999999999995</v>
      </c>
      <c r="BQ126" s="4">
        <v>23.998000000000001</v>
      </c>
      <c r="BR126" s="4">
        <v>16.429500000000001</v>
      </c>
      <c r="BU126" s="4">
        <v>9.7360000000000007</v>
      </c>
      <c r="BW126" s="4">
        <v>910.39400000000001</v>
      </c>
      <c r="BX126" s="4">
        <v>0.50137799999999999</v>
      </c>
      <c r="BY126" s="4">
        <v>-5</v>
      </c>
      <c r="BZ126" s="4">
        <v>1.2254309999999999</v>
      </c>
      <c r="CA126" s="4">
        <v>12.252425000000001</v>
      </c>
      <c r="CB126" s="4">
        <v>24.753706000000001</v>
      </c>
      <c r="CC126" s="4">
        <f t="shared" si="13"/>
        <v>3.2370906850000001</v>
      </c>
      <c r="CE126" s="4">
        <f t="shared" si="14"/>
        <v>27200.54321035988</v>
      </c>
      <c r="CF126" s="4">
        <f t="shared" si="15"/>
        <v>81.741526533224999</v>
      </c>
      <c r="CG126" s="4">
        <f t="shared" si="16"/>
        <v>219.64317027705002</v>
      </c>
      <c r="CH126" s="4">
        <f t="shared" si="17"/>
        <v>150.37200875351252</v>
      </c>
    </row>
    <row r="127" spans="1:86">
      <c r="A127" s="2">
        <v>42440</v>
      </c>
      <c r="B127" s="29">
        <v>0.52352356481481477</v>
      </c>
      <c r="C127" s="4">
        <v>10.91</v>
      </c>
      <c r="D127" s="4">
        <v>5.1299999999999998E-2</v>
      </c>
      <c r="E127" s="4" t="s">
        <v>155</v>
      </c>
      <c r="F127" s="4">
        <v>512.97854099999995</v>
      </c>
      <c r="G127" s="4">
        <v>874.4</v>
      </c>
      <c r="H127" s="4">
        <v>40.1</v>
      </c>
      <c r="I127" s="4">
        <v>1647</v>
      </c>
      <c r="K127" s="4">
        <v>4.79</v>
      </c>
      <c r="L127" s="4">
        <v>180</v>
      </c>
      <c r="M127" s="4">
        <v>0.9002</v>
      </c>
      <c r="N127" s="4">
        <v>9.8209999999999997</v>
      </c>
      <c r="O127" s="4">
        <v>4.6199999999999998E-2</v>
      </c>
      <c r="P127" s="4">
        <v>787.0829</v>
      </c>
      <c r="Q127" s="4">
        <v>36.096800000000002</v>
      </c>
      <c r="R127" s="4">
        <v>823.2</v>
      </c>
      <c r="S127" s="4">
        <v>648.15070000000003</v>
      </c>
      <c r="T127" s="4">
        <v>29.725200000000001</v>
      </c>
      <c r="U127" s="4">
        <v>677.9</v>
      </c>
      <c r="V127" s="4">
        <v>1646.9603999999999</v>
      </c>
      <c r="Y127" s="4">
        <v>162.245</v>
      </c>
      <c r="Z127" s="4">
        <v>0</v>
      </c>
      <c r="AA127" s="4">
        <v>4.3163</v>
      </c>
      <c r="AB127" s="4" t="s">
        <v>384</v>
      </c>
      <c r="AC127" s="4">
        <v>0</v>
      </c>
      <c r="AD127" s="4">
        <v>11.9</v>
      </c>
      <c r="AE127" s="4">
        <v>851</v>
      </c>
      <c r="AF127" s="4">
        <v>881</v>
      </c>
      <c r="AG127" s="4">
        <v>871</v>
      </c>
      <c r="AH127" s="4">
        <v>87.4</v>
      </c>
      <c r="AI127" s="4">
        <v>29.39</v>
      </c>
      <c r="AJ127" s="4">
        <v>0.68</v>
      </c>
      <c r="AK127" s="4">
        <v>987</v>
      </c>
      <c r="AL127" s="4">
        <v>3</v>
      </c>
      <c r="AM127" s="4">
        <v>0</v>
      </c>
      <c r="AN127" s="4">
        <v>32</v>
      </c>
      <c r="AO127" s="4">
        <v>190</v>
      </c>
      <c r="AP127" s="4">
        <v>189</v>
      </c>
      <c r="AQ127" s="4">
        <v>1.5</v>
      </c>
      <c r="AR127" s="4">
        <v>195</v>
      </c>
      <c r="AS127" s="4" t="s">
        <v>155</v>
      </c>
      <c r="AT127" s="4">
        <v>2</v>
      </c>
      <c r="AU127" s="5">
        <v>0.73167824074074073</v>
      </c>
      <c r="AV127" s="4">
        <v>47.162520000000001</v>
      </c>
      <c r="AW127" s="4">
        <v>-88.492052999999999</v>
      </c>
      <c r="AX127" s="4">
        <v>318.8</v>
      </c>
      <c r="AY127" s="4">
        <v>39</v>
      </c>
      <c r="AZ127" s="4">
        <v>12</v>
      </c>
      <c r="BA127" s="4">
        <v>11</v>
      </c>
      <c r="BB127" s="4" t="s">
        <v>421</v>
      </c>
      <c r="BC127" s="4">
        <v>1.65045</v>
      </c>
      <c r="BD127" s="4">
        <v>1.7256739999999999</v>
      </c>
      <c r="BE127" s="4">
        <v>2.4008989999999999</v>
      </c>
      <c r="BF127" s="4">
        <v>14.063000000000001</v>
      </c>
      <c r="BG127" s="4">
        <v>18.8</v>
      </c>
      <c r="BH127" s="4">
        <v>1.34</v>
      </c>
      <c r="BI127" s="4">
        <v>11.09</v>
      </c>
      <c r="BJ127" s="4">
        <v>2971.8209999999999</v>
      </c>
      <c r="BK127" s="4">
        <v>8.8930000000000007</v>
      </c>
      <c r="BL127" s="4">
        <v>24.942</v>
      </c>
      <c r="BM127" s="4">
        <v>1.1439999999999999</v>
      </c>
      <c r="BN127" s="4">
        <v>26.085000000000001</v>
      </c>
      <c r="BO127" s="4">
        <v>20.539000000000001</v>
      </c>
      <c r="BP127" s="4">
        <v>0.94199999999999995</v>
      </c>
      <c r="BQ127" s="4">
        <v>21.481000000000002</v>
      </c>
      <c r="BR127" s="4">
        <v>16.479600000000001</v>
      </c>
      <c r="BU127" s="4">
        <v>9.7409999999999997</v>
      </c>
      <c r="BW127" s="4">
        <v>949.678</v>
      </c>
      <c r="BX127" s="4">
        <v>0.49845800000000001</v>
      </c>
      <c r="BY127" s="4">
        <v>-5</v>
      </c>
      <c r="BZ127" s="4">
        <v>1.2247079999999999</v>
      </c>
      <c r="CA127" s="4">
        <v>12.181056</v>
      </c>
      <c r="CB127" s="4">
        <v>24.739107000000001</v>
      </c>
      <c r="CC127" s="4">
        <f t="shared" si="13"/>
        <v>3.2182349952</v>
      </c>
      <c r="CE127" s="4">
        <f t="shared" si="14"/>
        <v>27041.338763163069</v>
      </c>
      <c r="CF127" s="4">
        <f t="shared" si="15"/>
        <v>80.919619862976006</v>
      </c>
      <c r="CG127" s="4">
        <f t="shared" si="16"/>
        <v>195.46096416019202</v>
      </c>
      <c r="CH127" s="4">
        <f t="shared" si="17"/>
        <v>149.9519810518272</v>
      </c>
    </row>
    <row r="128" spans="1:86">
      <c r="A128" s="2">
        <v>42440</v>
      </c>
      <c r="B128" s="29">
        <v>0.52353513888888892</v>
      </c>
      <c r="C128" s="4">
        <v>11.007999999999999</v>
      </c>
      <c r="D128" s="4">
        <v>5.2600000000000001E-2</v>
      </c>
      <c r="E128" s="4" t="s">
        <v>155</v>
      </c>
      <c r="F128" s="4">
        <v>526.19124799999997</v>
      </c>
      <c r="G128" s="4">
        <v>813</v>
      </c>
      <c r="H128" s="4">
        <v>37.799999999999997</v>
      </c>
      <c r="I128" s="4">
        <v>1751</v>
      </c>
      <c r="K128" s="4">
        <v>5</v>
      </c>
      <c r="L128" s="4">
        <v>188</v>
      </c>
      <c r="M128" s="4">
        <v>0.8992</v>
      </c>
      <c r="N128" s="4">
        <v>9.8984000000000005</v>
      </c>
      <c r="O128" s="4">
        <v>4.7300000000000002E-2</v>
      </c>
      <c r="P128" s="4">
        <v>731.03300000000002</v>
      </c>
      <c r="Q128" s="4">
        <v>33.957700000000003</v>
      </c>
      <c r="R128" s="4">
        <v>765</v>
      </c>
      <c r="S128" s="4">
        <v>602.44389999999999</v>
      </c>
      <c r="T128" s="4">
        <v>27.9846</v>
      </c>
      <c r="U128" s="4">
        <v>630.4</v>
      </c>
      <c r="V128" s="4">
        <v>1750.9835</v>
      </c>
      <c r="Y128" s="4">
        <v>168.76900000000001</v>
      </c>
      <c r="Z128" s="4">
        <v>0</v>
      </c>
      <c r="AA128" s="4">
        <v>4.4960000000000004</v>
      </c>
      <c r="AB128" s="4" t="s">
        <v>384</v>
      </c>
      <c r="AC128" s="4">
        <v>0</v>
      </c>
      <c r="AD128" s="4">
        <v>11.8</v>
      </c>
      <c r="AE128" s="4">
        <v>852</v>
      </c>
      <c r="AF128" s="4">
        <v>881</v>
      </c>
      <c r="AG128" s="4">
        <v>872</v>
      </c>
      <c r="AH128" s="4">
        <v>88</v>
      </c>
      <c r="AI128" s="4">
        <v>29.59</v>
      </c>
      <c r="AJ128" s="4">
        <v>0.68</v>
      </c>
      <c r="AK128" s="4">
        <v>987</v>
      </c>
      <c r="AL128" s="4">
        <v>3</v>
      </c>
      <c r="AM128" s="4">
        <v>0</v>
      </c>
      <c r="AN128" s="4">
        <v>32</v>
      </c>
      <c r="AO128" s="4">
        <v>189.6</v>
      </c>
      <c r="AP128" s="4">
        <v>189.4</v>
      </c>
      <c r="AQ128" s="4">
        <v>1.4</v>
      </c>
      <c r="AR128" s="4">
        <v>195</v>
      </c>
      <c r="AS128" s="4" t="s">
        <v>155</v>
      </c>
      <c r="AT128" s="4">
        <v>2</v>
      </c>
      <c r="AU128" s="5">
        <v>0.73168981481481488</v>
      </c>
      <c r="AV128" s="4">
        <v>47.162346999999997</v>
      </c>
      <c r="AW128" s="4">
        <v>-88.491979999999998</v>
      </c>
      <c r="AX128" s="4">
        <v>318.5</v>
      </c>
      <c r="AY128" s="4">
        <v>41.3</v>
      </c>
      <c r="AZ128" s="4">
        <v>12</v>
      </c>
      <c r="BA128" s="4">
        <v>11</v>
      </c>
      <c r="BB128" s="4" t="s">
        <v>421</v>
      </c>
      <c r="BC128" s="4">
        <v>1.5</v>
      </c>
      <c r="BD128" s="4">
        <v>1.5</v>
      </c>
      <c r="BE128" s="4">
        <v>2.1</v>
      </c>
      <c r="BF128" s="4">
        <v>14.063000000000001</v>
      </c>
      <c r="BG128" s="4">
        <v>18.62</v>
      </c>
      <c r="BH128" s="4">
        <v>1.32</v>
      </c>
      <c r="BI128" s="4">
        <v>11.21</v>
      </c>
      <c r="BJ128" s="4">
        <v>2968.8159999999998</v>
      </c>
      <c r="BK128" s="4">
        <v>9.032</v>
      </c>
      <c r="BL128" s="4">
        <v>22.960999999999999</v>
      </c>
      <c r="BM128" s="4">
        <v>1.0669999999999999</v>
      </c>
      <c r="BN128" s="4">
        <v>24.027999999999999</v>
      </c>
      <c r="BO128" s="4">
        <v>18.922000000000001</v>
      </c>
      <c r="BP128" s="4">
        <v>0.879</v>
      </c>
      <c r="BQ128" s="4">
        <v>19.800999999999998</v>
      </c>
      <c r="BR128" s="4">
        <v>17.3658</v>
      </c>
      <c r="BU128" s="4">
        <v>10.042999999999999</v>
      </c>
      <c r="BW128" s="4">
        <v>980.49099999999999</v>
      </c>
      <c r="BX128" s="4">
        <v>0.46987400000000001</v>
      </c>
      <c r="BY128" s="4">
        <v>-5</v>
      </c>
      <c r="BZ128" s="4">
        <v>1.2230000000000001</v>
      </c>
      <c r="CA128" s="4">
        <v>11.482543</v>
      </c>
      <c r="CB128" s="4">
        <v>24.704599999999999</v>
      </c>
      <c r="CC128" s="4">
        <f t="shared" si="13"/>
        <v>3.0336878605999997</v>
      </c>
      <c r="CE128" s="4">
        <f t="shared" si="14"/>
        <v>25464.89936217873</v>
      </c>
      <c r="CF128" s="4">
        <f t="shared" si="15"/>
        <v>77.471615296871988</v>
      </c>
      <c r="CG128" s="4">
        <f t="shared" si="16"/>
        <v>169.842277955421</v>
      </c>
      <c r="CH128" s="4">
        <f t="shared" si="17"/>
        <v>148.95444828636181</v>
      </c>
    </row>
    <row r="129" spans="1:86">
      <c r="A129" s="2">
        <v>42440</v>
      </c>
      <c r="B129" s="29">
        <v>0.52354671296296296</v>
      </c>
      <c r="C129" s="4">
        <v>10.861000000000001</v>
      </c>
      <c r="D129" s="4">
        <v>4.6100000000000002E-2</v>
      </c>
      <c r="E129" s="4" t="s">
        <v>155</v>
      </c>
      <c r="F129" s="4">
        <v>461.36142599999999</v>
      </c>
      <c r="G129" s="4">
        <v>793.2</v>
      </c>
      <c r="H129" s="4">
        <v>37.700000000000003</v>
      </c>
      <c r="I129" s="4">
        <v>1829.4</v>
      </c>
      <c r="K129" s="4">
        <v>5</v>
      </c>
      <c r="L129" s="4">
        <v>205</v>
      </c>
      <c r="M129" s="4">
        <v>0.90039999999999998</v>
      </c>
      <c r="N129" s="4">
        <v>9.7797999999999998</v>
      </c>
      <c r="O129" s="4">
        <v>4.1500000000000002E-2</v>
      </c>
      <c r="P129" s="4">
        <v>714.20820000000003</v>
      </c>
      <c r="Q129" s="4">
        <v>33.913699999999999</v>
      </c>
      <c r="R129" s="4">
        <v>748.1</v>
      </c>
      <c r="S129" s="4">
        <v>588.57860000000005</v>
      </c>
      <c r="T129" s="4">
        <v>27.9483</v>
      </c>
      <c r="U129" s="4">
        <v>616.5</v>
      </c>
      <c r="V129" s="4">
        <v>1829.3676</v>
      </c>
      <c r="Y129" s="4">
        <v>184.28100000000001</v>
      </c>
      <c r="Z129" s="4">
        <v>0</v>
      </c>
      <c r="AA129" s="4">
        <v>4.5021000000000004</v>
      </c>
      <c r="AB129" s="4" t="s">
        <v>384</v>
      </c>
      <c r="AC129" s="4">
        <v>0</v>
      </c>
      <c r="AD129" s="4">
        <v>11.8</v>
      </c>
      <c r="AE129" s="4">
        <v>852</v>
      </c>
      <c r="AF129" s="4">
        <v>882</v>
      </c>
      <c r="AG129" s="4">
        <v>871</v>
      </c>
      <c r="AH129" s="4">
        <v>88</v>
      </c>
      <c r="AI129" s="4">
        <v>29.59</v>
      </c>
      <c r="AJ129" s="4">
        <v>0.68</v>
      </c>
      <c r="AK129" s="4">
        <v>987</v>
      </c>
      <c r="AL129" s="4">
        <v>3</v>
      </c>
      <c r="AM129" s="4">
        <v>0</v>
      </c>
      <c r="AN129" s="4">
        <v>32</v>
      </c>
      <c r="AO129" s="4">
        <v>189</v>
      </c>
      <c r="AP129" s="4">
        <v>190</v>
      </c>
      <c r="AQ129" s="4">
        <v>1.6</v>
      </c>
      <c r="AR129" s="4">
        <v>195</v>
      </c>
      <c r="AS129" s="4" t="s">
        <v>155</v>
      </c>
      <c r="AT129" s="4">
        <v>2</v>
      </c>
      <c r="AU129" s="5">
        <v>0.73170138888888892</v>
      </c>
      <c r="AV129" s="4">
        <v>47.162174</v>
      </c>
      <c r="AW129" s="4">
        <v>-88.491890999999995</v>
      </c>
      <c r="AX129" s="4">
        <v>318.2</v>
      </c>
      <c r="AY129" s="4">
        <v>42.9</v>
      </c>
      <c r="AZ129" s="4">
        <v>12</v>
      </c>
      <c r="BA129" s="4">
        <v>11</v>
      </c>
      <c r="BB129" s="4" t="s">
        <v>421</v>
      </c>
      <c r="BC129" s="4">
        <v>1.524575</v>
      </c>
      <c r="BD129" s="4">
        <v>1.524575</v>
      </c>
      <c r="BE129" s="4">
        <v>2.1491509999999998</v>
      </c>
      <c r="BF129" s="4">
        <v>14.063000000000001</v>
      </c>
      <c r="BG129" s="4">
        <v>18.850000000000001</v>
      </c>
      <c r="BH129" s="4">
        <v>1.34</v>
      </c>
      <c r="BI129" s="4">
        <v>11.058</v>
      </c>
      <c r="BJ129" s="4">
        <v>2967.5479999999998</v>
      </c>
      <c r="BK129" s="4">
        <v>8.0229999999999997</v>
      </c>
      <c r="BL129" s="4">
        <v>22.695</v>
      </c>
      <c r="BM129" s="4">
        <v>1.0780000000000001</v>
      </c>
      <c r="BN129" s="4">
        <v>23.773</v>
      </c>
      <c r="BO129" s="4">
        <v>18.702999999999999</v>
      </c>
      <c r="BP129" s="4">
        <v>0.88800000000000001</v>
      </c>
      <c r="BQ129" s="4">
        <v>19.591000000000001</v>
      </c>
      <c r="BR129" s="4">
        <v>18.355399999999999</v>
      </c>
      <c r="BU129" s="4">
        <v>11.093999999999999</v>
      </c>
      <c r="BW129" s="4">
        <v>993.30799999999999</v>
      </c>
      <c r="BX129" s="4">
        <v>0.47155200000000003</v>
      </c>
      <c r="BY129" s="4">
        <v>-5</v>
      </c>
      <c r="BZ129" s="4">
        <v>1.2217070000000001</v>
      </c>
      <c r="CA129" s="4">
        <v>11.523552</v>
      </c>
      <c r="CB129" s="4">
        <v>24.678481000000001</v>
      </c>
      <c r="CC129" s="4">
        <f t="shared" si="13"/>
        <v>3.0445224384</v>
      </c>
      <c r="CE129" s="4">
        <f t="shared" si="14"/>
        <v>25544.930186800513</v>
      </c>
      <c r="CF129" s="4">
        <f t="shared" si="15"/>
        <v>69.062732898912003</v>
      </c>
      <c r="CG129" s="4">
        <f t="shared" si="16"/>
        <v>168.64115670230402</v>
      </c>
      <c r="CH129" s="4">
        <f t="shared" si="17"/>
        <v>158.00499656645761</v>
      </c>
    </row>
    <row r="130" spans="1:86">
      <c r="A130" s="2">
        <v>42440</v>
      </c>
      <c r="B130" s="29">
        <v>0.52355828703703711</v>
      </c>
      <c r="C130" s="4">
        <v>10.930999999999999</v>
      </c>
      <c r="D130" s="4">
        <v>4.9399999999999999E-2</v>
      </c>
      <c r="E130" s="4" t="s">
        <v>155</v>
      </c>
      <c r="F130" s="4">
        <v>493.81692600000002</v>
      </c>
      <c r="G130" s="4">
        <v>757.4</v>
      </c>
      <c r="H130" s="4">
        <v>35.700000000000003</v>
      </c>
      <c r="I130" s="4">
        <v>2053.6999999999998</v>
      </c>
      <c r="K130" s="4">
        <v>5</v>
      </c>
      <c r="L130" s="4">
        <v>220</v>
      </c>
      <c r="M130" s="4">
        <v>0.89959999999999996</v>
      </c>
      <c r="N130" s="4">
        <v>9.8337000000000003</v>
      </c>
      <c r="O130" s="4">
        <v>4.4400000000000002E-2</v>
      </c>
      <c r="P130" s="4">
        <v>681.36369999999999</v>
      </c>
      <c r="Q130" s="4">
        <v>32.142600000000002</v>
      </c>
      <c r="R130" s="4">
        <v>713.5</v>
      </c>
      <c r="S130" s="4">
        <v>561.51149999999996</v>
      </c>
      <c r="T130" s="4">
        <v>26.488700000000001</v>
      </c>
      <c r="U130" s="4">
        <v>588</v>
      </c>
      <c r="V130" s="4">
        <v>2053.7150000000001</v>
      </c>
      <c r="Y130" s="4">
        <v>197.67699999999999</v>
      </c>
      <c r="Z130" s="4">
        <v>0</v>
      </c>
      <c r="AA130" s="4">
        <v>4.4981999999999998</v>
      </c>
      <c r="AB130" s="4" t="s">
        <v>384</v>
      </c>
      <c r="AC130" s="4">
        <v>0</v>
      </c>
      <c r="AD130" s="4">
        <v>11.8</v>
      </c>
      <c r="AE130" s="4">
        <v>852</v>
      </c>
      <c r="AF130" s="4">
        <v>882</v>
      </c>
      <c r="AG130" s="4">
        <v>871</v>
      </c>
      <c r="AH130" s="4">
        <v>88</v>
      </c>
      <c r="AI130" s="4">
        <v>29.59</v>
      </c>
      <c r="AJ130" s="4">
        <v>0.68</v>
      </c>
      <c r="AK130" s="4">
        <v>987</v>
      </c>
      <c r="AL130" s="4">
        <v>3</v>
      </c>
      <c r="AM130" s="4">
        <v>0</v>
      </c>
      <c r="AN130" s="4">
        <v>32</v>
      </c>
      <c r="AO130" s="4">
        <v>189.4</v>
      </c>
      <c r="AP130" s="4">
        <v>190</v>
      </c>
      <c r="AQ130" s="4">
        <v>1.7</v>
      </c>
      <c r="AR130" s="4">
        <v>195</v>
      </c>
      <c r="AS130" s="4" t="s">
        <v>155</v>
      </c>
      <c r="AT130" s="4">
        <v>2</v>
      </c>
      <c r="AU130" s="5">
        <v>0.73171296296296295</v>
      </c>
      <c r="AV130" s="4">
        <v>47.161999000000002</v>
      </c>
      <c r="AW130" s="4">
        <v>-88.491798000000003</v>
      </c>
      <c r="AX130" s="4">
        <v>317.8</v>
      </c>
      <c r="AY130" s="4">
        <v>44</v>
      </c>
      <c r="AZ130" s="4">
        <v>12</v>
      </c>
      <c r="BA130" s="4">
        <v>11</v>
      </c>
      <c r="BB130" s="4" t="s">
        <v>421</v>
      </c>
      <c r="BC130" s="4">
        <v>1.673427</v>
      </c>
      <c r="BD130" s="4">
        <v>1.697902</v>
      </c>
      <c r="BE130" s="4">
        <v>2.3979020000000002</v>
      </c>
      <c r="BF130" s="4">
        <v>14.063000000000001</v>
      </c>
      <c r="BG130" s="4">
        <v>18.690000000000001</v>
      </c>
      <c r="BH130" s="4">
        <v>1.33</v>
      </c>
      <c r="BI130" s="4">
        <v>11.154999999999999</v>
      </c>
      <c r="BJ130" s="4">
        <v>2960.3690000000001</v>
      </c>
      <c r="BK130" s="4">
        <v>8.5120000000000005</v>
      </c>
      <c r="BL130" s="4">
        <v>21.48</v>
      </c>
      <c r="BM130" s="4">
        <v>1.0129999999999999</v>
      </c>
      <c r="BN130" s="4">
        <v>22.494</v>
      </c>
      <c r="BO130" s="4">
        <v>17.702000000000002</v>
      </c>
      <c r="BP130" s="4">
        <v>0.83499999999999996</v>
      </c>
      <c r="BQ130" s="4">
        <v>18.536999999999999</v>
      </c>
      <c r="BR130" s="4">
        <v>20.443899999999999</v>
      </c>
      <c r="BU130" s="4">
        <v>11.807</v>
      </c>
      <c r="BW130" s="4">
        <v>984.61699999999996</v>
      </c>
      <c r="BX130" s="4">
        <v>0.46743099999999999</v>
      </c>
      <c r="BY130" s="4">
        <v>-5</v>
      </c>
      <c r="BZ130" s="4">
        <v>1.218707</v>
      </c>
      <c r="CA130" s="4">
        <v>11.422845000000001</v>
      </c>
      <c r="CB130" s="4">
        <v>24.617881000000001</v>
      </c>
      <c r="CC130" s="4">
        <f t="shared" si="13"/>
        <v>3.0179156489999999</v>
      </c>
      <c r="CE130" s="4">
        <f t="shared" si="14"/>
        <v>25260.429663664338</v>
      </c>
      <c r="CF130" s="4">
        <f t="shared" si="15"/>
        <v>72.631748710080004</v>
      </c>
      <c r="CG130" s="4">
        <f t="shared" si="16"/>
        <v>158.17372249045499</v>
      </c>
      <c r="CH130" s="4">
        <f t="shared" si="17"/>
        <v>174.4450431689385</v>
      </c>
    </row>
    <row r="131" spans="1:86">
      <c r="A131" s="2">
        <v>42440</v>
      </c>
      <c r="B131" s="29">
        <v>0.52356986111111115</v>
      </c>
      <c r="C131" s="4">
        <v>11.154999999999999</v>
      </c>
      <c r="D131" s="4">
        <v>7.3999999999999996E-2</v>
      </c>
      <c r="E131" s="4" t="s">
        <v>155</v>
      </c>
      <c r="F131" s="4">
        <v>740.05848000000003</v>
      </c>
      <c r="G131" s="4">
        <v>642.4</v>
      </c>
      <c r="H131" s="4">
        <v>27.3</v>
      </c>
      <c r="I131" s="4">
        <v>1918.7</v>
      </c>
      <c r="K131" s="4">
        <v>5.0999999999999996</v>
      </c>
      <c r="L131" s="4">
        <v>189</v>
      </c>
      <c r="M131" s="4">
        <v>0.89770000000000005</v>
      </c>
      <c r="N131" s="4">
        <v>10.0143</v>
      </c>
      <c r="O131" s="4">
        <v>6.6400000000000001E-2</v>
      </c>
      <c r="P131" s="4">
        <v>576.6934</v>
      </c>
      <c r="Q131" s="4">
        <v>24.519500000000001</v>
      </c>
      <c r="R131" s="4">
        <v>601.20000000000005</v>
      </c>
      <c r="S131" s="4">
        <v>475.2527</v>
      </c>
      <c r="T131" s="4">
        <v>20.206499999999998</v>
      </c>
      <c r="U131" s="4">
        <v>495.5</v>
      </c>
      <c r="V131" s="4">
        <v>1918.6688999999999</v>
      </c>
      <c r="Y131" s="4">
        <v>169.578</v>
      </c>
      <c r="Z131" s="4">
        <v>0</v>
      </c>
      <c r="AA131" s="4">
        <v>4.5782999999999996</v>
      </c>
      <c r="AB131" s="4" t="s">
        <v>384</v>
      </c>
      <c r="AC131" s="4">
        <v>0</v>
      </c>
      <c r="AD131" s="4">
        <v>11.8</v>
      </c>
      <c r="AE131" s="4">
        <v>853</v>
      </c>
      <c r="AF131" s="4">
        <v>881</v>
      </c>
      <c r="AG131" s="4">
        <v>871</v>
      </c>
      <c r="AH131" s="4">
        <v>88</v>
      </c>
      <c r="AI131" s="4">
        <v>29.59</v>
      </c>
      <c r="AJ131" s="4">
        <v>0.68</v>
      </c>
      <c r="AK131" s="4">
        <v>987</v>
      </c>
      <c r="AL131" s="4">
        <v>3</v>
      </c>
      <c r="AM131" s="4">
        <v>0</v>
      </c>
      <c r="AN131" s="4">
        <v>32</v>
      </c>
      <c r="AO131" s="4">
        <v>190</v>
      </c>
      <c r="AP131" s="4">
        <v>190</v>
      </c>
      <c r="AQ131" s="4">
        <v>1.6</v>
      </c>
      <c r="AR131" s="4">
        <v>195</v>
      </c>
      <c r="AS131" s="4" t="s">
        <v>155</v>
      </c>
      <c r="AT131" s="4">
        <v>2</v>
      </c>
      <c r="AU131" s="5">
        <v>0.73172453703703699</v>
      </c>
      <c r="AV131" s="4">
        <v>47.161825999999998</v>
      </c>
      <c r="AW131" s="4">
        <v>-88.491695000000007</v>
      </c>
      <c r="AX131" s="4">
        <v>317.5</v>
      </c>
      <c r="AY131" s="4">
        <v>45</v>
      </c>
      <c r="AZ131" s="4">
        <v>12</v>
      </c>
      <c r="BA131" s="4">
        <v>11</v>
      </c>
      <c r="BB131" s="4" t="s">
        <v>421</v>
      </c>
      <c r="BC131" s="4">
        <v>1.778122</v>
      </c>
      <c r="BD131" s="4">
        <v>1.8537459999999999</v>
      </c>
      <c r="BE131" s="4">
        <v>2.5293709999999998</v>
      </c>
      <c r="BF131" s="4">
        <v>14.063000000000001</v>
      </c>
      <c r="BG131" s="4">
        <v>18.329999999999998</v>
      </c>
      <c r="BH131" s="4">
        <v>1.3</v>
      </c>
      <c r="BI131" s="4">
        <v>11.394</v>
      </c>
      <c r="BJ131" s="4">
        <v>2959.0230000000001</v>
      </c>
      <c r="BK131" s="4">
        <v>12.494</v>
      </c>
      <c r="BL131" s="4">
        <v>17.844999999999999</v>
      </c>
      <c r="BM131" s="4">
        <v>0.75900000000000001</v>
      </c>
      <c r="BN131" s="4">
        <v>18.603000000000002</v>
      </c>
      <c r="BO131" s="4">
        <v>14.706</v>
      </c>
      <c r="BP131" s="4">
        <v>0.625</v>
      </c>
      <c r="BQ131" s="4">
        <v>15.331</v>
      </c>
      <c r="BR131" s="4">
        <v>18.746600000000001</v>
      </c>
      <c r="BU131" s="4">
        <v>9.9410000000000007</v>
      </c>
      <c r="BW131" s="4">
        <v>983.63499999999999</v>
      </c>
      <c r="BX131" s="4">
        <v>0.410246</v>
      </c>
      <c r="BY131" s="4">
        <v>-5</v>
      </c>
      <c r="BZ131" s="4">
        <v>1.2174309999999999</v>
      </c>
      <c r="CA131" s="4">
        <v>10.025387</v>
      </c>
      <c r="CB131" s="4">
        <v>24.592106000000001</v>
      </c>
      <c r="CC131" s="4">
        <f t="shared" si="13"/>
        <v>2.6487072453999998</v>
      </c>
      <c r="CE131" s="4">
        <f t="shared" si="14"/>
        <v>22160.016985525046</v>
      </c>
      <c r="CF131" s="4">
        <f t="shared" si="15"/>
        <v>93.567117327966002</v>
      </c>
      <c r="CG131" s="4">
        <f t="shared" si="16"/>
        <v>114.813308448459</v>
      </c>
      <c r="CH131" s="4">
        <f t="shared" si="17"/>
        <v>140.39261419084741</v>
      </c>
    </row>
    <row r="132" spans="1:86">
      <c r="A132" s="2">
        <v>42440</v>
      </c>
      <c r="B132" s="29">
        <v>0.52358143518518518</v>
      </c>
      <c r="C132" s="4">
        <v>11.43</v>
      </c>
      <c r="D132" s="4">
        <v>9.1999999999999998E-2</v>
      </c>
      <c r="E132" s="4" t="s">
        <v>155</v>
      </c>
      <c r="F132" s="4">
        <v>920.28157699999997</v>
      </c>
      <c r="G132" s="4">
        <v>484</v>
      </c>
      <c r="H132" s="4">
        <v>14.3</v>
      </c>
      <c r="I132" s="4">
        <v>1492.5</v>
      </c>
      <c r="K132" s="4">
        <v>5.05</v>
      </c>
      <c r="L132" s="4">
        <v>159</v>
      </c>
      <c r="M132" s="4">
        <v>0.89570000000000005</v>
      </c>
      <c r="N132" s="4">
        <v>10.238200000000001</v>
      </c>
      <c r="O132" s="4">
        <v>8.2400000000000001E-2</v>
      </c>
      <c r="P132" s="4">
        <v>433.50099999999998</v>
      </c>
      <c r="Q132" s="4">
        <v>12.7729</v>
      </c>
      <c r="R132" s="4">
        <v>446.3</v>
      </c>
      <c r="S132" s="4">
        <v>357.24790000000002</v>
      </c>
      <c r="T132" s="4">
        <v>10.526199999999999</v>
      </c>
      <c r="U132" s="4">
        <v>367.8</v>
      </c>
      <c r="V132" s="4">
        <v>1492.5</v>
      </c>
      <c r="Y132" s="4">
        <v>142.57499999999999</v>
      </c>
      <c r="Z132" s="4">
        <v>0</v>
      </c>
      <c r="AA132" s="4">
        <v>4.5221999999999998</v>
      </c>
      <c r="AB132" s="4" t="s">
        <v>384</v>
      </c>
      <c r="AC132" s="4">
        <v>0</v>
      </c>
      <c r="AD132" s="4">
        <v>11.8</v>
      </c>
      <c r="AE132" s="4">
        <v>852</v>
      </c>
      <c r="AF132" s="4">
        <v>882</v>
      </c>
      <c r="AG132" s="4">
        <v>870</v>
      </c>
      <c r="AH132" s="4">
        <v>88</v>
      </c>
      <c r="AI132" s="4">
        <v>29.59</v>
      </c>
      <c r="AJ132" s="4">
        <v>0.68</v>
      </c>
      <c r="AK132" s="4">
        <v>987</v>
      </c>
      <c r="AL132" s="4">
        <v>3</v>
      </c>
      <c r="AM132" s="4">
        <v>0</v>
      </c>
      <c r="AN132" s="4">
        <v>32</v>
      </c>
      <c r="AO132" s="4">
        <v>190</v>
      </c>
      <c r="AP132" s="4">
        <v>190</v>
      </c>
      <c r="AQ132" s="4">
        <v>1.6</v>
      </c>
      <c r="AR132" s="4">
        <v>195</v>
      </c>
      <c r="AS132" s="4" t="s">
        <v>155</v>
      </c>
      <c r="AT132" s="4">
        <v>2</v>
      </c>
      <c r="AU132" s="5">
        <v>0.73173611111111114</v>
      </c>
      <c r="AV132" s="4">
        <v>47.161653999999999</v>
      </c>
      <c r="AW132" s="4">
        <v>-88.491568999999998</v>
      </c>
      <c r="AX132" s="4">
        <v>317.3</v>
      </c>
      <c r="AY132" s="4">
        <v>46.7</v>
      </c>
      <c r="AZ132" s="4">
        <v>12</v>
      </c>
      <c r="BA132" s="4">
        <v>11</v>
      </c>
      <c r="BB132" s="4" t="s">
        <v>421</v>
      </c>
      <c r="BC132" s="4">
        <v>1.4242760000000001</v>
      </c>
      <c r="BD132" s="4">
        <v>1.4242760000000001</v>
      </c>
      <c r="BE132" s="4">
        <v>2.024276</v>
      </c>
      <c r="BF132" s="4">
        <v>14.063000000000001</v>
      </c>
      <c r="BG132" s="4">
        <v>17.96</v>
      </c>
      <c r="BH132" s="4">
        <v>1.28</v>
      </c>
      <c r="BI132" s="4">
        <v>11.641</v>
      </c>
      <c r="BJ132" s="4">
        <v>2967.9609999999998</v>
      </c>
      <c r="BK132" s="4">
        <v>15.209</v>
      </c>
      <c r="BL132" s="4">
        <v>13.16</v>
      </c>
      <c r="BM132" s="4">
        <v>0.38800000000000001</v>
      </c>
      <c r="BN132" s="4">
        <v>13.548</v>
      </c>
      <c r="BO132" s="4">
        <v>10.845000000000001</v>
      </c>
      <c r="BP132" s="4">
        <v>0.32</v>
      </c>
      <c r="BQ132" s="4">
        <v>11.164999999999999</v>
      </c>
      <c r="BR132" s="4">
        <v>14.306900000000001</v>
      </c>
      <c r="BU132" s="4">
        <v>8.1999999999999993</v>
      </c>
      <c r="BW132" s="4">
        <v>953.18799999999999</v>
      </c>
      <c r="BX132" s="4">
        <v>0.27840100000000001</v>
      </c>
      <c r="BY132" s="4">
        <v>-5</v>
      </c>
      <c r="BZ132" s="4">
        <v>1.2162759999999999</v>
      </c>
      <c r="CA132" s="4">
        <v>6.8034249999999998</v>
      </c>
      <c r="CB132" s="4">
        <v>24.568774999999999</v>
      </c>
      <c r="CC132" s="4">
        <f t="shared" si="13"/>
        <v>1.7974648849999999</v>
      </c>
      <c r="CE132" s="4">
        <f t="shared" si="14"/>
        <v>15083.648149619474</v>
      </c>
      <c r="CF132" s="4">
        <f t="shared" si="15"/>
        <v>77.294548246274999</v>
      </c>
      <c r="CG132" s="4">
        <f t="shared" si="16"/>
        <v>56.742299373374998</v>
      </c>
      <c r="CH132" s="4">
        <f t="shared" si="17"/>
        <v>72.709933085977497</v>
      </c>
    </row>
    <row r="133" spans="1:86">
      <c r="A133" s="2">
        <v>42440</v>
      </c>
      <c r="B133" s="29">
        <v>0.52359300925925922</v>
      </c>
      <c r="C133" s="4">
        <v>12.023999999999999</v>
      </c>
      <c r="D133" s="4">
        <v>0.1057</v>
      </c>
      <c r="E133" s="4" t="s">
        <v>155</v>
      </c>
      <c r="F133" s="4">
        <v>1056.8421049999999</v>
      </c>
      <c r="G133" s="4">
        <v>246.8</v>
      </c>
      <c r="H133" s="4">
        <v>4.3</v>
      </c>
      <c r="I133" s="4">
        <v>1264.7</v>
      </c>
      <c r="K133" s="4">
        <v>4.79</v>
      </c>
      <c r="L133" s="4">
        <v>154</v>
      </c>
      <c r="M133" s="4">
        <v>0.8911</v>
      </c>
      <c r="N133" s="4">
        <v>10.7143</v>
      </c>
      <c r="O133" s="4">
        <v>9.4200000000000006E-2</v>
      </c>
      <c r="P133" s="4">
        <v>219.87979999999999</v>
      </c>
      <c r="Q133" s="4">
        <v>3.7946</v>
      </c>
      <c r="R133" s="4">
        <v>223.7</v>
      </c>
      <c r="S133" s="4">
        <v>181.2028</v>
      </c>
      <c r="T133" s="4">
        <v>3.1272000000000002</v>
      </c>
      <c r="U133" s="4">
        <v>184.3</v>
      </c>
      <c r="V133" s="4">
        <v>1264.6632</v>
      </c>
      <c r="Y133" s="4">
        <v>137.04499999999999</v>
      </c>
      <c r="Z133" s="4">
        <v>0</v>
      </c>
      <c r="AA133" s="4">
        <v>4.2713000000000001</v>
      </c>
      <c r="AB133" s="4" t="s">
        <v>384</v>
      </c>
      <c r="AC133" s="4">
        <v>0</v>
      </c>
      <c r="AD133" s="4">
        <v>11.8</v>
      </c>
      <c r="AE133" s="4">
        <v>852</v>
      </c>
      <c r="AF133" s="4">
        <v>882</v>
      </c>
      <c r="AG133" s="4">
        <v>870</v>
      </c>
      <c r="AH133" s="4">
        <v>88</v>
      </c>
      <c r="AI133" s="4">
        <v>29.59</v>
      </c>
      <c r="AJ133" s="4">
        <v>0.68</v>
      </c>
      <c r="AK133" s="4">
        <v>987</v>
      </c>
      <c r="AL133" s="4">
        <v>3</v>
      </c>
      <c r="AM133" s="4">
        <v>0</v>
      </c>
      <c r="AN133" s="4">
        <v>32</v>
      </c>
      <c r="AO133" s="4">
        <v>190</v>
      </c>
      <c r="AP133" s="4">
        <v>190</v>
      </c>
      <c r="AQ133" s="4">
        <v>1.5</v>
      </c>
      <c r="AR133" s="4">
        <v>195</v>
      </c>
      <c r="AS133" s="4" t="s">
        <v>155</v>
      </c>
      <c r="AT133" s="4">
        <v>2</v>
      </c>
      <c r="AU133" s="5">
        <v>0.73174768518518529</v>
      </c>
      <c r="AV133" s="4">
        <v>47.161482999999997</v>
      </c>
      <c r="AW133" s="4">
        <v>-88.491427000000002</v>
      </c>
      <c r="AX133" s="4">
        <v>317</v>
      </c>
      <c r="AY133" s="4">
        <v>48</v>
      </c>
      <c r="AZ133" s="4">
        <v>12</v>
      </c>
      <c r="BA133" s="4">
        <v>11</v>
      </c>
      <c r="BB133" s="4" t="s">
        <v>421</v>
      </c>
      <c r="BC133" s="4">
        <v>1.3307690000000001</v>
      </c>
      <c r="BD133" s="4">
        <v>1.427473</v>
      </c>
      <c r="BE133" s="4">
        <v>1.930769</v>
      </c>
      <c r="BF133" s="4">
        <v>14.063000000000001</v>
      </c>
      <c r="BG133" s="4">
        <v>17.16</v>
      </c>
      <c r="BH133" s="4">
        <v>1.22</v>
      </c>
      <c r="BI133" s="4">
        <v>12.226000000000001</v>
      </c>
      <c r="BJ133" s="4">
        <v>2973.4</v>
      </c>
      <c r="BK133" s="4">
        <v>16.634</v>
      </c>
      <c r="BL133" s="4">
        <v>6.39</v>
      </c>
      <c r="BM133" s="4">
        <v>0.11</v>
      </c>
      <c r="BN133" s="4">
        <v>6.5</v>
      </c>
      <c r="BO133" s="4">
        <v>5.266</v>
      </c>
      <c r="BP133" s="4">
        <v>9.0999999999999998E-2</v>
      </c>
      <c r="BQ133" s="4">
        <v>5.3570000000000002</v>
      </c>
      <c r="BR133" s="4">
        <v>11.605499999999999</v>
      </c>
      <c r="BU133" s="4">
        <v>7.5460000000000003</v>
      </c>
      <c r="BW133" s="4">
        <v>861.87599999999998</v>
      </c>
      <c r="BX133" s="4">
        <v>0.20586199999999999</v>
      </c>
      <c r="BY133" s="4">
        <v>-5</v>
      </c>
      <c r="BZ133" s="4">
        <v>1.213138</v>
      </c>
      <c r="CA133" s="4">
        <v>5.0307529999999998</v>
      </c>
      <c r="CB133" s="4">
        <v>24.505388</v>
      </c>
      <c r="CC133" s="4">
        <f t="shared" si="13"/>
        <v>1.3291249425999998</v>
      </c>
      <c r="CE133" s="4">
        <f t="shared" si="14"/>
        <v>11173.955404739399</v>
      </c>
      <c r="CF133" s="4">
        <f t="shared" si="15"/>
        <v>62.510114415293998</v>
      </c>
      <c r="CG133" s="4">
        <f t="shared" si="16"/>
        <v>20.131458634287</v>
      </c>
      <c r="CH133" s="4">
        <f t="shared" si="17"/>
        <v>43.6131497443005</v>
      </c>
    </row>
    <row r="134" spans="1:86">
      <c r="A134" s="2">
        <v>42440</v>
      </c>
      <c r="B134" s="29">
        <v>0.52360458333333326</v>
      </c>
      <c r="C134" s="4">
        <v>12.324999999999999</v>
      </c>
      <c r="D134" s="4">
        <v>0.1205</v>
      </c>
      <c r="E134" s="4" t="s">
        <v>155</v>
      </c>
      <c r="F134" s="4">
        <v>1204.5885290000001</v>
      </c>
      <c r="G134" s="4">
        <v>118</v>
      </c>
      <c r="H134" s="4">
        <v>18.3</v>
      </c>
      <c r="I134" s="4">
        <v>1224.5</v>
      </c>
      <c r="K134" s="4">
        <v>4.16</v>
      </c>
      <c r="L134" s="4">
        <v>152</v>
      </c>
      <c r="M134" s="4">
        <v>0.88859999999999995</v>
      </c>
      <c r="N134" s="4">
        <v>10.9512</v>
      </c>
      <c r="O134" s="4">
        <v>0.107</v>
      </c>
      <c r="P134" s="4">
        <v>104.8612</v>
      </c>
      <c r="Q134" s="4">
        <v>16.2925</v>
      </c>
      <c r="R134" s="4">
        <v>121.2</v>
      </c>
      <c r="S134" s="4">
        <v>86.4161</v>
      </c>
      <c r="T134" s="4">
        <v>13.4267</v>
      </c>
      <c r="U134" s="4">
        <v>99.8</v>
      </c>
      <c r="V134" s="4">
        <v>1224.4735000000001</v>
      </c>
      <c r="Y134" s="4">
        <v>135.012</v>
      </c>
      <c r="Z134" s="4">
        <v>0</v>
      </c>
      <c r="AA134" s="4">
        <v>3.6987999999999999</v>
      </c>
      <c r="AB134" s="4" t="s">
        <v>384</v>
      </c>
      <c r="AC134" s="4">
        <v>0</v>
      </c>
      <c r="AD134" s="4">
        <v>11.8</v>
      </c>
      <c r="AE134" s="4">
        <v>852</v>
      </c>
      <c r="AF134" s="4">
        <v>883</v>
      </c>
      <c r="AG134" s="4">
        <v>869</v>
      </c>
      <c r="AH134" s="4">
        <v>88</v>
      </c>
      <c r="AI134" s="4">
        <v>29.59</v>
      </c>
      <c r="AJ134" s="4">
        <v>0.68</v>
      </c>
      <c r="AK134" s="4">
        <v>987</v>
      </c>
      <c r="AL134" s="4">
        <v>3</v>
      </c>
      <c r="AM134" s="4">
        <v>0</v>
      </c>
      <c r="AN134" s="4">
        <v>32</v>
      </c>
      <c r="AO134" s="4">
        <v>190</v>
      </c>
      <c r="AP134" s="4">
        <v>189.6</v>
      </c>
      <c r="AQ134" s="4">
        <v>1.5</v>
      </c>
      <c r="AR134" s="4">
        <v>195</v>
      </c>
      <c r="AS134" s="4" t="s">
        <v>155</v>
      </c>
      <c r="AT134" s="4">
        <v>2</v>
      </c>
      <c r="AU134" s="5">
        <v>0.73175925925925922</v>
      </c>
      <c r="AV134" s="4">
        <v>47.161338000000001</v>
      </c>
      <c r="AW134" s="4">
        <v>-88.491271999999995</v>
      </c>
      <c r="AX134" s="4">
        <v>316.60000000000002</v>
      </c>
      <c r="AY134" s="4">
        <v>44.4</v>
      </c>
      <c r="AZ134" s="4">
        <v>12</v>
      </c>
      <c r="BA134" s="4">
        <v>11</v>
      </c>
      <c r="BB134" s="4" t="s">
        <v>421</v>
      </c>
      <c r="BC134" s="4">
        <v>0.84815200000000002</v>
      </c>
      <c r="BD134" s="4">
        <v>1.2240759999999999</v>
      </c>
      <c r="BE134" s="4">
        <v>1.4481520000000001</v>
      </c>
      <c r="BF134" s="4">
        <v>14.063000000000001</v>
      </c>
      <c r="BG134" s="4">
        <v>16.75</v>
      </c>
      <c r="BH134" s="4">
        <v>1.19</v>
      </c>
      <c r="BI134" s="4">
        <v>12.54</v>
      </c>
      <c r="BJ134" s="4">
        <v>2972.1060000000002</v>
      </c>
      <c r="BK134" s="4">
        <v>18.489000000000001</v>
      </c>
      <c r="BL134" s="4">
        <v>2.98</v>
      </c>
      <c r="BM134" s="4">
        <v>0.46300000000000002</v>
      </c>
      <c r="BN134" s="4">
        <v>3.4430000000000001</v>
      </c>
      <c r="BO134" s="4">
        <v>2.456</v>
      </c>
      <c r="BP134" s="4">
        <v>0.38200000000000001</v>
      </c>
      <c r="BQ134" s="4">
        <v>2.8380000000000001</v>
      </c>
      <c r="BR134" s="4">
        <v>10.9887</v>
      </c>
      <c r="BU134" s="4">
        <v>7.27</v>
      </c>
      <c r="BW134" s="4">
        <v>729.90499999999997</v>
      </c>
      <c r="BX134" s="4">
        <v>0.18501899999999999</v>
      </c>
      <c r="BY134" s="4">
        <v>-5</v>
      </c>
      <c r="BZ134" s="4">
        <v>1.2128620000000001</v>
      </c>
      <c r="CA134" s="4">
        <v>4.5214020000000001</v>
      </c>
      <c r="CB134" s="4">
        <v>24.499811999999999</v>
      </c>
      <c r="CC134" s="4">
        <f t="shared" si="13"/>
        <v>1.1945544083999999</v>
      </c>
      <c r="CE134" s="4">
        <f t="shared" si="14"/>
        <v>10038.250251421165</v>
      </c>
      <c r="CF134" s="4">
        <f t="shared" si="15"/>
        <v>62.446362578766006</v>
      </c>
      <c r="CG134" s="4">
        <f t="shared" si="16"/>
        <v>9.5853089403720002</v>
      </c>
      <c r="CH134" s="4">
        <f t="shared" si="17"/>
        <v>37.114194627577795</v>
      </c>
    </row>
    <row r="135" spans="1:86">
      <c r="A135" s="2">
        <v>42440</v>
      </c>
      <c r="B135" s="29">
        <v>0.52361615740740741</v>
      </c>
      <c r="C135" s="4">
        <v>12.159000000000001</v>
      </c>
      <c r="D135" s="4">
        <v>0.123</v>
      </c>
      <c r="E135" s="4" t="s">
        <v>155</v>
      </c>
      <c r="F135" s="4">
        <v>1229.5261849999999</v>
      </c>
      <c r="G135" s="4">
        <v>81.2</v>
      </c>
      <c r="H135" s="4">
        <v>15.8</v>
      </c>
      <c r="I135" s="4">
        <v>1188.7</v>
      </c>
      <c r="K135" s="4">
        <v>3.51</v>
      </c>
      <c r="L135" s="4">
        <v>147</v>
      </c>
      <c r="M135" s="4">
        <v>0.88980000000000004</v>
      </c>
      <c r="N135" s="4">
        <v>10.819699999999999</v>
      </c>
      <c r="O135" s="4">
        <v>0.1094</v>
      </c>
      <c r="P135" s="4">
        <v>72.221599999999995</v>
      </c>
      <c r="Q135" s="4">
        <v>14.073399999999999</v>
      </c>
      <c r="R135" s="4">
        <v>86.3</v>
      </c>
      <c r="S135" s="4">
        <v>59.517800000000001</v>
      </c>
      <c r="T135" s="4">
        <v>11.597899999999999</v>
      </c>
      <c r="U135" s="4">
        <v>71.099999999999994</v>
      </c>
      <c r="V135" s="4">
        <v>1188.6539</v>
      </c>
      <c r="Y135" s="4">
        <v>130.85</v>
      </c>
      <c r="Z135" s="4">
        <v>0</v>
      </c>
      <c r="AA135" s="4">
        <v>3.1269</v>
      </c>
      <c r="AB135" s="4" t="s">
        <v>384</v>
      </c>
      <c r="AC135" s="4">
        <v>0</v>
      </c>
      <c r="AD135" s="4">
        <v>11.8</v>
      </c>
      <c r="AE135" s="4">
        <v>852</v>
      </c>
      <c r="AF135" s="4">
        <v>882</v>
      </c>
      <c r="AG135" s="4">
        <v>868</v>
      </c>
      <c r="AH135" s="4">
        <v>88</v>
      </c>
      <c r="AI135" s="4">
        <v>29.59</v>
      </c>
      <c r="AJ135" s="4">
        <v>0.68</v>
      </c>
      <c r="AK135" s="4">
        <v>987</v>
      </c>
      <c r="AL135" s="4">
        <v>3</v>
      </c>
      <c r="AM135" s="4">
        <v>0</v>
      </c>
      <c r="AN135" s="4">
        <v>32</v>
      </c>
      <c r="AO135" s="4">
        <v>190</v>
      </c>
      <c r="AP135" s="4">
        <v>189.4</v>
      </c>
      <c r="AQ135" s="4">
        <v>1.3</v>
      </c>
      <c r="AR135" s="4">
        <v>195</v>
      </c>
      <c r="AS135" s="4" t="s">
        <v>155</v>
      </c>
      <c r="AT135" s="4">
        <v>2</v>
      </c>
      <c r="AU135" s="5">
        <v>0.73177083333333337</v>
      </c>
      <c r="AV135" s="4">
        <v>47.161212999999996</v>
      </c>
      <c r="AW135" s="4">
        <v>-88.491107</v>
      </c>
      <c r="AX135" s="4">
        <v>316</v>
      </c>
      <c r="AY135" s="4">
        <v>42.4</v>
      </c>
      <c r="AZ135" s="4">
        <v>12</v>
      </c>
      <c r="BA135" s="4">
        <v>11</v>
      </c>
      <c r="BB135" s="4" t="s">
        <v>421</v>
      </c>
      <c r="BC135" s="4">
        <v>1</v>
      </c>
      <c r="BD135" s="4">
        <v>1.3</v>
      </c>
      <c r="BE135" s="4">
        <v>1.6239760000000001</v>
      </c>
      <c r="BF135" s="4">
        <v>14.063000000000001</v>
      </c>
      <c r="BG135" s="4">
        <v>16.97</v>
      </c>
      <c r="BH135" s="4">
        <v>1.21</v>
      </c>
      <c r="BI135" s="4">
        <v>12.382</v>
      </c>
      <c r="BJ135" s="4">
        <v>2971.8180000000002</v>
      </c>
      <c r="BK135" s="4">
        <v>19.126000000000001</v>
      </c>
      <c r="BL135" s="4">
        <v>2.077</v>
      </c>
      <c r="BM135" s="4">
        <v>0.40500000000000003</v>
      </c>
      <c r="BN135" s="4">
        <v>2.4820000000000002</v>
      </c>
      <c r="BO135" s="4">
        <v>1.712</v>
      </c>
      <c r="BP135" s="4">
        <v>0.33400000000000002</v>
      </c>
      <c r="BQ135" s="4">
        <v>2.0459999999999998</v>
      </c>
      <c r="BR135" s="4">
        <v>10.7959</v>
      </c>
      <c r="BU135" s="4">
        <v>7.1310000000000002</v>
      </c>
      <c r="BW135" s="4">
        <v>624.48699999999997</v>
      </c>
      <c r="BX135" s="4">
        <v>0.14910399999999999</v>
      </c>
      <c r="BY135" s="4">
        <v>-5</v>
      </c>
      <c r="BZ135" s="4">
        <v>1.2122759999999999</v>
      </c>
      <c r="CA135" s="4">
        <v>3.643729</v>
      </c>
      <c r="CB135" s="4">
        <v>24.487974999999999</v>
      </c>
      <c r="CC135" s="4">
        <f t="shared" si="13"/>
        <v>0.96267320179999993</v>
      </c>
      <c r="CE135" s="4">
        <f t="shared" si="14"/>
        <v>8088.8890737035345</v>
      </c>
      <c r="CF135" s="4">
        <f t="shared" si="15"/>
        <v>52.058400757938003</v>
      </c>
      <c r="CG135" s="4">
        <f t="shared" si="16"/>
        <v>5.5689369418979995</v>
      </c>
      <c r="CH135" s="4">
        <f t="shared" si="17"/>
        <v>29.384988431591697</v>
      </c>
    </row>
    <row r="136" spans="1:86">
      <c r="A136" s="2">
        <v>42440</v>
      </c>
      <c r="B136" s="29">
        <v>0.52362773148148145</v>
      </c>
      <c r="C136" s="4">
        <v>11.766</v>
      </c>
      <c r="D136" s="4">
        <v>0.1181</v>
      </c>
      <c r="E136" s="4" t="s">
        <v>155</v>
      </c>
      <c r="F136" s="4">
        <v>1180.990841</v>
      </c>
      <c r="G136" s="4">
        <v>75.2</v>
      </c>
      <c r="H136" s="4">
        <v>11.4</v>
      </c>
      <c r="I136" s="4">
        <v>1120.7</v>
      </c>
      <c r="K136" s="4">
        <v>3.2</v>
      </c>
      <c r="L136" s="4">
        <v>140</v>
      </c>
      <c r="M136" s="4">
        <v>0.8931</v>
      </c>
      <c r="N136" s="4">
        <v>10.5077</v>
      </c>
      <c r="O136" s="4">
        <v>0.1055</v>
      </c>
      <c r="P136" s="4">
        <v>67.167500000000004</v>
      </c>
      <c r="Q136" s="4">
        <v>10.1808</v>
      </c>
      <c r="R136" s="4">
        <v>77.3</v>
      </c>
      <c r="S136" s="4">
        <v>55.352699999999999</v>
      </c>
      <c r="T136" s="4">
        <v>8.39</v>
      </c>
      <c r="U136" s="4">
        <v>63.7</v>
      </c>
      <c r="V136" s="4">
        <v>1120.6657</v>
      </c>
      <c r="Y136" s="4">
        <v>124.988</v>
      </c>
      <c r="Z136" s="4">
        <v>0</v>
      </c>
      <c r="AA136" s="4">
        <v>2.8578000000000001</v>
      </c>
      <c r="AB136" s="4" t="s">
        <v>384</v>
      </c>
      <c r="AC136" s="4">
        <v>0</v>
      </c>
      <c r="AD136" s="4">
        <v>11.7</v>
      </c>
      <c r="AE136" s="4">
        <v>853</v>
      </c>
      <c r="AF136" s="4">
        <v>882</v>
      </c>
      <c r="AG136" s="4">
        <v>869</v>
      </c>
      <c r="AH136" s="4">
        <v>88</v>
      </c>
      <c r="AI136" s="4">
        <v>29.59</v>
      </c>
      <c r="AJ136" s="4">
        <v>0.68</v>
      </c>
      <c r="AK136" s="4">
        <v>987</v>
      </c>
      <c r="AL136" s="4">
        <v>3</v>
      </c>
      <c r="AM136" s="4">
        <v>0</v>
      </c>
      <c r="AN136" s="4">
        <v>32</v>
      </c>
      <c r="AO136" s="4">
        <v>190</v>
      </c>
      <c r="AP136" s="4">
        <v>190</v>
      </c>
      <c r="AQ136" s="4">
        <v>1.3</v>
      </c>
      <c r="AR136" s="4">
        <v>195</v>
      </c>
      <c r="AS136" s="4" t="s">
        <v>155</v>
      </c>
      <c r="AT136" s="4">
        <v>2</v>
      </c>
      <c r="AU136" s="5">
        <v>0.73178240740740741</v>
      </c>
      <c r="AV136" s="4">
        <v>47.161082999999998</v>
      </c>
      <c r="AW136" s="4">
        <v>-88.490961999999996</v>
      </c>
      <c r="AX136" s="4">
        <v>315.7</v>
      </c>
      <c r="AY136" s="4">
        <v>39.9</v>
      </c>
      <c r="AZ136" s="4">
        <v>12</v>
      </c>
      <c r="BA136" s="4">
        <v>11</v>
      </c>
      <c r="BB136" s="4" t="s">
        <v>421</v>
      </c>
      <c r="BC136" s="4">
        <v>1.023876</v>
      </c>
      <c r="BD136" s="4">
        <v>1.3477520000000001</v>
      </c>
      <c r="BE136" s="4">
        <v>1.747752</v>
      </c>
      <c r="BF136" s="4">
        <v>14.063000000000001</v>
      </c>
      <c r="BG136" s="4">
        <v>17.510000000000002</v>
      </c>
      <c r="BH136" s="4">
        <v>1.25</v>
      </c>
      <c r="BI136" s="4">
        <v>11.975</v>
      </c>
      <c r="BJ136" s="4">
        <v>2973.2919999999999</v>
      </c>
      <c r="BK136" s="4">
        <v>18.995000000000001</v>
      </c>
      <c r="BL136" s="4">
        <v>1.99</v>
      </c>
      <c r="BM136" s="4">
        <v>0.30199999999999999</v>
      </c>
      <c r="BN136" s="4">
        <v>2.2919999999999998</v>
      </c>
      <c r="BO136" s="4">
        <v>1.64</v>
      </c>
      <c r="BP136" s="4">
        <v>0.249</v>
      </c>
      <c r="BQ136" s="4">
        <v>1.889</v>
      </c>
      <c r="BR136" s="4">
        <v>10.485799999999999</v>
      </c>
      <c r="BU136" s="4">
        <v>7.0170000000000003</v>
      </c>
      <c r="BW136" s="4">
        <v>587.97400000000005</v>
      </c>
      <c r="BX136" s="4">
        <v>0.133966</v>
      </c>
      <c r="BY136" s="4">
        <v>-5</v>
      </c>
      <c r="BZ136" s="4">
        <v>1.210431</v>
      </c>
      <c r="CA136" s="4">
        <v>3.2737940000000001</v>
      </c>
      <c r="CB136" s="4">
        <v>24.450706</v>
      </c>
      <c r="CC136" s="4">
        <f t="shared" si="13"/>
        <v>0.86493637479999996</v>
      </c>
      <c r="CE136" s="4">
        <f t="shared" si="14"/>
        <v>7271.2572958564551</v>
      </c>
      <c r="CF136" s="4">
        <f t="shared" si="15"/>
        <v>46.452730621410005</v>
      </c>
      <c r="CG136" s="4">
        <f t="shared" si="16"/>
        <v>4.6195950589020001</v>
      </c>
      <c r="CH136" s="4">
        <f t="shared" si="17"/>
        <v>25.6432767965244</v>
      </c>
    </row>
    <row r="137" spans="1:86">
      <c r="A137" s="2">
        <v>42440</v>
      </c>
      <c r="B137" s="29">
        <v>0.5236393055555556</v>
      </c>
      <c r="C137" s="4">
        <v>11.537000000000001</v>
      </c>
      <c r="D137" s="4">
        <v>0.11119999999999999</v>
      </c>
      <c r="E137" s="4" t="s">
        <v>155</v>
      </c>
      <c r="F137" s="4">
        <v>1111.5487089999999</v>
      </c>
      <c r="G137" s="4">
        <v>62</v>
      </c>
      <c r="H137" s="4">
        <v>11.4</v>
      </c>
      <c r="I137" s="4">
        <v>1061.5</v>
      </c>
      <c r="K137" s="4">
        <v>3.4</v>
      </c>
      <c r="L137" s="4">
        <v>137</v>
      </c>
      <c r="M137" s="4">
        <v>0.89500000000000002</v>
      </c>
      <c r="N137" s="4">
        <v>10.3261</v>
      </c>
      <c r="O137" s="4">
        <v>9.9500000000000005E-2</v>
      </c>
      <c r="P137" s="4">
        <v>55.513500000000001</v>
      </c>
      <c r="Q137" s="4">
        <v>10.171099999999999</v>
      </c>
      <c r="R137" s="4">
        <v>65.7</v>
      </c>
      <c r="S137" s="4">
        <v>45.748600000000003</v>
      </c>
      <c r="T137" s="4">
        <v>8.3819999999999997</v>
      </c>
      <c r="U137" s="4">
        <v>54.1</v>
      </c>
      <c r="V137" s="4">
        <v>1061.4851000000001</v>
      </c>
      <c r="Y137" s="4">
        <v>122.173</v>
      </c>
      <c r="Z137" s="4">
        <v>0</v>
      </c>
      <c r="AA137" s="4">
        <v>3.0468999999999999</v>
      </c>
      <c r="AB137" s="4" t="s">
        <v>384</v>
      </c>
      <c r="AC137" s="4">
        <v>0</v>
      </c>
      <c r="AD137" s="4">
        <v>11.8</v>
      </c>
      <c r="AE137" s="4">
        <v>853</v>
      </c>
      <c r="AF137" s="4">
        <v>883</v>
      </c>
      <c r="AG137" s="4">
        <v>868</v>
      </c>
      <c r="AH137" s="4">
        <v>88</v>
      </c>
      <c r="AI137" s="4">
        <v>29.59</v>
      </c>
      <c r="AJ137" s="4">
        <v>0.68</v>
      </c>
      <c r="AK137" s="4">
        <v>987</v>
      </c>
      <c r="AL137" s="4">
        <v>3</v>
      </c>
      <c r="AM137" s="4">
        <v>0</v>
      </c>
      <c r="AN137" s="4">
        <v>32</v>
      </c>
      <c r="AO137" s="4">
        <v>190</v>
      </c>
      <c r="AP137" s="4">
        <v>190</v>
      </c>
      <c r="AQ137" s="4">
        <v>1.4</v>
      </c>
      <c r="AR137" s="4">
        <v>195</v>
      </c>
      <c r="AS137" s="4" t="s">
        <v>155</v>
      </c>
      <c r="AT137" s="4">
        <v>2</v>
      </c>
      <c r="AU137" s="5">
        <v>0.73179398148148145</v>
      </c>
      <c r="AV137" s="4">
        <v>47.160957000000003</v>
      </c>
      <c r="AW137" s="4">
        <v>-88.490843999999996</v>
      </c>
      <c r="AX137" s="4">
        <v>315.39999999999998</v>
      </c>
      <c r="AY137" s="4">
        <v>36.9</v>
      </c>
      <c r="AZ137" s="4">
        <v>12</v>
      </c>
      <c r="BA137" s="4">
        <v>11</v>
      </c>
      <c r="BB137" s="4" t="s">
        <v>421</v>
      </c>
      <c r="BC137" s="4">
        <v>1.1000000000000001</v>
      </c>
      <c r="BD137" s="4">
        <v>1.451919</v>
      </c>
      <c r="BE137" s="4">
        <v>1.8759600000000001</v>
      </c>
      <c r="BF137" s="4">
        <v>14.063000000000001</v>
      </c>
      <c r="BG137" s="4">
        <v>17.850000000000001</v>
      </c>
      <c r="BH137" s="4">
        <v>1.27</v>
      </c>
      <c r="BI137" s="4">
        <v>11.728</v>
      </c>
      <c r="BJ137" s="4">
        <v>2975.7939999999999</v>
      </c>
      <c r="BK137" s="4">
        <v>18.248000000000001</v>
      </c>
      <c r="BL137" s="4">
        <v>1.675</v>
      </c>
      <c r="BM137" s="4">
        <v>0.307</v>
      </c>
      <c r="BN137" s="4">
        <v>1.982</v>
      </c>
      <c r="BO137" s="4">
        <v>1.381</v>
      </c>
      <c r="BP137" s="4">
        <v>0.253</v>
      </c>
      <c r="BQ137" s="4">
        <v>1.6339999999999999</v>
      </c>
      <c r="BR137" s="4">
        <v>10.1152</v>
      </c>
      <c r="BU137" s="4">
        <v>6.9850000000000003</v>
      </c>
      <c r="BW137" s="4">
        <v>638.43499999999995</v>
      </c>
      <c r="BX137" s="4">
        <v>0.126862</v>
      </c>
      <c r="BY137" s="4">
        <v>-5</v>
      </c>
      <c r="BZ137" s="4">
        <v>1.210569</v>
      </c>
      <c r="CA137" s="4">
        <v>3.10019</v>
      </c>
      <c r="CB137" s="4">
        <v>24.453493999999999</v>
      </c>
      <c r="CC137" s="4">
        <f t="shared" si="13"/>
        <v>0.81907019799999992</v>
      </c>
      <c r="CE137" s="4">
        <f t="shared" si="14"/>
        <v>6891.4685202424198</v>
      </c>
      <c r="CF137" s="4">
        <f t="shared" si="15"/>
        <v>42.259483538640005</v>
      </c>
      <c r="CG137" s="4">
        <f t="shared" si="16"/>
        <v>3.7840857136200001</v>
      </c>
      <c r="CH137" s="4">
        <f t="shared" si="17"/>
        <v>23.425204290336001</v>
      </c>
    </row>
    <row r="138" spans="1:86">
      <c r="A138" s="2">
        <v>42440</v>
      </c>
      <c r="B138" s="29">
        <v>0.52365087962962964</v>
      </c>
      <c r="C138" s="4">
        <v>11.576000000000001</v>
      </c>
      <c r="D138" s="4">
        <v>8.9899999999999994E-2</v>
      </c>
      <c r="E138" s="4" t="s">
        <v>155</v>
      </c>
      <c r="F138" s="4">
        <v>898.75634500000001</v>
      </c>
      <c r="G138" s="4">
        <v>53.7</v>
      </c>
      <c r="H138" s="4">
        <v>11.3</v>
      </c>
      <c r="I138" s="4">
        <v>1055.9000000000001</v>
      </c>
      <c r="K138" s="4">
        <v>3.89</v>
      </c>
      <c r="L138" s="4">
        <v>137</v>
      </c>
      <c r="M138" s="4">
        <v>0.89490000000000003</v>
      </c>
      <c r="N138" s="4">
        <v>10.3592</v>
      </c>
      <c r="O138" s="4">
        <v>8.0399999999999999E-2</v>
      </c>
      <c r="P138" s="4">
        <v>48.0989</v>
      </c>
      <c r="Q138" s="4">
        <v>10.144600000000001</v>
      </c>
      <c r="R138" s="4">
        <v>58.2</v>
      </c>
      <c r="S138" s="4">
        <v>39.638300000000001</v>
      </c>
      <c r="T138" s="4">
        <v>8.3600999999999992</v>
      </c>
      <c r="U138" s="4">
        <v>48</v>
      </c>
      <c r="V138" s="4">
        <v>1055.8696</v>
      </c>
      <c r="Y138" s="4">
        <v>122.227</v>
      </c>
      <c r="Z138" s="4">
        <v>0</v>
      </c>
      <c r="AA138" s="4">
        <v>3.4836</v>
      </c>
      <c r="AB138" s="4" t="s">
        <v>384</v>
      </c>
      <c r="AC138" s="4">
        <v>0</v>
      </c>
      <c r="AD138" s="4">
        <v>11.8</v>
      </c>
      <c r="AE138" s="4">
        <v>852</v>
      </c>
      <c r="AF138" s="4">
        <v>883</v>
      </c>
      <c r="AG138" s="4">
        <v>869</v>
      </c>
      <c r="AH138" s="4">
        <v>88</v>
      </c>
      <c r="AI138" s="4">
        <v>29.59</v>
      </c>
      <c r="AJ138" s="4">
        <v>0.68</v>
      </c>
      <c r="AK138" s="4">
        <v>987</v>
      </c>
      <c r="AL138" s="4">
        <v>3</v>
      </c>
      <c r="AM138" s="4">
        <v>0</v>
      </c>
      <c r="AN138" s="4">
        <v>32</v>
      </c>
      <c r="AO138" s="4">
        <v>190</v>
      </c>
      <c r="AP138" s="4">
        <v>189.6</v>
      </c>
      <c r="AQ138" s="4">
        <v>1.3</v>
      </c>
      <c r="AR138" s="4">
        <v>195</v>
      </c>
      <c r="AS138" s="4" t="s">
        <v>155</v>
      </c>
      <c r="AT138" s="4">
        <v>2</v>
      </c>
      <c r="AU138" s="5">
        <v>0.73180555555555549</v>
      </c>
      <c r="AV138" s="4">
        <v>47.160826999999998</v>
      </c>
      <c r="AW138" s="4">
        <v>-88.490770999999995</v>
      </c>
      <c r="AX138" s="4">
        <v>315.2</v>
      </c>
      <c r="AY138" s="4">
        <v>34.799999999999997</v>
      </c>
      <c r="AZ138" s="4">
        <v>12</v>
      </c>
      <c r="BA138" s="4">
        <v>11</v>
      </c>
      <c r="BB138" s="4" t="s">
        <v>421</v>
      </c>
      <c r="BC138" s="4">
        <v>1.1247750000000001</v>
      </c>
      <c r="BD138" s="4">
        <v>1.2256739999999999</v>
      </c>
      <c r="BE138" s="4">
        <v>1.824775</v>
      </c>
      <c r="BF138" s="4">
        <v>14.063000000000001</v>
      </c>
      <c r="BG138" s="4">
        <v>17.829999999999998</v>
      </c>
      <c r="BH138" s="4">
        <v>1.27</v>
      </c>
      <c r="BI138" s="4">
        <v>11.744999999999999</v>
      </c>
      <c r="BJ138" s="4">
        <v>2981.5030000000002</v>
      </c>
      <c r="BK138" s="4">
        <v>14.733000000000001</v>
      </c>
      <c r="BL138" s="4">
        <v>1.45</v>
      </c>
      <c r="BM138" s="4">
        <v>0.30599999999999999</v>
      </c>
      <c r="BN138" s="4">
        <v>1.7549999999999999</v>
      </c>
      <c r="BO138" s="4">
        <v>1.1950000000000001</v>
      </c>
      <c r="BP138" s="4">
        <v>0.252</v>
      </c>
      <c r="BQ138" s="4">
        <v>1.4470000000000001</v>
      </c>
      <c r="BR138" s="4">
        <v>10.0489</v>
      </c>
      <c r="BU138" s="4">
        <v>6.98</v>
      </c>
      <c r="BW138" s="4">
        <v>729.01400000000001</v>
      </c>
      <c r="BX138" s="4">
        <v>0.11593199999999999</v>
      </c>
      <c r="BY138" s="4">
        <v>-5</v>
      </c>
      <c r="BZ138" s="4">
        <v>1.2095689999999999</v>
      </c>
      <c r="CA138" s="4">
        <v>2.8330880000000001</v>
      </c>
      <c r="CB138" s="4">
        <v>24.433294</v>
      </c>
      <c r="CC138" s="4">
        <f t="shared" si="13"/>
        <v>0.74850184959999999</v>
      </c>
      <c r="CE138" s="4">
        <f t="shared" si="14"/>
        <v>6309.804697334208</v>
      </c>
      <c r="CF138" s="4">
        <f t="shared" si="15"/>
        <v>31.179694471487998</v>
      </c>
      <c r="CG138" s="4">
        <f t="shared" si="16"/>
        <v>3.0623103169920003</v>
      </c>
      <c r="CH138" s="4">
        <f t="shared" si="17"/>
        <v>21.2666552483904</v>
      </c>
    </row>
    <row r="139" spans="1:86">
      <c r="A139" s="2">
        <v>42440</v>
      </c>
      <c r="B139" s="29">
        <v>0.52366245370370368</v>
      </c>
      <c r="C139" s="4">
        <v>11.121</v>
      </c>
      <c r="D139" s="4">
        <v>5.8599999999999999E-2</v>
      </c>
      <c r="E139" s="4" t="s">
        <v>155</v>
      </c>
      <c r="F139" s="4">
        <v>585.63066800000001</v>
      </c>
      <c r="G139" s="4">
        <v>53.2</v>
      </c>
      <c r="H139" s="4">
        <v>20.100000000000001</v>
      </c>
      <c r="I139" s="4">
        <v>1119.5999999999999</v>
      </c>
      <c r="K139" s="4">
        <v>4.0999999999999996</v>
      </c>
      <c r="L139" s="4">
        <v>153</v>
      </c>
      <c r="M139" s="4">
        <v>0.89880000000000004</v>
      </c>
      <c r="N139" s="4">
        <v>9.9957999999999991</v>
      </c>
      <c r="O139" s="4">
        <v>5.2600000000000001E-2</v>
      </c>
      <c r="P139" s="4">
        <v>47.812199999999997</v>
      </c>
      <c r="Q139" s="4">
        <v>18.034300000000002</v>
      </c>
      <c r="R139" s="4">
        <v>65.8</v>
      </c>
      <c r="S139" s="4">
        <v>39.402000000000001</v>
      </c>
      <c r="T139" s="4">
        <v>14.8621</v>
      </c>
      <c r="U139" s="4">
        <v>54.3</v>
      </c>
      <c r="V139" s="4">
        <v>1119.6433</v>
      </c>
      <c r="Y139" s="4">
        <v>137.554</v>
      </c>
      <c r="Z139" s="4">
        <v>0</v>
      </c>
      <c r="AA139" s="4">
        <v>3.6852</v>
      </c>
      <c r="AB139" s="4" t="s">
        <v>384</v>
      </c>
      <c r="AC139" s="4">
        <v>0</v>
      </c>
      <c r="AD139" s="4">
        <v>11.7</v>
      </c>
      <c r="AE139" s="4">
        <v>853</v>
      </c>
      <c r="AF139" s="4">
        <v>883</v>
      </c>
      <c r="AG139" s="4">
        <v>867</v>
      </c>
      <c r="AH139" s="4">
        <v>88</v>
      </c>
      <c r="AI139" s="4">
        <v>29.59</v>
      </c>
      <c r="AJ139" s="4">
        <v>0.68</v>
      </c>
      <c r="AK139" s="4">
        <v>987</v>
      </c>
      <c r="AL139" s="4">
        <v>3</v>
      </c>
      <c r="AM139" s="4">
        <v>0</v>
      </c>
      <c r="AN139" s="4">
        <v>32</v>
      </c>
      <c r="AO139" s="4">
        <v>190</v>
      </c>
      <c r="AP139" s="4">
        <v>189.4</v>
      </c>
      <c r="AQ139" s="4">
        <v>1.4</v>
      </c>
      <c r="AR139" s="4">
        <v>195</v>
      </c>
      <c r="AS139" s="4" t="s">
        <v>155</v>
      </c>
      <c r="AT139" s="4">
        <v>2</v>
      </c>
      <c r="AU139" s="5">
        <v>0.73181712962962964</v>
      </c>
      <c r="AV139" s="4">
        <v>47.160702000000001</v>
      </c>
      <c r="AW139" s="4">
        <v>-88.490735999999998</v>
      </c>
      <c r="AX139" s="4">
        <v>315.2</v>
      </c>
      <c r="AY139" s="4">
        <v>32.799999999999997</v>
      </c>
      <c r="AZ139" s="4">
        <v>12</v>
      </c>
      <c r="BA139" s="4">
        <v>11</v>
      </c>
      <c r="BB139" s="4" t="s">
        <v>421</v>
      </c>
      <c r="BC139" s="4">
        <v>1.2</v>
      </c>
      <c r="BD139" s="4">
        <v>1</v>
      </c>
      <c r="BE139" s="4">
        <v>1.9</v>
      </c>
      <c r="BF139" s="4">
        <v>14.063000000000001</v>
      </c>
      <c r="BG139" s="4">
        <v>18.55</v>
      </c>
      <c r="BH139" s="4">
        <v>1.32</v>
      </c>
      <c r="BI139" s="4">
        <v>11.256</v>
      </c>
      <c r="BJ139" s="4">
        <v>2986.3009999999999</v>
      </c>
      <c r="BK139" s="4">
        <v>10.009</v>
      </c>
      <c r="BL139" s="4">
        <v>1.496</v>
      </c>
      <c r="BM139" s="4">
        <v>0.56399999999999995</v>
      </c>
      <c r="BN139" s="4">
        <v>2.06</v>
      </c>
      <c r="BO139" s="4">
        <v>1.2330000000000001</v>
      </c>
      <c r="BP139" s="4">
        <v>0.46500000000000002</v>
      </c>
      <c r="BQ139" s="4">
        <v>1.698</v>
      </c>
      <c r="BR139" s="4">
        <v>11.061</v>
      </c>
      <c r="BU139" s="4">
        <v>8.1530000000000005</v>
      </c>
      <c r="BW139" s="4">
        <v>800.52599999999995</v>
      </c>
      <c r="BX139" s="4">
        <v>0.13361799999999999</v>
      </c>
      <c r="BY139" s="4">
        <v>-5</v>
      </c>
      <c r="BZ139" s="4">
        <v>1.2107239999999999</v>
      </c>
      <c r="CA139" s="4">
        <v>3.2652899999999998</v>
      </c>
      <c r="CB139" s="4">
        <v>24.456624999999999</v>
      </c>
      <c r="CC139" s="4">
        <f t="shared" ref="CC139:CC147" si="18">CA139*0.2642</f>
        <v>0.86268961799999988</v>
      </c>
      <c r="CE139" s="4">
        <f t="shared" ref="CE139:CE147" si="19">BJ139*$CA139*0.747</f>
        <v>7284.1006778406299</v>
      </c>
      <c r="CF139" s="4">
        <f t="shared" ref="CF139:CF147" si="20">BK139*$CA139*0.747</f>
        <v>24.413668844669996</v>
      </c>
      <c r="CG139" s="4">
        <f t="shared" ref="CG139:CG147" si="21">BQ139*$CA139*0.747</f>
        <v>4.1417134277399992</v>
      </c>
      <c r="CH139" s="4">
        <f t="shared" ref="CH139:CH147" si="22">BR139*$CA139*0.747</f>
        <v>26.979677399429995</v>
      </c>
    </row>
    <row r="140" spans="1:86">
      <c r="A140" s="2">
        <v>42440</v>
      </c>
      <c r="B140" s="29">
        <v>0.52367402777777772</v>
      </c>
      <c r="C140" s="4">
        <v>10.311</v>
      </c>
      <c r="D140" s="4">
        <v>3.5099999999999999E-2</v>
      </c>
      <c r="E140" s="4" t="s">
        <v>155</v>
      </c>
      <c r="F140" s="4">
        <v>351.34217100000001</v>
      </c>
      <c r="G140" s="4">
        <v>95.9</v>
      </c>
      <c r="H140" s="4">
        <v>23.6</v>
      </c>
      <c r="I140" s="4">
        <v>1357.1</v>
      </c>
      <c r="K140" s="4">
        <v>4.1900000000000004</v>
      </c>
      <c r="L140" s="4">
        <v>171</v>
      </c>
      <c r="M140" s="4">
        <v>0.90549999999999997</v>
      </c>
      <c r="N140" s="4">
        <v>9.3364999999999991</v>
      </c>
      <c r="O140" s="4">
        <v>3.1800000000000002E-2</v>
      </c>
      <c r="P140" s="4">
        <v>86.843800000000002</v>
      </c>
      <c r="Q140" s="4">
        <v>21.402200000000001</v>
      </c>
      <c r="R140" s="4">
        <v>108.2</v>
      </c>
      <c r="S140" s="4">
        <v>71.567899999999995</v>
      </c>
      <c r="T140" s="4">
        <v>17.637499999999999</v>
      </c>
      <c r="U140" s="4">
        <v>89.2</v>
      </c>
      <c r="V140" s="4">
        <v>1357.1451</v>
      </c>
      <c r="Y140" s="4">
        <v>155.012</v>
      </c>
      <c r="Z140" s="4">
        <v>0</v>
      </c>
      <c r="AA140" s="4">
        <v>3.7948</v>
      </c>
      <c r="AB140" s="4" t="s">
        <v>384</v>
      </c>
      <c r="AC140" s="4">
        <v>0</v>
      </c>
      <c r="AD140" s="4">
        <v>11.8</v>
      </c>
      <c r="AE140" s="4">
        <v>853</v>
      </c>
      <c r="AF140" s="4">
        <v>882</v>
      </c>
      <c r="AG140" s="4">
        <v>865</v>
      </c>
      <c r="AH140" s="4">
        <v>88</v>
      </c>
      <c r="AI140" s="4">
        <v>29.59</v>
      </c>
      <c r="AJ140" s="4">
        <v>0.68</v>
      </c>
      <c r="AK140" s="4">
        <v>987</v>
      </c>
      <c r="AL140" s="4">
        <v>3</v>
      </c>
      <c r="AM140" s="4">
        <v>0</v>
      </c>
      <c r="AN140" s="4">
        <v>32</v>
      </c>
      <c r="AO140" s="4">
        <v>190</v>
      </c>
      <c r="AP140" s="4">
        <v>190</v>
      </c>
      <c r="AQ140" s="4">
        <v>1.6</v>
      </c>
      <c r="AR140" s="4">
        <v>195</v>
      </c>
      <c r="AS140" s="4" t="s">
        <v>155</v>
      </c>
      <c r="AT140" s="4">
        <v>2</v>
      </c>
      <c r="AU140" s="5">
        <v>0.73182870370370379</v>
      </c>
      <c r="AV140" s="4">
        <v>47.160578999999998</v>
      </c>
      <c r="AW140" s="4">
        <v>-88.490697999999995</v>
      </c>
      <c r="AX140" s="4">
        <v>315.10000000000002</v>
      </c>
      <c r="AY140" s="4">
        <v>32.200000000000003</v>
      </c>
      <c r="AZ140" s="4">
        <v>12</v>
      </c>
      <c r="BA140" s="4">
        <v>11</v>
      </c>
      <c r="BB140" s="4" t="s">
        <v>421</v>
      </c>
      <c r="BC140" s="4">
        <v>1.2</v>
      </c>
      <c r="BD140" s="4">
        <v>1</v>
      </c>
      <c r="BE140" s="4">
        <v>1.875524</v>
      </c>
      <c r="BF140" s="4">
        <v>14.063000000000001</v>
      </c>
      <c r="BG140" s="4">
        <v>19.91</v>
      </c>
      <c r="BH140" s="4">
        <v>1.42</v>
      </c>
      <c r="BI140" s="4">
        <v>10.436999999999999</v>
      </c>
      <c r="BJ140" s="4">
        <v>2982.78</v>
      </c>
      <c r="BK140" s="4">
        <v>6.4690000000000003</v>
      </c>
      <c r="BL140" s="4">
        <v>2.9049999999999998</v>
      </c>
      <c r="BM140" s="4">
        <v>0.71599999999999997</v>
      </c>
      <c r="BN140" s="4">
        <v>3.621</v>
      </c>
      <c r="BO140" s="4">
        <v>2.3940000000000001</v>
      </c>
      <c r="BP140" s="4">
        <v>0.59</v>
      </c>
      <c r="BQ140" s="4">
        <v>2.984</v>
      </c>
      <c r="BR140" s="4">
        <v>14.3371</v>
      </c>
      <c r="BU140" s="4">
        <v>9.8249999999999993</v>
      </c>
      <c r="BW140" s="4">
        <v>881.50599999999997</v>
      </c>
      <c r="BX140" s="4">
        <v>0.17153499999999999</v>
      </c>
      <c r="BY140" s="4">
        <v>-5</v>
      </c>
      <c r="BZ140" s="4">
        <v>1.2130000000000001</v>
      </c>
      <c r="CA140" s="4">
        <v>4.1918870000000004</v>
      </c>
      <c r="CB140" s="4">
        <v>24.502600000000001</v>
      </c>
      <c r="CC140" s="4">
        <f t="shared" si="18"/>
        <v>1.1074965454000001</v>
      </c>
      <c r="CE140" s="4">
        <f t="shared" si="19"/>
        <v>9340.0970992774219</v>
      </c>
      <c r="CF140" s="4">
        <f t="shared" si="20"/>
        <v>20.256635801241003</v>
      </c>
      <c r="CG140" s="4">
        <f t="shared" si="21"/>
        <v>9.343917333576</v>
      </c>
      <c r="CH140" s="4">
        <f t="shared" si="22"/>
        <v>44.8943288214519</v>
      </c>
    </row>
    <row r="141" spans="1:86">
      <c r="A141" s="2">
        <v>42440</v>
      </c>
      <c r="B141" s="29">
        <v>0.52368560185185187</v>
      </c>
      <c r="C141" s="4">
        <v>9.86</v>
      </c>
      <c r="D141" s="4">
        <v>4.6699999999999998E-2</v>
      </c>
      <c r="E141" s="4" t="s">
        <v>155</v>
      </c>
      <c r="F141" s="4">
        <v>467.33222899999998</v>
      </c>
      <c r="G141" s="4">
        <v>166.6</v>
      </c>
      <c r="H141" s="4">
        <v>27.3</v>
      </c>
      <c r="I141" s="4">
        <v>1571.2</v>
      </c>
      <c r="K141" s="4">
        <v>5.08</v>
      </c>
      <c r="L141" s="4">
        <v>175</v>
      </c>
      <c r="M141" s="4">
        <v>0.90890000000000004</v>
      </c>
      <c r="N141" s="4">
        <v>8.9620999999999995</v>
      </c>
      <c r="O141" s="4">
        <v>4.2500000000000003E-2</v>
      </c>
      <c r="P141" s="4">
        <v>151.3931</v>
      </c>
      <c r="Q141" s="4">
        <v>24.813500000000001</v>
      </c>
      <c r="R141" s="4">
        <v>176.2</v>
      </c>
      <c r="S141" s="4">
        <v>124.76300000000001</v>
      </c>
      <c r="T141" s="4">
        <v>20.448799999999999</v>
      </c>
      <c r="U141" s="4">
        <v>145.19999999999999</v>
      </c>
      <c r="V141" s="4">
        <v>1571.1909000000001</v>
      </c>
      <c r="Y141" s="4">
        <v>158.88900000000001</v>
      </c>
      <c r="Z141" s="4">
        <v>0</v>
      </c>
      <c r="AA141" s="4">
        <v>4.6147999999999998</v>
      </c>
      <c r="AB141" s="4" t="s">
        <v>384</v>
      </c>
      <c r="AC141" s="4">
        <v>0</v>
      </c>
      <c r="AD141" s="4">
        <v>11.8</v>
      </c>
      <c r="AE141" s="4">
        <v>854</v>
      </c>
      <c r="AF141" s="4">
        <v>883</v>
      </c>
      <c r="AG141" s="4">
        <v>865</v>
      </c>
      <c r="AH141" s="4">
        <v>88</v>
      </c>
      <c r="AI141" s="4">
        <v>29.59</v>
      </c>
      <c r="AJ141" s="4">
        <v>0.68</v>
      </c>
      <c r="AK141" s="4">
        <v>987</v>
      </c>
      <c r="AL141" s="4">
        <v>3</v>
      </c>
      <c r="AM141" s="4">
        <v>0</v>
      </c>
      <c r="AN141" s="4">
        <v>32</v>
      </c>
      <c r="AO141" s="4">
        <v>190</v>
      </c>
      <c r="AP141" s="4">
        <v>190</v>
      </c>
      <c r="AQ141" s="4">
        <v>1.7</v>
      </c>
      <c r="AR141" s="4">
        <v>195</v>
      </c>
      <c r="AS141" s="4" t="s">
        <v>155</v>
      </c>
      <c r="AT141" s="4">
        <v>2</v>
      </c>
      <c r="AU141" s="5">
        <v>0.73184027777777771</v>
      </c>
      <c r="AV141" s="4">
        <v>47.160459000000003</v>
      </c>
      <c r="AW141" s="4">
        <v>-88.490707999999998</v>
      </c>
      <c r="AX141" s="4">
        <v>314.89999999999998</v>
      </c>
      <c r="AY141" s="4">
        <v>30.2</v>
      </c>
      <c r="AZ141" s="4">
        <v>12</v>
      </c>
      <c r="BA141" s="4">
        <v>11</v>
      </c>
      <c r="BB141" s="4" t="s">
        <v>421</v>
      </c>
      <c r="BC141" s="4">
        <v>1.2243759999999999</v>
      </c>
      <c r="BD141" s="4">
        <v>1.024376</v>
      </c>
      <c r="BE141" s="4">
        <v>1.8</v>
      </c>
      <c r="BF141" s="4">
        <v>14.063000000000001</v>
      </c>
      <c r="BG141" s="4">
        <v>20.68</v>
      </c>
      <c r="BH141" s="4">
        <v>1.47</v>
      </c>
      <c r="BI141" s="4">
        <v>10.021000000000001</v>
      </c>
      <c r="BJ141" s="4">
        <v>2970.6179999999999</v>
      </c>
      <c r="BK141" s="4">
        <v>8.9610000000000003</v>
      </c>
      <c r="BL141" s="4">
        <v>5.2549999999999999</v>
      </c>
      <c r="BM141" s="4">
        <v>0.86099999999999999</v>
      </c>
      <c r="BN141" s="4">
        <v>6.1159999999999997</v>
      </c>
      <c r="BO141" s="4">
        <v>4.3310000000000004</v>
      </c>
      <c r="BP141" s="4">
        <v>0.71</v>
      </c>
      <c r="BQ141" s="4">
        <v>5.0410000000000004</v>
      </c>
      <c r="BR141" s="4">
        <v>17.2211</v>
      </c>
      <c r="BU141" s="4">
        <v>10.449</v>
      </c>
      <c r="BW141" s="4">
        <v>1112.2070000000001</v>
      </c>
      <c r="BX141" s="4">
        <v>0.20006599999999999</v>
      </c>
      <c r="BY141" s="4">
        <v>-5</v>
      </c>
      <c r="BZ141" s="4">
        <v>1.213862</v>
      </c>
      <c r="CA141" s="4">
        <v>4.889113</v>
      </c>
      <c r="CB141" s="4">
        <v>24.520012000000001</v>
      </c>
      <c r="CC141" s="4">
        <f t="shared" si="18"/>
        <v>1.2917036546</v>
      </c>
      <c r="CE141" s="4">
        <f t="shared" si="19"/>
        <v>10849.194250129998</v>
      </c>
      <c r="CF141" s="4">
        <f t="shared" si="20"/>
        <v>32.727072169971002</v>
      </c>
      <c r="CG141" s="4">
        <f t="shared" si="21"/>
        <v>18.410575918851002</v>
      </c>
      <c r="CH141" s="4">
        <f t="shared" si="22"/>
        <v>62.894340201572099</v>
      </c>
    </row>
    <row r="142" spans="1:86">
      <c r="A142" s="2">
        <v>42440</v>
      </c>
      <c r="B142" s="29">
        <v>0.52369717592592591</v>
      </c>
      <c r="C142" s="4">
        <v>9.74</v>
      </c>
      <c r="D142" s="4">
        <v>7.3999999999999996E-2</v>
      </c>
      <c r="E142" s="4" t="s">
        <v>155</v>
      </c>
      <c r="F142" s="4">
        <v>739.98272899999995</v>
      </c>
      <c r="G142" s="4">
        <v>196</v>
      </c>
      <c r="H142" s="4">
        <v>27.3</v>
      </c>
      <c r="I142" s="4">
        <v>1387.7</v>
      </c>
      <c r="K142" s="4">
        <v>6.05</v>
      </c>
      <c r="L142" s="4">
        <v>158</v>
      </c>
      <c r="M142" s="4">
        <v>0.90990000000000004</v>
      </c>
      <c r="N142" s="4">
        <v>8.8620000000000001</v>
      </c>
      <c r="O142" s="4">
        <v>6.7299999999999999E-2</v>
      </c>
      <c r="P142" s="4">
        <v>178.30160000000001</v>
      </c>
      <c r="Q142" s="4">
        <v>24.871600000000001</v>
      </c>
      <c r="R142" s="4">
        <v>203.2</v>
      </c>
      <c r="S142" s="4">
        <v>146.9383</v>
      </c>
      <c r="T142" s="4">
        <v>20.496700000000001</v>
      </c>
      <c r="U142" s="4">
        <v>167.4</v>
      </c>
      <c r="V142" s="4">
        <v>1387.7481</v>
      </c>
      <c r="Y142" s="4">
        <v>143.34200000000001</v>
      </c>
      <c r="Z142" s="4">
        <v>0</v>
      </c>
      <c r="AA142" s="4">
        <v>5.5057999999999998</v>
      </c>
      <c r="AB142" s="4" t="s">
        <v>384</v>
      </c>
      <c r="AC142" s="4">
        <v>0</v>
      </c>
      <c r="AD142" s="4">
        <v>11.8</v>
      </c>
      <c r="AE142" s="4">
        <v>854</v>
      </c>
      <c r="AF142" s="4">
        <v>883</v>
      </c>
      <c r="AG142" s="4">
        <v>864</v>
      </c>
      <c r="AH142" s="4">
        <v>88</v>
      </c>
      <c r="AI142" s="4">
        <v>29.59</v>
      </c>
      <c r="AJ142" s="4">
        <v>0.68</v>
      </c>
      <c r="AK142" s="4">
        <v>987</v>
      </c>
      <c r="AL142" s="4">
        <v>3</v>
      </c>
      <c r="AM142" s="4">
        <v>0</v>
      </c>
      <c r="AN142" s="4">
        <v>32</v>
      </c>
      <c r="AO142" s="4">
        <v>190</v>
      </c>
      <c r="AP142" s="4">
        <v>190</v>
      </c>
      <c r="AQ142" s="4">
        <v>1.7</v>
      </c>
      <c r="AR142" s="4">
        <v>195</v>
      </c>
      <c r="AS142" s="4" t="s">
        <v>155</v>
      </c>
      <c r="AT142" s="4">
        <v>2</v>
      </c>
      <c r="AU142" s="5">
        <v>0.73185185185185186</v>
      </c>
      <c r="AV142" s="4">
        <v>47.160339999999998</v>
      </c>
      <c r="AW142" s="4">
        <v>-88.490711000000005</v>
      </c>
      <c r="AX142" s="4">
        <v>314.89999999999998</v>
      </c>
      <c r="AY142" s="4">
        <v>29.1</v>
      </c>
      <c r="AZ142" s="4">
        <v>12</v>
      </c>
      <c r="BA142" s="4">
        <v>11</v>
      </c>
      <c r="BB142" s="4" t="s">
        <v>421</v>
      </c>
      <c r="BC142" s="4">
        <v>1.2271730000000001</v>
      </c>
      <c r="BD142" s="4">
        <v>1.1000000000000001</v>
      </c>
      <c r="BE142" s="4">
        <v>1.7757240000000001</v>
      </c>
      <c r="BF142" s="4">
        <v>14.063000000000001</v>
      </c>
      <c r="BG142" s="4">
        <v>20.91</v>
      </c>
      <c r="BH142" s="4">
        <v>1.49</v>
      </c>
      <c r="BI142" s="4">
        <v>9.907</v>
      </c>
      <c r="BJ142" s="4">
        <v>2967.8879999999999</v>
      </c>
      <c r="BK142" s="4">
        <v>14.351000000000001</v>
      </c>
      <c r="BL142" s="4">
        <v>6.2530000000000001</v>
      </c>
      <c r="BM142" s="4">
        <v>0.872</v>
      </c>
      <c r="BN142" s="4">
        <v>7.1260000000000003</v>
      </c>
      <c r="BO142" s="4">
        <v>5.1529999999999996</v>
      </c>
      <c r="BP142" s="4">
        <v>0.71899999999999997</v>
      </c>
      <c r="BQ142" s="4">
        <v>5.8719999999999999</v>
      </c>
      <c r="BR142" s="4">
        <v>15.3681</v>
      </c>
      <c r="BU142" s="4">
        <v>9.5239999999999991</v>
      </c>
      <c r="BW142" s="4">
        <v>1340.694</v>
      </c>
      <c r="BX142" s="4">
        <v>0.257189</v>
      </c>
      <c r="BY142" s="4">
        <v>-5</v>
      </c>
      <c r="BZ142" s="4">
        <v>1.2154309999999999</v>
      </c>
      <c r="CA142" s="4">
        <v>6.285056</v>
      </c>
      <c r="CB142" s="4">
        <v>24.551705999999999</v>
      </c>
      <c r="CC142" s="4">
        <f t="shared" si="18"/>
        <v>1.6605117951999999</v>
      </c>
      <c r="CE142" s="4">
        <f t="shared" si="19"/>
        <v>13934.046684450817</v>
      </c>
      <c r="CF142" s="4">
        <f t="shared" si="20"/>
        <v>67.377038476032013</v>
      </c>
      <c r="CG142" s="4">
        <f t="shared" si="21"/>
        <v>27.568669077503998</v>
      </c>
      <c r="CH142" s="4">
        <f t="shared" si="22"/>
        <v>72.152258727859206</v>
      </c>
    </row>
    <row r="143" spans="1:86">
      <c r="A143" s="2">
        <v>42440</v>
      </c>
      <c r="B143" s="29">
        <v>0.52370875000000006</v>
      </c>
      <c r="C143" s="4">
        <v>9.8040000000000003</v>
      </c>
      <c r="D143" s="4">
        <v>9.6799999999999997E-2</v>
      </c>
      <c r="E143" s="4" t="s">
        <v>155</v>
      </c>
      <c r="F143" s="4">
        <v>968.19246899999996</v>
      </c>
      <c r="G143" s="4">
        <v>318.2</v>
      </c>
      <c r="H143" s="4">
        <v>27.3</v>
      </c>
      <c r="I143" s="4">
        <v>1213.4000000000001</v>
      </c>
      <c r="K143" s="4">
        <v>6.5</v>
      </c>
      <c r="L143" s="4">
        <v>140</v>
      </c>
      <c r="M143" s="4">
        <v>0.9093</v>
      </c>
      <c r="N143" s="4">
        <v>8.9146000000000001</v>
      </c>
      <c r="O143" s="4">
        <v>8.7999999999999995E-2</v>
      </c>
      <c r="P143" s="4">
        <v>289.32400000000001</v>
      </c>
      <c r="Q143" s="4">
        <v>24.848700000000001</v>
      </c>
      <c r="R143" s="4">
        <v>314.2</v>
      </c>
      <c r="S143" s="4">
        <v>238.43180000000001</v>
      </c>
      <c r="T143" s="4">
        <v>20.477799999999998</v>
      </c>
      <c r="U143" s="4">
        <v>258.89999999999998</v>
      </c>
      <c r="V143" s="4">
        <v>1213.4232</v>
      </c>
      <c r="Y143" s="4">
        <v>127.655</v>
      </c>
      <c r="Z143" s="4">
        <v>0</v>
      </c>
      <c r="AA143" s="4">
        <v>5.9063999999999997</v>
      </c>
      <c r="AB143" s="4" t="s">
        <v>384</v>
      </c>
      <c r="AC143" s="4">
        <v>0</v>
      </c>
      <c r="AD143" s="4">
        <v>11.8</v>
      </c>
      <c r="AE143" s="4">
        <v>854</v>
      </c>
      <c r="AF143" s="4">
        <v>883</v>
      </c>
      <c r="AG143" s="4">
        <v>863</v>
      </c>
      <c r="AH143" s="4">
        <v>88</v>
      </c>
      <c r="AI143" s="4">
        <v>29.59</v>
      </c>
      <c r="AJ143" s="4">
        <v>0.68</v>
      </c>
      <c r="AK143" s="4">
        <v>987</v>
      </c>
      <c r="AL143" s="4">
        <v>3</v>
      </c>
      <c r="AM143" s="4">
        <v>0</v>
      </c>
      <c r="AN143" s="4">
        <v>32</v>
      </c>
      <c r="AO143" s="4">
        <v>190</v>
      </c>
      <c r="AP143" s="4">
        <v>190</v>
      </c>
      <c r="AQ143" s="4">
        <v>1.7</v>
      </c>
      <c r="AR143" s="4">
        <v>195</v>
      </c>
      <c r="AS143" s="4" t="s">
        <v>155</v>
      </c>
      <c r="AT143" s="4">
        <v>2</v>
      </c>
      <c r="AU143" s="5">
        <v>0.7318634259259259</v>
      </c>
      <c r="AV143" s="4">
        <v>47.160223000000002</v>
      </c>
      <c r="AW143" s="4">
        <v>-88.490712000000002</v>
      </c>
      <c r="AX143" s="4">
        <v>314.7</v>
      </c>
      <c r="AY143" s="4">
        <v>29.1</v>
      </c>
      <c r="AZ143" s="4">
        <v>12</v>
      </c>
      <c r="BA143" s="4">
        <v>10</v>
      </c>
      <c r="BB143" s="4" t="s">
        <v>422</v>
      </c>
      <c r="BC143" s="4">
        <v>1</v>
      </c>
      <c r="BD143" s="4">
        <v>1.1000000000000001</v>
      </c>
      <c r="BE143" s="4">
        <v>1.7</v>
      </c>
      <c r="BF143" s="4">
        <v>14.063000000000001</v>
      </c>
      <c r="BG143" s="4">
        <v>20.77</v>
      </c>
      <c r="BH143" s="4">
        <v>1.48</v>
      </c>
      <c r="BI143" s="4">
        <v>9.9779999999999998</v>
      </c>
      <c r="BJ143" s="4">
        <v>2967.1390000000001</v>
      </c>
      <c r="BK143" s="4">
        <v>18.649999999999999</v>
      </c>
      <c r="BL143" s="4">
        <v>10.085000000000001</v>
      </c>
      <c r="BM143" s="4">
        <v>0.86599999999999999</v>
      </c>
      <c r="BN143" s="4">
        <v>10.951000000000001</v>
      </c>
      <c r="BO143" s="4">
        <v>8.3109999999999999</v>
      </c>
      <c r="BP143" s="4">
        <v>0.71399999999999997</v>
      </c>
      <c r="BQ143" s="4">
        <v>9.0239999999999991</v>
      </c>
      <c r="BR143" s="4">
        <v>13.3551</v>
      </c>
      <c r="BU143" s="4">
        <v>8.43</v>
      </c>
      <c r="BW143" s="4">
        <v>1429.413</v>
      </c>
      <c r="BX143" s="4">
        <v>0.28136100000000003</v>
      </c>
      <c r="BY143" s="4">
        <v>-5</v>
      </c>
      <c r="BZ143" s="4">
        <v>1.2155689999999999</v>
      </c>
      <c r="CA143" s="4">
        <v>6.8757590000000004</v>
      </c>
      <c r="CB143" s="4">
        <v>24.554493999999998</v>
      </c>
      <c r="CC143" s="4">
        <f t="shared" si="18"/>
        <v>1.8165755278</v>
      </c>
      <c r="CE143" s="4">
        <f t="shared" si="19"/>
        <v>15239.795514575248</v>
      </c>
      <c r="CF143" s="4">
        <f t="shared" si="20"/>
        <v>95.789980296450011</v>
      </c>
      <c r="CG143" s="4">
        <f t="shared" si="21"/>
        <v>46.348996364351997</v>
      </c>
      <c r="CH143" s="4">
        <f t="shared" si="22"/>
        <v>68.594357418612304</v>
      </c>
    </row>
    <row r="144" spans="1:86">
      <c r="A144" s="2">
        <v>42440</v>
      </c>
      <c r="B144" s="29">
        <v>0.5237203240740741</v>
      </c>
      <c r="C144" s="4">
        <v>9.92</v>
      </c>
      <c r="D144" s="4">
        <v>9.9400000000000002E-2</v>
      </c>
      <c r="E144" s="4" t="s">
        <v>155</v>
      </c>
      <c r="F144" s="4">
        <v>993.50617299999999</v>
      </c>
      <c r="G144" s="4">
        <v>472.4</v>
      </c>
      <c r="H144" s="4">
        <v>17.3</v>
      </c>
      <c r="I144" s="4">
        <v>1129.7</v>
      </c>
      <c r="K144" s="4">
        <v>6.6</v>
      </c>
      <c r="L144" s="4">
        <v>139</v>
      </c>
      <c r="M144" s="4">
        <v>0.9083</v>
      </c>
      <c r="N144" s="4">
        <v>9.0104000000000006</v>
      </c>
      <c r="O144" s="4">
        <v>9.0200000000000002E-2</v>
      </c>
      <c r="P144" s="4">
        <v>429.10019999999997</v>
      </c>
      <c r="Q144" s="4">
        <v>15.6912</v>
      </c>
      <c r="R144" s="4">
        <v>444.8</v>
      </c>
      <c r="S144" s="4">
        <v>353.62119999999999</v>
      </c>
      <c r="T144" s="4">
        <v>12.931100000000001</v>
      </c>
      <c r="U144" s="4">
        <v>366.6</v>
      </c>
      <c r="V144" s="4">
        <v>1129.6774</v>
      </c>
      <c r="Y144" s="4">
        <v>126.556</v>
      </c>
      <c r="Z144" s="4">
        <v>0</v>
      </c>
      <c r="AA144" s="4">
        <v>5.9947999999999997</v>
      </c>
      <c r="AB144" s="4" t="s">
        <v>384</v>
      </c>
      <c r="AC144" s="4">
        <v>0</v>
      </c>
      <c r="AD144" s="4">
        <v>11.7</v>
      </c>
      <c r="AE144" s="4">
        <v>855</v>
      </c>
      <c r="AF144" s="4">
        <v>884</v>
      </c>
      <c r="AG144" s="4">
        <v>861</v>
      </c>
      <c r="AH144" s="4">
        <v>88</v>
      </c>
      <c r="AI144" s="4">
        <v>29.59</v>
      </c>
      <c r="AJ144" s="4">
        <v>0.68</v>
      </c>
      <c r="AK144" s="4">
        <v>987</v>
      </c>
      <c r="AL144" s="4">
        <v>3</v>
      </c>
      <c r="AM144" s="4">
        <v>0</v>
      </c>
      <c r="AN144" s="4">
        <v>32</v>
      </c>
      <c r="AO144" s="4">
        <v>190</v>
      </c>
      <c r="AP144" s="4">
        <v>190</v>
      </c>
      <c r="AQ144" s="4">
        <v>1.5</v>
      </c>
      <c r="AR144" s="4">
        <v>195</v>
      </c>
      <c r="AS144" s="4" t="s">
        <v>155</v>
      </c>
      <c r="AT144" s="4">
        <v>2</v>
      </c>
      <c r="AU144" s="5">
        <v>0.73187500000000005</v>
      </c>
      <c r="AV144" s="4">
        <v>47.160102999999999</v>
      </c>
      <c r="AW144" s="4">
        <v>-88.490697999999995</v>
      </c>
      <c r="AX144" s="4">
        <v>314.7</v>
      </c>
      <c r="AY144" s="4">
        <v>29.5</v>
      </c>
      <c r="AZ144" s="4">
        <v>12</v>
      </c>
      <c r="BA144" s="4">
        <v>10</v>
      </c>
      <c r="BB144" s="4" t="s">
        <v>422</v>
      </c>
      <c r="BC144" s="4">
        <v>0.97592400000000001</v>
      </c>
      <c r="BD144" s="4">
        <v>1.1000000000000001</v>
      </c>
      <c r="BE144" s="4">
        <v>1.651848</v>
      </c>
      <c r="BF144" s="4">
        <v>14.063000000000001</v>
      </c>
      <c r="BG144" s="4">
        <v>20.56</v>
      </c>
      <c r="BH144" s="4">
        <v>1.46</v>
      </c>
      <c r="BI144" s="4">
        <v>10.095000000000001</v>
      </c>
      <c r="BJ144" s="4">
        <v>2969.7240000000002</v>
      </c>
      <c r="BK144" s="4">
        <v>18.93</v>
      </c>
      <c r="BL144" s="4">
        <v>14.81</v>
      </c>
      <c r="BM144" s="4">
        <v>0.54200000000000004</v>
      </c>
      <c r="BN144" s="4">
        <v>15.352</v>
      </c>
      <c r="BO144" s="4">
        <v>12.205</v>
      </c>
      <c r="BP144" s="4">
        <v>0.44600000000000001</v>
      </c>
      <c r="BQ144" s="4">
        <v>12.651999999999999</v>
      </c>
      <c r="BR144" s="4">
        <v>12.3119</v>
      </c>
      <c r="BU144" s="4">
        <v>8.2759999999999998</v>
      </c>
      <c r="BW144" s="4">
        <v>1436.6369999999999</v>
      </c>
      <c r="BX144" s="4">
        <v>0.33391100000000001</v>
      </c>
      <c r="BY144" s="4">
        <v>-5</v>
      </c>
      <c r="BZ144" s="4">
        <v>1.2167239999999999</v>
      </c>
      <c r="CA144" s="4">
        <v>8.1599500000000003</v>
      </c>
      <c r="CB144" s="4">
        <v>24.577825000000001</v>
      </c>
      <c r="CC144" s="4">
        <f t="shared" si="18"/>
        <v>2.1558587899999999</v>
      </c>
      <c r="CE144" s="4">
        <f t="shared" si="19"/>
        <v>18101.901117288602</v>
      </c>
      <c r="CF144" s="4">
        <f t="shared" si="20"/>
        <v>115.38748656449999</v>
      </c>
      <c r="CG144" s="4">
        <f t="shared" si="21"/>
        <v>77.120046487799996</v>
      </c>
      <c r="CH144" s="4">
        <f t="shared" si="22"/>
        <v>75.046972838534998</v>
      </c>
    </row>
    <row r="145" spans="1:86">
      <c r="A145" s="2">
        <v>42440</v>
      </c>
      <c r="B145" s="29">
        <v>0.52373189814814813</v>
      </c>
      <c r="C145" s="4">
        <v>9.92</v>
      </c>
      <c r="D145" s="4">
        <v>9.6699999999999994E-2</v>
      </c>
      <c r="E145" s="4" t="s">
        <v>155</v>
      </c>
      <c r="F145" s="4">
        <v>966.71020399999998</v>
      </c>
      <c r="G145" s="4">
        <v>496.6</v>
      </c>
      <c r="H145" s="4">
        <v>13.5</v>
      </c>
      <c r="I145" s="4">
        <v>1066.0999999999999</v>
      </c>
      <c r="K145" s="4">
        <v>6.51</v>
      </c>
      <c r="L145" s="4">
        <v>135</v>
      </c>
      <c r="M145" s="4">
        <v>0.90839999999999999</v>
      </c>
      <c r="N145" s="4">
        <v>9.0111000000000008</v>
      </c>
      <c r="O145" s="4">
        <v>8.7800000000000003E-2</v>
      </c>
      <c r="P145" s="4">
        <v>451.06760000000003</v>
      </c>
      <c r="Q145" s="4">
        <v>12.2631</v>
      </c>
      <c r="R145" s="4">
        <v>463.3</v>
      </c>
      <c r="S145" s="4">
        <v>371.72449999999998</v>
      </c>
      <c r="T145" s="4">
        <v>10.106</v>
      </c>
      <c r="U145" s="4">
        <v>381.8</v>
      </c>
      <c r="V145" s="4">
        <v>1066.1262999999999</v>
      </c>
      <c r="Y145" s="4">
        <v>122.738</v>
      </c>
      <c r="Z145" s="4">
        <v>0</v>
      </c>
      <c r="AA145" s="4">
        <v>5.9093</v>
      </c>
      <c r="AB145" s="4" t="s">
        <v>384</v>
      </c>
      <c r="AC145" s="4">
        <v>0</v>
      </c>
      <c r="AD145" s="4">
        <v>11.8</v>
      </c>
      <c r="AE145" s="4">
        <v>855</v>
      </c>
      <c r="AF145" s="4">
        <v>884</v>
      </c>
      <c r="AG145" s="4">
        <v>859</v>
      </c>
      <c r="AH145" s="4">
        <v>88</v>
      </c>
      <c r="AI145" s="4">
        <v>29.59</v>
      </c>
      <c r="AJ145" s="4">
        <v>0.68</v>
      </c>
      <c r="AK145" s="4">
        <v>987</v>
      </c>
      <c r="AL145" s="4">
        <v>3</v>
      </c>
      <c r="AM145" s="4">
        <v>0</v>
      </c>
      <c r="AN145" s="4">
        <v>32</v>
      </c>
      <c r="AO145" s="4">
        <v>190</v>
      </c>
      <c r="AP145" s="4">
        <v>190</v>
      </c>
      <c r="AQ145" s="4">
        <v>1.5</v>
      </c>
      <c r="AR145" s="4">
        <v>195</v>
      </c>
      <c r="AS145" s="4" t="s">
        <v>155</v>
      </c>
      <c r="AT145" s="4">
        <v>2</v>
      </c>
      <c r="AU145" s="5">
        <v>0.73188657407407398</v>
      </c>
      <c r="AV145" s="4">
        <v>47.159982999999997</v>
      </c>
      <c r="AW145" s="4">
        <v>-88.490657999999996</v>
      </c>
      <c r="AX145" s="4">
        <v>314.7</v>
      </c>
      <c r="AY145" s="4">
        <v>30.4</v>
      </c>
      <c r="AZ145" s="4">
        <v>12</v>
      </c>
      <c r="BA145" s="4">
        <v>10</v>
      </c>
      <c r="BB145" s="4" t="s">
        <v>422</v>
      </c>
      <c r="BC145" s="4">
        <v>0.9</v>
      </c>
      <c r="BD145" s="4">
        <v>1.1000000000000001</v>
      </c>
      <c r="BE145" s="4">
        <v>1.5</v>
      </c>
      <c r="BF145" s="4">
        <v>14.063000000000001</v>
      </c>
      <c r="BG145" s="4">
        <v>20.58</v>
      </c>
      <c r="BH145" s="4">
        <v>1.46</v>
      </c>
      <c r="BI145" s="4">
        <v>10.086</v>
      </c>
      <c r="BJ145" s="4">
        <v>2972.5740000000001</v>
      </c>
      <c r="BK145" s="4">
        <v>18.437000000000001</v>
      </c>
      <c r="BL145" s="4">
        <v>15.582000000000001</v>
      </c>
      <c r="BM145" s="4">
        <v>0.42399999999999999</v>
      </c>
      <c r="BN145" s="4">
        <v>16.006</v>
      </c>
      <c r="BO145" s="4">
        <v>12.840999999999999</v>
      </c>
      <c r="BP145" s="4">
        <v>0.34899999999999998</v>
      </c>
      <c r="BQ145" s="4">
        <v>13.191000000000001</v>
      </c>
      <c r="BR145" s="4">
        <v>11.6295</v>
      </c>
      <c r="BU145" s="4">
        <v>8.0329999999999995</v>
      </c>
      <c r="BW145" s="4">
        <v>1417.3869999999999</v>
      </c>
      <c r="BX145" s="4">
        <v>0.37094899999999997</v>
      </c>
      <c r="BY145" s="4">
        <v>-5</v>
      </c>
      <c r="BZ145" s="4">
        <v>1.218569</v>
      </c>
      <c r="CA145" s="4">
        <v>9.0650659999999998</v>
      </c>
      <c r="CB145" s="4">
        <v>24.615093999999999</v>
      </c>
      <c r="CC145" s="4">
        <f t="shared" si="18"/>
        <v>2.3949904371999997</v>
      </c>
      <c r="CE145" s="4">
        <f t="shared" si="19"/>
        <v>20129.094886413346</v>
      </c>
      <c r="CF145" s="4">
        <f t="shared" si="20"/>
        <v>124.84806851597402</v>
      </c>
      <c r="CG145" s="4">
        <f t="shared" si="21"/>
        <v>89.324232347681999</v>
      </c>
      <c r="CH145" s="4">
        <f t="shared" si="22"/>
        <v>78.750372230108994</v>
      </c>
    </row>
    <row r="146" spans="1:86">
      <c r="A146" s="2">
        <v>42440</v>
      </c>
      <c r="B146" s="29">
        <v>0.52374347222222217</v>
      </c>
      <c r="C146" s="4">
        <v>9.92</v>
      </c>
      <c r="D146" s="4">
        <v>9.9599999999999994E-2</v>
      </c>
      <c r="E146" s="4" t="s">
        <v>155</v>
      </c>
      <c r="F146" s="4">
        <v>996.20689700000003</v>
      </c>
      <c r="G146" s="4">
        <v>492.9</v>
      </c>
      <c r="H146" s="4">
        <v>18.2</v>
      </c>
      <c r="I146" s="4">
        <v>1069.3</v>
      </c>
      <c r="K146" s="4">
        <v>6.5</v>
      </c>
      <c r="L146" s="4">
        <v>133</v>
      </c>
      <c r="M146" s="4">
        <v>0.90839999999999999</v>
      </c>
      <c r="N146" s="4">
        <v>9.0111000000000008</v>
      </c>
      <c r="O146" s="4">
        <v>9.0499999999999997E-2</v>
      </c>
      <c r="P146" s="4">
        <v>447.72590000000002</v>
      </c>
      <c r="Q146" s="4">
        <v>16.546900000000001</v>
      </c>
      <c r="R146" s="4">
        <v>464.3</v>
      </c>
      <c r="S146" s="4">
        <v>368.97070000000002</v>
      </c>
      <c r="T146" s="4">
        <v>13.6363</v>
      </c>
      <c r="U146" s="4">
        <v>382.6</v>
      </c>
      <c r="V146" s="4">
        <v>1069.3</v>
      </c>
      <c r="Y146" s="4">
        <v>120.627</v>
      </c>
      <c r="Z146" s="4">
        <v>0</v>
      </c>
      <c r="AA146" s="4">
        <v>5.9043999999999999</v>
      </c>
      <c r="AB146" s="4" t="s">
        <v>384</v>
      </c>
      <c r="AC146" s="4">
        <v>0</v>
      </c>
      <c r="AD146" s="4">
        <v>11.8</v>
      </c>
      <c r="AE146" s="4">
        <v>855</v>
      </c>
      <c r="AF146" s="4">
        <v>885</v>
      </c>
      <c r="AG146" s="4">
        <v>858</v>
      </c>
      <c r="AH146" s="4">
        <v>88</v>
      </c>
      <c r="AI146" s="4">
        <v>29.59</v>
      </c>
      <c r="AJ146" s="4">
        <v>0.68</v>
      </c>
      <c r="AK146" s="4">
        <v>987</v>
      </c>
      <c r="AL146" s="4">
        <v>3</v>
      </c>
      <c r="AM146" s="4">
        <v>0</v>
      </c>
      <c r="AN146" s="4">
        <v>32</v>
      </c>
      <c r="AO146" s="4">
        <v>190</v>
      </c>
      <c r="AP146" s="4">
        <v>190</v>
      </c>
      <c r="AQ146" s="4">
        <v>1.6</v>
      </c>
      <c r="AR146" s="4">
        <v>195</v>
      </c>
      <c r="AS146" s="4" t="s">
        <v>155</v>
      </c>
      <c r="AT146" s="4">
        <v>2</v>
      </c>
      <c r="AU146" s="5">
        <v>0.73189814814814813</v>
      </c>
      <c r="AV146" s="4">
        <v>47.159863000000001</v>
      </c>
      <c r="AW146" s="4">
        <v>-88.490605000000002</v>
      </c>
      <c r="AX146" s="4">
        <v>314.5</v>
      </c>
      <c r="AY146" s="4">
        <v>30.8</v>
      </c>
      <c r="AZ146" s="4">
        <v>12</v>
      </c>
      <c r="BA146" s="4">
        <v>10</v>
      </c>
      <c r="BB146" s="4" t="s">
        <v>422</v>
      </c>
      <c r="BC146" s="4">
        <v>0.9</v>
      </c>
      <c r="BD146" s="4">
        <v>1.1238760000000001</v>
      </c>
      <c r="BE146" s="4">
        <v>1.523876</v>
      </c>
      <c r="BF146" s="4">
        <v>14.063000000000001</v>
      </c>
      <c r="BG146" s="4">
        <v>20.57</v>
      </c>
      <c r="BH146" s="4">
        <v>1.46</v>
      </c>
      <c r="BI146" s="4">
        <v>10.087</v>
      </c>
      <c r="BJ146" s="4">
        <v>2971.6019999999999</v>
      </c>
      <c r="BK146" s="4">
        <v>18.994</v>
      </c>
      <c r="BL146" s="4">
        <v>15.462</v>
      </c>
      <c r="BM146" s="4">
        <v>0.57099999999999995</v>
      </c>
      <c r="BN146" s="4">
        <v>16.033000000000001</v>
      </c>
      <c r="BO146" s="4">
        <v>12.742000000000001</v>
      </c>
      <c r="BP146" s="4">
        <v>0.47099999999999997</v>
      </c>
      <c r="BQ146" s="4">
        <v>13.212999999999999</v>
      </c>
      <c r="BR146" s="4">
        <v>11.660299999999999</v>
      </c>
      <c r="BU146" s="4">
        <v>7.8920000000000003</v>
      </c>
      <c r="BW146" s="4">
        <v>1415.7639999999999</v>
      </c>
      <c r="BX146" s="4">
        <v>0.37579200000000001</v>
      </c>
      <c r="BY146" s="4">
        <v>-5</v>
      </c>
      <c r="BZ146" s="4">
        <v>1.218431</v>
      </c>
      <c r="CA146" s="4">
        <v>9.1834220000000002</v>
      </c>
      <c r="CB146" s="4">
        <v>24.612297999999999</v>
      </c>
      <c r="CC146" s="4">
        <f t="shared" si="18"/>
        <v>2.4262600924000002</v>
      </c>
      <c r="CE146" s="4">
        <f t="shared" si="19"/>
        <v>20385.237960986869</v>
      </c>
      <c r="CF146" s="4">
        <f t="shared" si="20"/>
        <v>130.29914834859602</v>
      </c>
      <c r="CG146" s="4">
        <f t="shared" si="21"/>
        <v>90.641394499841994</v>
      </c>
      <c r="CH146" s="4">
        <f t="shared" si="22"/>
        <v>79.989847293310191</v>
      </c>
    </row>
    <row r="147" spans="1:86">
      <c r="A147" s="2">
        <v>42440</v>
      </c>
      <c r="B147" s="29">
        <v>0.52375504629629632</v>
      </c>
      <c r="C147" s="4">
        <v>9.7189999999999994</v>
      </c>
      <c r="D147" s="4">
        <v>8.6800000000000002E-2</v>
      </c>
      <c r="E147" s="4" t="s">
        <v>155</v>
      </c>
      <c r="F147" s="4">
        <v>868.26784299999997</v>
      </c>
      <c r="G147" s="4">
        <v>501.3</v>
      </c>
      <c r="H147" s="4">
        <v>26.6</v>
      </c>
      <c r="I147" s="4">
        <v>1033.2</v>
      </c>
      <c r="K147" s="4">
        <v>6.5</v>
      </c>
      <c r="L147" s="4">
        <v>132</v>
      </c>
      <c r="M147" s="4">
        <v>0.91020000000000001</v>
      </c>
      <c r="N147" s="4">
        <v>8.8468</v>
      </c>
      <c r="O147" s="4">
        <v>7.9000000000000001E-2</v>
      </c>
      <c r="P147" s="4">
        <v>456.31950000000001</v>
      </c>
      <c r="Q147" s="4">
        <v>24.244599999999998</v>
      </c>
      <c r="R147" s="4">
        <v>480.6</v>
      </c>
      <c r="S147" s="4">
        <v>376.05270000000002</v>
      </c>
      <c r="T147" s="4">
        <v>19.98</v>
      </c>
      <c r="U147" s="4">
        <v>396</v>
      </c>
      <c r="V147" s="4">
        <v>1033.2026000000001</v>
      </c>
      <c r="Y147" s="4">
        <v>119.84099999999999</v>
      </c>
      <c r="Z147" s="4">
        <v>0</v>
      </c>
      <c r="AA147" s="4">
        <v>5.9165000000000001</v>
      </c>
      <c r="AB147" s="4" t="s">
        <v>384</v>
      </c>
      <c r="AC147" s="4">
        <v>0</v>
      </c>
      <c r="AD147" s="4">
        <v>11.8</v>
      </c>
      <c r="AE147" s="4">
        <v>856</v>
      </c>
      <c r="AF147" s="4">
        <v>885</v>
      </c>
      <c r="AG147" s="4">
        <v>856</v>
      </c>
      <c r="AH147" s="4">
        <v>88</v>
      </c>
      <c r="AI147" s="4">
        <v>29.59</v>
      </c>
      <c r="AJ147" s="4">
        <v>0.68</v>
      </c>
      <c r="AK147" s="4">
        <v>987</v>
      </c>
      <c r="AL147" s="4">
        <v>3</v>
      </c>
      <c r="AM147" s="4">
        <v>0</v>
      </c>
      <c r="AN147" s="4">
        <v>32</v>
      </c>
      <c r="AO147" s="4">
        <v>190</v>
      </c>
      <c r="AP147" s="4">
        <v>190</v>
      </c>
      <c r="AQ147" s="4">
        <v>1.7</v>
      </c>
      <c r="AR147" s="4">
        <v>195</v>
      </c>
      <c r="AS147" s="4" t="s">
        <v>155</v>
      </c>
      <c r="AT147" s="4">
        <v>2</v>
      </c>
      <c r="AU147" s="5">
        <v>0.73190972222222228</v>
      </c>
      <c r="AV147" s="4">
        <v>47.159740999999997</v>
      </c>
      <c r="AW147" s="4">
        <v>-88.490514000000005</v>
      </c>
      <c r="AX147" s="4">
        <v>314.2</v>
      </c>
      <c r="AY147" s="4">
        <v>31.9</v>
      </c>
      <c r="AZ147" s="4">
        <v>12</v>
      </c>
      <c r="BA147" s="4">
        <v>10</v>
      </c>
      <c r="BB147" s="4" t="s">
        <v>422</v>
      </c>
      <c r="BC147" s="4">
        <v>0.92403999999999997</v>
      </c>
      <c r="BD147" s="4">
        <v>1.2</v>
      </c>
      <c r="BE147" s="4">
        <v>1.6</v>
      </c>
      <c r="BF147" s="4">
        <v>14.063000000000001</v>
      </c>
      <c r="BG147" s="4">
        <v>21</v>
      </c>
      <c r="BH147" s="4">
        <v>1.49</v>
      </c>
      <c r="BI147" s="4">
        <v>9.8629999999999995</v>
      </c>
      <c r="BJ147" s="4">
        <v>2975.634</v>
      </c>
      <c r="BK147" s="4">
        <v>16.919</v>
      </c>
      <c r="BL147" s="4">
        <v>16.073</v>
      </c>
      <c r="BM147" s="4">
        <v>0.85399999999999998</v>
      </c>
      <c r="BN147" s="4">
        <v>16.927</v>
      </c>
      <c r="BO147" s="4">
        <v>13.246</v>
      </c>
      <c r="BP147" s="4">
        <v>0.70399999999999996</v>
      </c>
      <c r="BQ147" s="4">
        <v>13.95</v>
      </c>
      <c r="BR147" s="4">
        <v>11.4915</v>
      </c>
      <c r="BU147" s="4">
        <v>7.9969999999999999</v>
      </c>
      <c r="BW147" s="4">
        <v>1446.952</v>
      </c>
      <c r="BX147" s="4">
        <v>0.36227399999999998</v>
      </c>
      <c r="BY147" s="4">
        <v>-5</v>
      </c>
      <c r="BZ147" s="4">
        <v>1.2190000000000001</v>
      </c>
      <c r="CA147" s="4">
        <v>8.853078</v>
      </c>
      <c r="CB147" s="4">
        <v>24.623799999999999</v>
      </c>
      <c r="CC147" s="4">
        <f t="shared" si="18"/>
        <v>2.3389832076000001</v>
      </c>
      <c r="CE147" s="4">
        <f t="shared" si="19"/>
        <v>19678.609366384644</v>
      </c>
      <c r="CF147" s="4">
        <f t="shared" si="20"/>
        <v>111.889564331454</v>
      </c>
      <c r="CG147" s="4">
        <f t="shared" si="21"/>
        <v>92.254827260699997</v>
      </c>
      <c r="CH147" s="4">
        <f t="shared" si="22"/>
        <v>75.996153940238997</v>
      </c>
    </row>
    <row r="148" spans="1:86">
      <c r="A148" s="2">
        <v>42440</v>
      </c>
      <c r="B148" s="29">
        <v>0.52376662037037036</v>
      </c>
      <c r="C148" s="4">
        <v>9.61</v>
      </c>
      <c r="D148" s="4">
        <v>7.9600000000000004E-2</v>
      </c>
      <c r="E148" s="4" t="s">
        <v>155</v>
      </c>
      <c r="F148" s="4">
        <v>796.09462699999995</v>
      </c>
      <c r="G148" s="4">
        <v>466.1</v>
      </c>
      <c r="H148" s="4">
        <v>26.7</v>
      </c>
      <c r="I148" s="4">
        <v>974.8</v>
      </c>
      <c r="K148" s="4">
        <v>6.5</v>
      </c>
      <c r="L148" s="4">
        <v>130</v>
      </c>
      <c r="M148" s="4">
        <v>0.9113</v>
      </c>
      <c r="N148" s="4">
        <v>8.7576000000000001</v>
      </c>
      <c r="O148" s="4">
        <v>7.2499999999999995E-2</v>
      </c>
      <c r="P148" s="4">
        <v>424.74509999999998</v>
      </c>
      <c r="Q148" s="4">
        <v>24.299099999999999</v>
      </c>
      <c r="R148" s="4">
        <v>449</v>
      </c>
      <c r="S148" s="4">
        <v>350.03219999999999</v>
      </c>
      <c r="T148" s="4">
        <v>20.024899999999999</v>
      </c>
      <c r="U148" s="4">
        <v>370.1</v>
      </c>
      <c r="V148" s="4">
        <v>974.80679999999995</v>
      </c>
      <c r="Y148" s="4">
        <v>118.505</v>
      </c>
      <c r="Z148" s="4">
        <v>0</v>
      </c>
      <c r="AA148" s="4">
        <v>5.9234999999999998</v>
      </c>
      <c r="AB148" s="4" t="s">
        <v>384</v>
      </c>
      <c r="AC148" s="4">
        <v>0</v>
      </c>
      <c r="AD148" s="4">
        <v>11.8</v>
      </c>
      <c r="AE148" s="4">
        <v>855</v>
      </c>
      <c r="AF148" s="4">
        <v>885</v>
      </c>
      <c r="AG148" s="4">
        <v>855</v>
      </c>
      <c r="AH148" s="4">
        <v>88</v>
      </c>
      <c r="AI148" s="4">
        <v>29.59</v>
      </c>
      <c r="AJ148" s="4">
        <v>0.68</v>
      </c>
      <c r="AK148" s="4">
        <v>987</v>
      </c>
      <c r="AL148" s="4">
        <v>3</v>
      </c>
      <c r="AM148" s="4">
        <v>0</v>
      </c>
      <c r="AN148" s="4">
        <v>32</v>
      </c>
      <c r="AO148" s="4">
        <v>190</v>
      </c>
      <c r="AP148" s="4">
        <v>190</v>
      </c>
      <c r="AQ148" s="4">
        <v>1.8</v>
      </c>
      <c r="AR148" s="4">
        <v>195</v>
      </c>
      <c r="AS148" s="4" t="s">
        <v>155</v>
      </c>
      <c r="AT148" s="4">
        <v>2</v>
      </c>
      <c r="AU148" s="5">
        <v>0.73192129629629632</v>
      </c>
      <c r="AV148" s="4">
        <v>47.159624999999998</v>
      </c>
      <c r="AW148" s="4">
        <v>-88.490407000000005</v>
      </c>
      <c r="AX148" s="4">
        <v>314.10000000000002</v>
      </c>
      <c r="AY148" s="4">
        <v>33.1</v>
      </c>
      <c r="AZ148" s="4">
        <v>12</v>
      </c>
      <c r="BA148" s="4">
        <v>10</v>
      </c>
      <c r="BB148" s="4" t="s">
        <v>422</v>
      </c>
      <c r="BC148" s="4">
        <v>1</v>
      </c>
      <c r="BD148" s="4">
        <v>1.2</v>
      </c>
      <c r="BE148" s="4">
        <v>1.6</v>
      </c>
      <c r="BF148" s="4">
        <v>14.063000000000001</v>
      </c>
      <c r="BG148" s="4">
        <v>21.25</v>
      </c>
      <c r="BH148" s="4">
        <v>1.51</v>
      </c>
      <c r="BI148" s="4">
        <v>9.7330000000000005</v>
      </c>
      <c r="BJ148" s="4">
        <v>2979.279</v>
      </c>
      <c r="BK148" s="4">
        <v>15.708</v>
      </c>
      <c r="BL148" s="4">
        <v>15.132</v>
      </c>
      <c r="BM148" s="4">
        <v>0.86599999999999999</v>
      </c>
      <c r="BN148" s="4">
        <v>15.997</v>
      </c>
      <c r="BO148" s="4">
        <v>12.47</v>
      </c>
      <c r="BP148" s="4">
        <v>0.71299999999999997</v>
      </c>
      <c r="BQ148" s="4">
        <v>13.183</v>
      </c>
      <c r="BR148" s="4">
        <v>10.9658</v>
      </c>
      <c r="BU148" s="4">
        <v>7.9980000000000002</v>
      </c>
      <c r="BW148" s="4">
        <v>1465.2090000000001</v>
      </c>
      <c r="BX148" s="4">
        <v>0.31672400000000001</v>
      </c>
      <c r="BY148" s="4">
        <v>-5</v>
      </c>
      <c r="BZ148" s="4">
        <v>1.2181379999999999</v>
      </c>
      <c r="CA148" s="4">
        <v>7.7399430000000002</v>
      </c>
      <c r="CB148" s="4">
        <v>24.606387999999999</v>
      </c>
      <c r="CC148" s="4">
        <f t="shared" ref="CC148:CC149" si="23">CA148*0.2642</f>
        <v>2.0448929406</v>
      </c>
      <c r="CE148" s="4">
        <f t="shared" ref="CE148:CE149" si="24">BJ148*$CA148*0.747</f>
        <v>17225.408881899461</v>
      </c>
      <c r="CF148" s="4">
        <f t="shared" ref="CF148:CF149" si="25">BK148*$CA148*0.747</f>
        <v>90.819531409068006</v>
      </c>
      <c r="CG148" s="4">
        <f t="shared" ref="CG148:CG149" si="26">BQ148*$CA148*0.747</f>
        <v>76.220644421042991</v>
      </c>
      <c r="CH148" s="4">
        <f t="shared" ref="CH148:CH149" si="27">BR148*$CA148*0.747</f>
        <v>63.401376211201793</v>
      </c>
    </row>
    <row r="149" spans="1:86">
      <c r="A149" s="2">
        <v>42440</v>
      </c>
      <c r="B149" s="29">
        <v>0.52377819444444451</v>
      </c>
      <c r="C149" s="4">
        <v>9.5939999999999994</v>
      </c>
      <c r="D149" s="4">
        <v>7.8E-2</v>
      </c>
      <c r="E149" s="4" t="s">
        <v>155</v>
      </c>
      <c r="F149" s="4">
        <v>780</v>
      </c>
      <c r="G149" s="4">
        <v>423.9</v>
      </c>
      <c r="H149" s="4">
        <v>26.5</v>
      </c>
      <c r="I149" s="4">
        <v>962.1</v>
      </c>
      <c r="K149" s="4">
        <v>6.7</v>
      </c>
      <c r="L149" s="4">
        <v>129</v>
      </c>
      <c r="M149" s="4">
        <v>0.91139999999999999</v>
      </c>
      <c r="N149" s="4">
        <v>8.7438000000000002</v>
      </c>
      <c r="O149" s="4">
        <v>7.1099999999999997E-2</v>
      </c>
      <c r="P149" s="4">
        <v>386.38330000000002</v>
      </c>
      <c r="Q149" s="4">
        <v>24.119599999999998</v>
      </c>
      <c r="R149" s="4">
        <v>410.5</v>
      </c>
      <c r="S149" s="4">
        <v>318.41829999999999</v>
      </c>
      <c r="T149" s="4">
        <v>19.876899999999999</v>
      </c>
      <c r="U149" s="4">
        <v>338.3</v>
      </c>
      <c r="V149" s="4">
        <v>962.12180000000001</v>
      </c>
      <c r="Y149" s="4">
        <v>117.23099999999999</v>
      </c>
      <c r="Z149" s="4">
        <v>0</v>
      </c>
      <c r="AA149" s="4">
        <v>6.1022999999999996</v>
      </c>
      <c r="AB149" s="4" t="s">
        <v>384</v>
      </c>
      <c r="AC149" s="4">
        <v>0</v>
      </c>
      <c r="AD149" s="4">
        <v>11.7</v>
      </c>
      <c r="AE149" s="4">
        <v>855</v>
      </c>
      <c r="AF149" s="4">
        <v>885</v>
      </c>
      <c r="AG149" s="4">
        <v>854</v>
      </c>
      <c r="AH149" s="4">
        <v>88</v>
      </c>
      <c r="AI149" s="4">
        <v>29.59</v>
      </c>
      <c r="AJ149" s="4">
        <v>0.68</v>
      </c>
      <c r="AK149" s="4">
        <v>987</v>
      </c>
      <c r="AL149" s="4">
        <v>3</v>
      </c>
      <c r="AM149" s="4">
        <v>0</v>
      </c>
      <c r="AN149" s="4">
        <v>32</v>
      </c>
      <c r="AO149" s="4">
        <v>190</v>
      </c>
      <c r="AP149" s="4">
        <v>190</v>
      </c>
      <c r="AQ149" s="4">
        <v>1.7</v>
      </c>
      <c r="AR149" s="4">
        <v>195</v>
      </c>
      <c r="AS149" s="4" t="s">
        <v>155</v>
      </c>
      <c r="AT149" s="4">
        <v>2</v>
      </c>
      <c r="AU149" s="5">
        <v>0.73193287037037036</v>
      </c>
      <c r="AV149" s="4">
        <v>47.159526999999997</v>
      </c>
      <c r="AW149" s="4">
        <v>-88.490196999999995</v>
      </c>
      <c r="AX149" s="4">
        <v>314.3</v>
      </c>
      <c r="AY149" s="4">
        <v>36.4</v>
      </c>
      <c r="AZ149" s="4">
        <v>12</v>
      </c>
      <c r="BA149" s="4">
        <v>10</v>
      </c>
      <c r="BB149" s="4" t="s">
        <v>422</v>
      </c>
      <c r="BC149" s="4">
        <v>1.024675</v>
      </c>
      <c r="BD149" s="4">
        <v>1.2493510000000001</v>
      </c>
      <c r="BE149" s="4">
        <v>1.649351</v>
      </c>
      <c r="BF149" s="4">
        <v>14.063000000000001</v>
      </c>
      <c r="BG149" s="4">
        <v>21.3</v>
      </c>
      <c r="BH149" s="4">
        <v>1.51</v>
      </c>
      <c r="BI149" s="4">
        <v>9.7200000000000006</v>
      </c>
      <c r="BJ149" s="4">
        <v>2980.1260000000002</v>
      </c>
      <c r="BK149" s="4">
        <v>15.420999999999999</v>
      </c>
      <c r="BL149" s="4">
        <v>13.791</v>
      </c>
      <c r="BM149" s="4">
        <v>0.86099999999999999</v>
      </c>
      <c r="BN149" s="4">
        <v>14.651999999999999</v>
      </c>
      <c r="BO149" s="4">
        <v>11.365</v>
      </c>
      <c r="BP149" s="4">
        <v>0.70899999999999996</v>
      </c>
      <c r="BQ149" s="4">
        <v>12.074</v>
      </c>
      <c r="BR149" s="4">
        <v>10.8432</v>
      </c>
      <c r="BU149" s="4">
        <v>7.9269999999999996</v>
      </c>
      <c r="BW149" s="4">
        <v>1512.2539999999999</v>
      </c>
      <c r="BX149" s="4">
        <v>0.315552</v>
      </c>
      <c r="BY149" s="4">
        <v>-5</v>
      </c>
      <c r="BZ149" s="4">
        <v>1.2174309999999999</v>
      </c>
      <c r="CA149" s="4">
        <v>7.7113019999999999</v>
      </c>
      <c r="CB149" s="4">
        <v>24.592106000000001</v>
      </c>
      <c r="CC149" s="4">
        <f t="shared" si="23"/>
        <v>2.0373259883999997</v>
      </c>
      <c r="CE149" s="4">
        <f t="shared" si="24"/>
        <v>17166.546733286843</v>
      </c>
      <c r="CF149" s="4">
        <f t="shared" si="25"/>
        <v>88.830243142073996</v>
      </c>
      <c r="CG149" s="4">
        <f t="shared" si="26"/>
        <v>69.550376479956</v>
      </c>
      <c r="CH149" s="4">
        <f t="shared" si="27"/>
        <v>62.460546815260798</v>
      </c>
    </row>
    <row r="150" spans="1:86">
      <c r="A150" s="2">
        <v>42440</v>
      </c>
      <c r="B150" s="29">
        <v>0.52378976851851855</v>
      </c>
      <c r="C150" s="4">
        <v>9.56</v>
      </c>
      <c r="D150" s="4">
        <v>7.8E-2</v>
      </c>
      <c r="E150" s="4" t="s">
        <v>155</v>
      </c>
      <c r="F150" s="4">
        <v>780</v>
      </c>
      <c r="G150" s="4">
        <v>410.4</v>
      </c>
      <c r="H150" s="4">
        <v>26.4</v>
      </c>
      <c r="I150" s="4">
        <v>916.6</v>
      </c>
      <c r="K150" s="4">
        <v>6.9</v>
      </c>
      <c r="L150" s="4">
        <v>126</v>
      </c>
      <c r="M150" s="4">
        <v>0.91169999999999995</v>
      </c>
      <c r="N150" s="4">
        <v>8.7161000000000008</v>
      </c>
      <c r="O150" s="4">
        <v>7.1099999999999997E-2</v>
      </c>
      <c r="P150" s="4">
        <v>374.15629999999999</v>
      </c>
      <c r="Q150" s="4">
        <v>24.069700000000001</v>
      </c>
      <c r="R150" s="4">
        <v>398.2</v>
      </c>
      <c r="S150" s="4">
        <v>308.34199999999998</v>
      </c>
      <c r="T150" s="4">
        <v>19.835799999999999</v>
      </c>
      <c r="U150" s="4">
        <v>328.2</v>
      </c>
      <c r="V150" s="4">
        <v>916.60910000000001</v>
      </c>
      <c r="Y150" s="4">
        <v>114.71</v>
      </c>
      <c r="Z150" s="4">
        <v>0</v>
      </c>
      <c r="AA150" s="4">
        <v>6.2908999999999997</v>
      </c>
      <c r="AB150" s="4" t="s">
        <v>384</v>
      </c>
      <c r="AC150" s="4">
        <v>0</v>
      </c>
      <c r="AD150" s="4">
        <v>11.8</v>
      </c>
      <c r="AE150" s="4">
        <v>855</v>
      </c>
      <c r="AF150" s="4">
        <v>884</v>
      </c>
      <c r="AG150" s="4">
        <v>853</v>
      </c>
      <c r="AH150" s="4">
        <v>88</v>
      </c>
      <c r="AI150" s="4">
        <v>29.59</v>
      </c>
      <c r="AJ150" s="4">
        <v>0.68</v>
      </c>
      <c r="AK150" s="4">
        <v>987</v>
      </c>
      <c r="AL150" s="4">
        <v>3</v>
      </c>
      <c r="AM150" s="4">
        <v>0</v>
      </c>
      <c r="AN150" s="4">
        <v>32</v>
      </c>
      <c r="AO150" s="4">
        <v>190</v>
      </c>
      <c r="AP150" s="4">
        <v>190</v>
      </c>
      <c r="AQ150" s="4">
        <v>1.6</v>
      </c>
      <c r="AR150" s="4">
        <v>195</v>
      </c>
      <c r="AS150" s="4" t="s">
        <v>155</v>
      </c>
      <c r="AT150" s="4">
        <v>2</v>
      </c>
      <c r="AU150" s="5">
        <v>0.7319444444444444</v>
      </c>
      <c r="AV150" s="4">
        <v>47.159430999999998</v>
      </c>
      <c r="AW150" s="4">
        <v>-88.490035000000006</v>
      </c>
      <c r="AX150" s="4">
        <v>314.10000000000002</v>
      </c>
      <c r="AY150" s="4">
        <v>35.700000000000003</v>
      </c>
      <c r="AZ150" s="4">
        <v>12</v>
      </c>
      <c r="BA150" s="4">
        <v>10</v>
      </c>
      <c r="BB150" s="4" t="s">
        <v>422</v>
      </c>
      <c r="BC150" s="4">
        <v>1.1000000000000001</v>
      </c>
      <c r="BD150" s="4">
        <v>1.4</v>
      </c>
      <c r="BE150" s="4">
        <v>1.8</v>
      </c>
      <c r="BF150" s="4">
        <v>14.063000000000001</v>
      </c>
      <c r="BG150" s="4">
        <v>21.38</v>
      </c>
      <c r="BH150" s="4">
        <v>1.52</v>
      </c>
      <c r="BI150" s="4">
        <v>9.6820000000000004</v>
      </c>
      <c r="BJ150" s="4">
        <v>2981.5149999999999</v>
      </c>
      <c r="BK150" s="4">
        <v>15.483000000000001</v>
      </c>
      <c r="BL150" s="4">
        <v>13.403</v>
      </c>
      <c r="BM150" s="4">
        <v>0.86199999999999999</v>
      </c>
      <c r="BN150" s="4">
        <v>14.265000000000001</v>
      </c>
      <c r="BO150" s="4">
        <v>11.045</v>
      </c>
      <c r="BP150" s="4">
        <v>0.71099999999999997</v>
      </c>
      <c r="BQ150" s="4">
        <v>11.756</v>
      </c>
      <c r="BR150" s="4">
        <v>10.368</v>
      </c>
      <c r="BU150" s="4">
        <v>7.7850000000000001</v>
      </c>
      <c r="BW150" s="4">
        <v>1564.6849999999999</v>
      </c>
      <c r="BX150" s="4">
        <v>0.32953300000000002</v>
      </c>
      <c r="BY150" s="4">
        <v>-5</v>
      </c>
      <c r="BZ150" s="4">
        <v>1.216707</v>
      </c>
      <c r="CA150" s="4">
        <v>8.0529620000000008</v>
      </c>
      <c r="CB150" s="4">
        <v>24.577480999999999</v>
      </c>
      <c r="CC150" s="4">
        <f t="shared" ref="CC150" si="28">CA150*0.2642</f>
        <v>2.1275925604000001</v>
      </c>
      <c r="CE150" s="4">
        <f t="shared" ref="CE150" si="29">BJ150*$CA150*0.747</f>
        <v>17935.490167080214</v>
      </c>
      <c r="CF150" s="4">
        <f t="shared" ref="CF150" si="30">BK150*$CA150*0.747</f>
        <v>93.138955952562014</v>
      </c>
      <c r="CG150" s="4">
        <f t="shared" ref="CG150" si="31">BQ150*$CA150*0.747</f>
        <v>70.718954090183999</v>
      </c>
      <c r="CH150" s="4">
        <f t="shared" ref="CH150" si="32">BR150*$CA150*0.747</f>
        <v>62.369353181952015</v>
      </c>
    </row>
  </sheetData>
  <customSheetViews>
    <customSheetView guid="{2B424CCC-7244-4294-A128-8AE125D4F682}">
      <selection activeCell="B7" sqref="B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O151"/>
  <sheetViews>
    <sheetView workbookViewId="0">
      <pane xSplit="2" ySplit="9" topLeftCell="CA10" activePane="bottomRight" state="frozen"/>
      <selection pane="topRight" activeCell="C1" sqref="C1"/>
      <selection pane="bottomLeft" activeCell="A10" sqref="A10"/>
      <selection pane="bottomRight" activeCell="CI5" sqref="CI5"/>
    </sheetView>
  </sheetViews>
  <sheetFormatPr defaultColWidth="9.109375" defaultRowHeight="14.4"/>
  <cols>
    <col min="1" max="1" width="15.88671875" style="4" bestFit="1" customWidth="1"/>
    <col min="2" max="2" width="13.33203125" style="4" bestFit="1" customWidth="1"/>
    <col min="3" max="4" width="12" style="4" bestFit="1" customWidth="1"/>
    <col min="5" max="5" width="10.6640625" style="4" bestFit="1" customWidth="1"/>
    <col min="6" max="6" width="14.88671875" style="4" bestFit="1" customWidth="1"/>
    <col min="7" max="9" width="12" style="4" bestFit="1" customWidth="1"/>
    <col min="10" max="10" width="9.88671875" style="4" bestFit="1" customWidth="1"/>
    <col min="11" max="11" width="12" style="4" bestFit="1" customWidth="1"/>
    <col min="12" max="12" width="13.6640625" style="4" bestFit="1" customWidth="1"/>
    <col min="13" max="13" width="27.33203125" style="4" bestFit="1" customWidth="1"/>
    <col min="14" max="14" width="12" style="4" bestFit="1" customWidth="1"/>
    <col min="15" max="15" width="11" style="4" bestFit="1" customWidth="1"/>
    <col min="16" max="17" width="12" style="4" bestFit="1" customWidth="1"/>
    <col min="18" max="18" width="9.109375" style="4" bestFit="1" customWidth="1"/>
    <col min="19" max="22" width="12" style="4" bestFit="1" customWidth="1"/>
    <col min="23" max="23" width="8.6640625" style="4" bestFit="1" customWidth="1"/>
    <col min="24" max="24" width="11" style="4" bestFit="1" customWidth="1"/>
    <col min="25" max="25" width="12" style="4" bestFit="1" customWidth="1"/>
    <col min="26" max="26" width="13.109375" style="4" bestFit="1" customWidth="1"/>
    <col min="27" max="27" width="12" style="4" bestFit="1" customWidth="1"/>
    <col min="28" max="28" width="14.44140625" style="4" bestFit="1" customWidth="1"/>
    <col min="29" max="29" width="19.109375" style="4" bestFit="1" customWidth="1"/>
    <col min="30" max="30" width="20.6640625" style="4" bestFit="1" customWidth="1"/>
    <col min="31" max="31" width="21.6640625" style="4" bestFit="1" customWidth="1"/>
    <col min="32" max="33" width="21.109375" style="4" bestFit="1" customWidth="1"/>
    <col min="34" max="34" width="17" style="4" bestFit="1" customWidth="1"/>
    <col min="35" max="35" width="17.88671875" style="4" bestFit="1" customWidth="1"/>
    <col min="36" max="36" width="16.6640625" style="4" bestFit="1" customWidth="1"/>
    <col min="37" max="37" width="22.109375" style="4" bestFit="1" customWidth="1"/>
    <col min="38" max="38" width="26.109375" style="4" bestFit="1" customWidth="1"/>
    <col min="39" max="39" width="21.109375" style="4" bestFit="1" customWidth="1"/>
    <col min="40" max="40" width="16.109375" style="4" bestFit="1" customWidth="1"/>
    <col min="41" max="41" width="25" style="4" bestFit="1" customWidth="1"/>
    <col min="42" max="42" width="24.88671875" style="4" bestFit="1" customWidth="1"/>
    <col min="43" max="43" width="19.109375" style="4" bestFit="1" customWidth="1"/>
    <col min="44" max="44" width="22" style="4" bestFit="1" customWidth="1"/>
    <col min="45" max="45" width="13.109375" style="4" bestFit="1" customWidth="1"/>
    <col min="46" max="46" width="11.44140625" style="4" bestFit="1" customWidth="1"/>
    <col min="47" max="48" width="12" style="4" bestFit="1" customWidth="1"/>
    <col min="49" max="49" width="12.6640625" style="4" bestFit="1" customWidth="1"/>
    <col min="50" max="50" width="12" style="4" bestFit="1" customWidth="1"/>
    <col min="51" max="51" width="21" style="4" bestFit="1" customWidth="1"/>
    <col min="52" max="52" width="26.5546875" style="4" bestFit="1" customWidth="1"/>
    <col min="53" max="53" width="25.33203125" style="4" bestFit="1" customWidth="1"/>
    <col min="54" max="54" width="18.44140625" style="4" bestFit="1" customWidth="1"/>
    <col min="55" max="55" width="14.33203125" style="4" bestFit="1" customWidth="1"/>
    <col min="56" max="56" width="12" style="4" bestFit="1" customWidth="1"/>
    <col min="57" max="57" width="12.33203125" style="4" bestFit="1" customWidth="1"/>
    <col min="58" max="58" width="28.6640625" style="4" bestFit="1" customWidth="1"/>
    <col min="59" max="59" width="23" style="4" bestFit="1" customWidth="1"/>
    <col min="60" max="60" width="12" style="4" bestFit="1" customWidth="1"/>
    <col min="61" max="61" width="19" style="4" bestFit="1" customWidth="1"/>
    <col min="62" max="62" width="29.88671875" style="4" bestFit="1" customWidth="1"/>
    <col min="63" max="63" width="28.6640625" style="4" bestFit="1" customWidth="1"/>
    <col min="64" max="64" width="29" style="4" bestFit="1" customWidth="1"/>
    <col min="65" max="66" width="30.109375" style="4" bestFit="1" customWidth="1"/>
    <col min="67" max="67" width="38.5546875" style="4" bestFit="1" customWidth="1"/>
    <col min="68" max="69" width="39.5546875" style="4" bestFit="1" customWidth="1"/>
    <col min="70" max="70" width="28.5546875" style="4" bestFit="1" customWidth="1"/>
    <col min="71" max="71" width="29.6640625" style="4" bestFit="1" customWidth="1"/>
    <col min="72" max="72" width="32" style="4" bestFit="1" customWidth="1"/>
    <col min="73" max="73" width="31.6640625" style="4" bestFit="1" customWidth="1"/>
    <col min="74" max="74" width="34.109375" style="4" bestFit="1" customWidth="1"/>
    <col min="75" max="75" width="28.5546875" style="4" bestFit="1" customWidth="1"/>
    <col min="76" max="78" width="21.88671875" style="4" bestFit="1" customWidth="1"/>
    <col min="79" max="79" width="13.109375" style="4" bestFit="1" customWidth="1"/>
    <col min="80" max="80" width="12" style="4" bestFit="1" customWidth="1"/>
    <col min="81" max="81" width="9.5546875" style="4" bestFit="1" customWidth="1"/>
    <col min="82" max="82" width="6.5546875" style="4" bestFit="1" customWidth="1"/>
    <col min="83" max="86" width="7.6640625" style="4" bestFit="1" customWidth="1"/>
    <col min="87" max="87" width="14.6640625" style="4" bestFit="1" customWidth="1"/>
    <col min="88" max="88" width="12.33203125" style="4" bestFit="1" customWidth="1"/>
    <col min="89" max="89" width="12" style="4" customWidth="1"/>
    <col min="90" max="92" width="6.88671875" style="4" bestFit="1" customWidth="1"/>
    <col min="93" max="93" width="14.6640625" style="4" bestFit="1" customWidth="1"/>
    <col min="94" max="16384" width="9.109375" style="4"/>
  </cols>
  <sheetData>
    <row r="1" spans="1:9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3</v>
      </c>
      <c r="G1" s="1" t="s">
        <v>4</v>
      </c>
      <c r="H1" s="1" t="s">
        <v>5</v>
      </c>
      <c r="I1" s="1" t="s">
        <v>6</v>
      </c>
      <c r="J1" s="1"/>
      <c r="K1" s="1" t="s">
        <v>7</v>
      </c>
      <c r="L1" s="1" t="s">
        <v>371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372</v>
      </c>
      <c r="Z1" s="1" t="s">
        <v>20</v>
      </c>
      <c r="AA1" s="1" t="s">
        <v>21</v>
      </c>
      <c r="AB1" s="1" t="s">
        <v>373</v>
      </c>
      <c r="AC1" s="1" t="s">
        <v>374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44</v>
      </c>
      <c r="BA1" s="1" t="s">
        <v>45</v>
      </c>
      <c r="BB1" s="1" t="s">
        <v>46</v>
      </c>
      <c r="BC1" s="1" t="s">
        <v>47</v>
      </c>
      <c r="BD1" s="1" t="s">
        <v>48</v>
      </c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53</v>
      </c>
      <c r="BJ1" s="1" t="s">
        <v>54</v>
      </c>
      <c r="BK1" s="1" t="s">
        <v>55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375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  <c r="CC1" s="1" t="s">
        <v>173</v>
      </c>
      <c r="CD1" s="1"/>
      <c r="CE1" s="1" t="s">
        <v>2</v>
      </c>
      <c r="CF1" s="1" t="s">
        <v>3</v>
      </c>
      <c r="CG1" s="1" t="s">
        <v>411</v>
      </c>
      <c r="CH1" s="1" t="s">
        <v>6</v>
      </c>
      <c r="CI1" s="1" t="s">
        <v>188</v>
      </c>
      <c r="CJ1" s="1"/>
      <c r="CK1" s="1" t="s">
        <v>2</v>
      </c>
      <c r="CL1" s="1" t="s">
        <v>3</v>
      </c>
      <c r="CM1" s="1" t="s">
        <v>411</v>
      </c>
      <c r="CN1" s="1" t="s">
        <v>6</v>
      </c>
      <c r="CO1" s="1" t="s">
        <v>188</v>
      </c>
    </row>
    <row r="2" spans="1:93">
      <c r="A2" s="1" t="s">
        <v>72</v>
      </c>
      <c r="B2" s="1" t="s">
        <v>73</v>
      </c>
      <c r="C2" s="1" t="s">
        <v>74</v>
      </c>
      <c r="D2" s="1" t="s">
        <v>75</v>
      </c>
      <c r="E2" s="1" t="s">
        <v>376</v>
      </c>
      <c r="F2" s="1" t="s">
        <v>76</v>
      </c>
      <c r="G2" s="1" t="s">
        <v>77</v>
      </c>
      <c r="H2" s="1" t="s">
        <v>78</v>
      </c>
      <c r="I2" s="1" t="s">
        <v>79</v>
      </c>
      <c r="J2" s="1" t="s">
        <v>80</v>
      </c>
      <c r="K2" s="1" t="s">
        <v>81</v>
      </c>
      <c r="L2" s="1" t="s">
        <v>377</v>
      </c>
      <c r="M2" s="1" t="s">
        <v>82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 t="s">
        <v>89</v>
      </c>
      <c r="U2" s="1" t="s">
        <v>90</v>
      </c>
      <c r="V2" s="1" t="s">
        <v>91</v>
      </c>
      <c r="W2" s="1" t="s">
        <v>92</v>
      </c>
      <c r="X2" s="1" t="s">
        <v>93</v>
      </c>
      <c r="Y2" s="1" t="s">
        <v>378</v>
      </c>
      <c r="Z2" s="1" t="s">
        <v>94</v>
      </c>
      <c r="AA2" s="1" t="s">
        <v>95</v>
      </c>
      <c r="AB2" s="1" t="s">
        <v>379</v>
      </c>
      <c r="AC2" s="1" t="s">
        <v>380</v>
      </c>
      <c r="AD2" s="1" t="s">
        <v>96</v>
      </c>
      <c r="AE2" s="1" t="s">
        <v>97</v>
      </c>
      <c r="AF2" s="1" t="s">
        <v>98</v>
      </c>
      <c r="AG2" s="1" t="s">
        <v>99</v>
      </c>
      <c r="AH2" s="1" t="s">
        <v>100</v>
      </c>
      <c r="AI2" s="1" t="s">
        <v>101</v>
      </c>
      <c r="AJ2" s="1" t="s">
        <v>102</v>
      </c>
      <c r="AK2" s="1" t="s">
        <v>103</v>
      </c>
      <c r="AL2" s="1" t="s">
        <v>104</v>
      </c>
      <c r="AM2" s="1" t="s">
        <v>105</v>
      </c>
      <c r="AN2" s="1" t="s">
        <v>106</v>
      </c>
      <c r="AO2" s="1" t="s">
        <v>107</v>
      </c>
      <c r="AP2" s="1" t="s">
        <v>108</v>
      </c>
      <c r="AQ2" s="1" t="s">
        <v>109</v>
      </c>
      <c r="AR2" s="1" t="s">
        <v>110</v>
      </c>
      <c r="AS2" s="1" t="s">
        <v>111</v>
      </c>
      <c r="AT2" s="1" t="s">
        <v>112</v>
      </c>
      <c r="AU2" s="1" t="s">
        <v>113</v>
      </c>
      <c r="AV2" s="1" t="s">
        <v>114</v>
      </c>
      <c r="AW2" s="1" t="s">
        <v>115</v>
      </c>
      <c r="AX2" s="1" t="s">
        <v>116</v>
      </c>
      <c r="AY2" s="1" t="s">
        <v>117</v>
      </c>
      <c r="AZ2" s="1" t="s">
        <v>118</v>
      </c>
      <c r="BA2" s="1" t="s">
        <v>119</v>
      </c>
      <c r="BB2" s="1" t="s">
        <v>120</v>
      </c>
      <c r="BC2" s="1" t="s">
        <v>121</v>
      </c>
      <c r="BD2" s="1" t="s">
        <v>122</v>
      </c>
      <c r="BE2" s="1" t="s">
        <v>123</v>
      </c>
      <c r="BF2" s="1" t="s">
        <v>124</v>
      </c>
      <c r="BG2" s="1" t="s">
        <v>125</v>
      </c>
      <c r="BH2" s="1" t="s">
        <v>52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131</v>
      </c>
      <c r="BO2" s="1" t="s">
        <v>132</v>
      </c>
      <c r="BP2" s="1" t="s">
        <v>133</v>
      </c>
      <c r="BQ2" s="1" t="s">
        <v>134</v>
      </c>
      <c r="BR2" s="1" t="s">
        <v>135</v>
      </c>
      <c r="BS2" s="1" t="s">
        <v>136</v>
      </c>
      <c r="BT2" s="1" t="s">
        <v>137</v>
      </c>
      <c r="BU2" s="1" t="s">
        <v>381</v>
      </c>
      <c r="BV2" s="1" t="s">
        <v>138</v>
      </c>
      <c r="BW2" s="1" t="s">
        <v>139</v>
      </c>
      <c r="BX2" s="1" t="s">
        <v>140</v>
      </c>
      <c r="BY2" s="1" t="s">
        <v>141</v>
      </c>
      <c r="BZ2" s="1" t="s">
        <v>142</v>
      </c>
      <c r="CA2" s="1" t="s">
        <v>143</v>
      </c>
      <c r="CB2" s="1" t="s">
        <v>144</v>
      </c>
      <c r="CC2" s="1"/>
      <c r="CD2" s="1"/>
      <c r="CE2" s="1"/>
      <c r="CF2" s="1"/>
      <c r="CG2" s="1"/>
      <c r="CH2" s="1"/>
      <c r="CI2" s="1" t="s">
        <v>192</v>
      </c>
      <c r="CJ2" s="1"/>
      <c r="CK2" s="1"/>
      <c r="CL2" s="1"/>
      <c r="CM2" s="1"/>
      <c r="CN2" s="1"/>
      <c r="CO2" s="1" t="s">
        <v>192</v>
      </c>
    </row>
    <row r="3" spans="1:93">
      <c r="A3" s="1" t="s">
        <v>145</v>
      </c>
      <c r="B3" s="1" t="s">
        <v>146</v>
      </c>
      <c r="C3" s="1" t="s">
        <v>147</v>
      </c>
      <c r="D3" s="1" t="s">
        <v>147</v>
      </c>
      <c r="E3" s="1"/>
      <c r="F3" s="1" t="s">
        <v>148</v>
      </c>
      <c r="G3" s="1" t="s">
        <v>148</v>
      </c>
      <c r="H3" s="1" t="s">
        <v>148</v>
      </c>
      <c r="I3" s="1" t="s">
        <v>149</v>
      </c>
      <c r="J3" s="1"/>
      <c r="K3" s="1" t="s">
        <v>147</v>
      </c>
      <c r="L3" s="1" t="s">
        <v>382</v>
      </c>
      <c r="M3" s="1"/>
      <c r="N3" s="1" t="s">
        <v>147</v>
      </c>
      <c r="O3" s="1" t="s">
        <v>147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  <c r="V3" s="1" t="s">
        <v>149</v>
      </c>
      <c r="W3" s="1" t="s">
        <v>149</v>
      </c>
      <c r="X3" s="1" t="s">
        <v>149</v>
      </c>
      <c r="Y3" s="1" t="s">
        <v>148</v>
      </c>
      <c r="Z3" s="1" t="s">
        <v>150</v>
      </c>
      <c r="AA3" s="1" t="s">
        <v>147</v>
      </c>
      <c r="AB3" s="1" t="s">
        <v>156</v>
      </c>
      <c r="AC3" s="1" t="s">
        <v>383</v>
      </c>
      <c r="AD3" s="1" t="s">
        <v>151</v>
      </c>
      <c r="AE3" s="1" t="s">
        <v>152</v>
      </c>
      <c r="AF3" s="1" t="s">
        <v>152</v>
      </c>
      <c r="AG3" s="1" t="s">
        <v>152</v>
      </c>
      <c r="AH3" s="1" t="s">
        <v>147</v>
      </c>
      <c r="AI3" s="1" t="s">
        <v>153</v>
      </c>
      <c r="AJ3" s="1" t="s">
        <v>147</v>
      </c>
      <c r="AK3" s="1" t="s">
        <v>152</v>
      </c>
      <c r="AL3" s="1" t="s">
        <v>154</v>
      </c>
      <c r="AM3" s="1" t="s">
        <v>154</v>
      </c>
      <c r="AN3" s="1" t="s">
        <v>154</v>
      </c>
      <c r="AO3" s="1" t="s">
        <v>154</v>
      </c>
      <c r="AP3" s="1" t="s">
        <v>154</v>
      </c>
      <c r="AQ3" s="1" t="s">
        <v>154</v>
      </c>
      <c r="AR3" s="1" t="s">
        <v>154</v>
      </c>
      <c r="AS3" s="1" t="s">
        <v>155</v>
      </c>
      <c r="AT3" s="1" t="s">
        <v>156</v>
      </c>
      <c r="AU3" s="1" t="s">
        <v>157</v>
      </c>
      <c r="AV3" s="1" t="s">
        <v>158</v>
      </c>
      <c r="AW3" s="1" t="s">
        <v>158</v>
      </c>
      <c r="AX3" s="1" t="s">
        <v>159</v>
      </c>
      <c r="AY3" s="1" t="s">
        <v>160</v>
      </c>
      <c r="AZ3" s="1" t="s">
        <v>156</v>
      </c>
      <c r="BA3" s="1" t="s">
        <v>156</v>
      </c>
      <c r="BB3" s="1" t="s">
        <v>156</v>
      </c>
      <c r="BC3" s="1" t="s">
        <v>156</v>
      </c>
      <c r="BD3" s="1" t="s">
        <v>156</v>
      </c>
      <c r="BE3" s="1" t="s">
        <v>156</v>
      </c>
      <c r="BF3" s="1"/>
      <c r="BG3" s="1"/>
      <c r="BH3" s="1"/>
      <c r="BI3" s="1" t="s">
        <v>147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161</v>
      </c>
      <c r="BS3" s="1" t="s">
        <v>161</v>
      </c>
      <c r="BT3" s="1" t="s">
        <v>161</v>
      </c>
      <c r="BU3" s="1" t="s">
        <v>161</v>
      </c>
      <c r="BV3" s="1" t="s">
        <v>161</v>
      </c>
      <c r="BW3" s="1" t="s">
        <v>161</v>
      </c>
      <c r="BX3" s="1" t="s">
        <v>151</v>
      </c>
      <c r="BY3" s="1" t="s">
        <v>151</v>
      </c>
      <c r="BZ3" s="1" t="s">
        <v>151</v>
      </c>
      <c r="CA3" s="1" t="s">
        <v>162</v>
      </c>
      <c r="CB3" s="1" t="s">
        <v>154</v>
      </c>
      <c r="CC3" s="1" t="s">
        <v>174</v>
      </c>
      <c r="CD3" s="1"/>
      <c r="CE3" s="1" t="s">
        <v>187</v>
      </c>
      <c r="CF3" s="1" t="s">
        <v>187</v>
      </c>
      <c r="CG3" s="1" t="s">
        <v>187</v>
      </c>
      <c r="CH3" s="1" t="s">
        <v>187</v>
      </c>
      <c r="CI3" s="1" t="s">
        <v>187</v>
      </c>
      <c r="CJ3" s="1"/>
      <c r="CK3" s="1" t="s">
        <v>175</v>
      </c>
      <c r="CL3" s="1" t="s">
        <v>175</v>
      </c>
      <c r="CM3" s="1" t="s">
        <v>175</v>
      </c>
      <c r="CN3" s="1" t="s">
        <v>175</v>
      </c>
      <c r="CO3" s="1" t="s">
        <v>175</v>
      </c>
    </row>
    <row r="4" spans="1:93" s="15" customFormat="1">
      <c r="A4" s="7" t="s">
        <v>456</v>
      </c>
    </row>
    <row r="5" spans="1:93" s="15" customFormat="1">
      <c r="A5" s="30" t="s">
        <v>169</v>
      </c>
      <c r="C5" s="15">
        <f t="shared" ref="C5:AH5" si="0">AVERAGE(C10:C494)</f>
        <v>10.542753521126761</v>
      </c>
      <c r="D5" s="15">
        <f t="shared" si="0"/>
        <v>7.3895070422535195E-2</v>
      </c>
      <c r="E5" s="15" t="e">
        <f t="shared" si="0"/>
        <v>#DIV/0!</v>
      </c>
      <c r="F5" s="15">
        <f t="shared" si="0"/>
        <v>738.9389389647888</v>
      </c>
      <c r="G5" s="15">
        <f t="shared" si="0"/>
        <v>361.12253521126758</v>
      </c>
      <c r="H5" s="15">
        <f t="shared" si="0"/>
        <v>37.94507042253521</v>
      </c>
      <c r="I5" s="15">
        <f t="shared" si="0"/>
        <v>1261.9788732394368</v>
      </c>
      <c r="J5" s="15" t="e">
        <f t="shared" si="0"/>
        <v>#DIV/0!</v>
      </c>
      <c r="K5" s="15">
        <f t="shared" si="0"/>
        <v>5.588239436619717</v>
      </c>
      <c r="L5" s="15">
        <f t="shared" si="0"/>
        <v>139.51408450704224</v>
      </c>
      <c r="M5" s="15">
        <f t="shared" si="0"/>
        <v>0.90360140845070502</v>
      </c>
      <c r="N5" s="15">
        <f t="shared" si="0"/>
        <v>9.5178802816901431</v>
      </c>
      <c r="O5" s="15">
        <f t="shared" si="0"/>
        <v>6.6680281690140841E-2</v>
      </c>
      <c r="P5" s="15">
        <f t="shared" si="0"/>
        <v>326.51842816901399</v>
      </c>
      <c r="Q5" s="15">
        <f t="shared" si="0"/>
        <v>34.313270422535219</v>
      </c>
      <c r="R5" s="15">
        <f t="shared" si="0"/>
        <v>360.8295774647886</v>
      </c>
      <c r="S5" s="15">
        <f t="shared" si="0"/>
        <v>269.14194154929567</v>
      </c>
      <c r="T5" s="15">
        <f t="shared" si="0"/>
        <v>28.282402112676063</v>
      </c>
      <c r="U5" s="15">
        <f t="shared" si="0"/>
        <v>297.42464788732406</v>
      </c>
      <c r="V5" s="15">
        <f t="shared" si="0"/>
        <v>1261.981702112676</v>
      </c>
      <c r="W5" s="15" t="e">
        <f t="shared" si="0"/>
        <v>#DIV/0!</v>
      </c>
      <c r="X5" s="15" t="e">
        <f t="shared" si="0"/>
        <v>#DIV/0!</v>
      </c>
      <c r="Y5" s="15">
        <f t="shared" si="0"/>
        <v>126.0493169014084</v>
      </c>
      <c r="Z5" s="15">
        <f t="shared" si="0"/>
        <v>0</v>
      </c>
      <c r="AA5" s="15">
        <f t="shared" si="0"/>
        <v>5.0590316901408459</v>
      </c>
      <c r="AB5" s="15" t="e">
        <f t="shared" si="0"/>
        <v>#DIV/0!</v>
      </c>
      <c r="AC5" s="15">
        <f t="shared" si="0"/>
        <v>0</v>
      </c>
      <c r="AD5" s="15">
        <f t="shared" si="0"/>
        <v>11.784507042253518</v>
      </c>
      <c r="AE5" s="15">
        <f t="shared" si="0"/>
        <v>853.97887323943667</v>
      </c>
      <c r="AF5" s="15">
        <f t="shared" si="0"/>
        <v>881.57746478873241</v>
      </c>
      <c r="AG5" s="15">
        <f t="shared" si="0"/>
        <v>829.0915492957746</v>
      </c>
      <c r="AH5" s="15">
        <f t="shared" si="0"/>
        <v>88.094366197183092</v>
      </c>
      <c r="AI5" s="15">
        <f t="shared" ref="AI5:BN5" si="1">AVERAGE(AI10:AI494)</f>
        <v>29.628732394366239</v>
      </c>
      <c r="AJ5" s="15">
        <f t="shared" si="1"/>
        <v>0.68126760563380406</v>
      </c>
      <c r="AK5" s="15">
        <f t="shared" si="1"/>
        <v>987.24647887323943</v>
      </c>
      <c r="AL5" s="15">
        <f t="shared" si="1"/>
        <v>3.007042253521127</v>
      </c>
      <c r="AM5" s="15">
        <f t="shared" si="1"/>
        <v>0</v>
      </c>
      <c r="AN5" s="15">
        <f t="shared" si="1"/>
        <v>31.21527464788732</v>
      </c>
      <c r="AO5" s="15">
        <f t="shared" si="1"/>
        <v>190.78028169014087</v>
      </c>
      <c r="AP5" s="15">
        <f t="shared" si="1"/>
        <v>190.22112676056338</v>
      </c>
      <c r="AQ5" s="15">
        <f t="shared" si="1"/>
        <v>2.2077464788732377</v>
      </c>
      <c r="AR5" s="15">
        <f t="shared" si="1"/>
        <v>195</v>
      </c>
      <c r="AS5" s="15" t="e">
        <f t="shared" si="1"/>
        <v>#DIV/0!</v>
      </c>
      <c r="AT5" s="15">
        <f t="shared" si="1"/>
        <v>2</v>
      </c>
      <c r="AU5" s="15">
        <f t="shared" si="1"/>
        <v>0.73276041666666658</v>
      </c>
      <c r="AV5" s="15">
        <f t="shared" si="1"/>
        <v>47.161481549295779</v>
      </c>
      <c r="AW5" s="15">
        <f t="shared" si="1"/>
        <v>-88.487552598591535</v>
      </c>
      <c r="AX5" s="15">
        <f t="shared" si="1"/>
        <v>314.4887323943662</v>
      </c>
      <c r="AY5" s="15">
        <f t="shared" si="1"/>
        <v>33.202816901408454</v>
      </c>
      <c r="AZ5" s="15">
        <f t="shared" si="1"/>
        <v>12</v>
      </c>
      <c r="BA5" s="15">
        <f t="shared" si="1"/>
        <v>10.23943661971831</v>
      </c>
      <c r="BB5" s="15" t="e">
        <f t="shared" si="1"/>
        <v>#DIV/0!</v>
      </c>
      <c r="BC5" s="15">
        <f t="shared" si="1"/>
        <v>1.293496591549296</v>
      </c>
      <c r="BD5" s="15">
        <f t="shared" si="1"/>
        <v>1.2444265140845072</v>
      </c>
      <c r="BE5" s="15">
        <f t="shared" si="1"/>
        <v>2.0863455070422532</v>
      </c>
      <c r="BF5" s="15">
        <f t="shared" si="1"/>
        <v>14.063000000000045</v>
      </c>
      <c r="BG5" s="15">
        <f t="shared" si="1"/>
        <v>19.612746478873234</v>
      </c>
      <c r="BH5" s="15">
        <f t="shared" si="1"/>
        <v>1.3944366197183096</v>
      </c>
      <c r="BI5" s="15">
        <f t="shared" si="1"/>
        <v>10.678056338028172</v>
      </c>
      <c r="BJ5" s="15">
        <f t="shared" si="1"/>
        <v>2975.7401830985923</v>
      </c>
      <c r="BK5" s="15">
        <f t="shared" si="1"/>
        <v>13.219591549295769</v>
      </c>
      <c r="BL5" s="15">
        <f t="shared" si="1"/>
        <v>10.827816901408449</v>
      </c>
      <c r="BM5" s="15">
        <f t="shared" si="1"/>
        <v>1.1400140845070421</v>
      </c>
      <c r="BN5" s="15">
        <f t="shared" si="1"/>
        <v>11.967852112676061</v>
      </c>
      <c r="BO5" s="15">
        <f t="shared" ref="BO5:CC5" si="2">AVERAGE(BO10:BO494)</f>
        <v>8.9251056338028114</v>
      </c>
      <c r="BP5" s="15">
        <f t="shared" si="2"/>
        <v>0.9396760563380282</v>
      </c>
      <c r="BQ5" s="15">
        <f t="shared" si="2"/>
        <v>9.864795774647888</v>
      </c>
      <c r="BR5" s="15">
        <f t="shared" si="2"/>
        <v>13.09817605633803</v>
      </c>
      <c r="BS5" s="15" t="e">
        <f t="shared" si="2"/>
        <v>#DIV/0!</v>
      </c>
      <c r="BT5" s="15" t="e">
        <f t="shared" si="2"/>
        <v>#DIV/0!</v>
      </c>
      <c r="BU5" s="31">
        <f t="shared" si="2"/>
        <v>7.8732323943662026</v>
      </c>
      <c r="BV5" s="31" t="e">
        <f t="shared" si="2"/>
        <v>#DIV/0!</v>
      </c>
      <c r="BW5" s="31">
        <f t="shared" si="2"/>
        <v>1180.0146197183099</v>
      </c>
      <c r="BX5" s="15">
        <f t="shared" si="2"/>
        <v>0.28890088028169003</v>
      </c>
      <c r="BY5" s="15">
        <f t="shared" si="2"/>
        <v>-5</v>
      </c>
      <c r="BZ5" s="15">
        <f t="shared" si="2"/>
        <v>1.1996484154929583</v>
      </c>
      <c r="CA5" s="28">
        <f t="shared" si="2"/>
        <v>7.0600150845070431</v>
      </c>
      <c r="CB5" s="28">
        <f t="shared" si="2"/>
        <v>24.232897936619725</v>
      </c>
      <c r="CC5" s="28">
        <f t="shared" si="2"/>
        <v>1.8652559853267605</v>
      </c>
      <c r="CD5" s="23"/>
      <c r="CE5" s="15">
        <f>AVERAGE(CE10:CE494)</f>
        <v>15684.060022773376</v>
      </c>
      <c r="CF5" s="15">
        <f>AVERAGE(CF10:CF494)</f>
        <v>68.880485976947895</v>
      </c>
      <c r="CG5" s="15">
        <f>AVERAGE(CG10:CG494)</f>
        <v>67.298756293094058</v>
      </c>
      <c r="CH5" s="15">
        <f>AVERAGE(CH10:CH494)</f>
        <v>72.84225814379549</v>
      </c>
      <c r="CI5" s="33">
        <f>(CF8+CH8+CG8)/(141/3600)</f>
        <v>210.50392240258805</v>
      </c>
      <c r="CK5" s="35">
        <f>CE8/$AY8</f>
        <v>472.37136744587667</v>
      </c>
      <c r="CL5" s="35">
        <f>CF8/$AY8</f>
        <v>2.0745374159511751</v>
      </c>
      <c r="CM5" s="35">
        <f>CG8/$AY8</f>
        <v>2.0268989975437672</v>
      </c>
      <c r="CN5" s="35">
        <f>CH8/$AY8</f>
        <v>2.1938577789978275</v>
      </c>
      <c r="CO5" s="36">
        <f>(CF8+CG8+CH8)/AY8</f>
        <v>6.2952941924927703</v>
      </c>
    </row>
    <row r="6" spans="1:93" s="15" customFormat="1">
      <c r="A6" s="30" t="s">
        <v>170</v>
      </c>
      <c r="C6" s="15">
        <f t="shared" ref="C6:AH6" si="3">MIN(C10:C494)</f>
        <v>9.17</v>
      </c>
      <c r="D6" s="15">
        <f t="shared" si="3"/>
        <v>2.9399999999999999E-2</v>
      </c>
      <c r="E6" s="15">
        <f t="shared" si="3"/>
        <v>0</v>
      </c>
      <c r="F6" s="15">
        <f t="shared" si="3"/>
        <v>293.88415700000002</v>
      </c>
      <c r="G6" s="15">
        <f t="shared" si="3"/>
        <v>40.6</v>
      </c>
      <c r="H6" s="15">
        <f t="shared" si="3"/>
        <v>15.6</v>
      </c>
      <c r="I6" s="15">
        <f t="shared" si="3"/>
        <v>909.4</v>
      </c>
      <c r="J6" s="15">
        <f t="shared" si="3"/>
        <v>0</v>
      </c>
      <c r="K6" s="15">
        <f t="shared" si="3"/>
        <v>3.2</v>
      </c>
      <c r="L6" s="15">
        <f t="shared" si="3"/>
        <v>109</v>
      </c>
      <c r="M6" s="15">
        <f t="shared" si="3"/>
        <v>0.88919999999999999</v>
      </c>
      <c r="N6" s="15">
        <f t="shared" si="3"/>
        <v>8.3928999999999991</v>
      </c>
      <c r="O6" s="15">
        <f t="shared" si="3"/>
        <v>2.6800000000000001E-2</v>
      </c>
      <c r="P6" s="15">
        <f t="shared" si="3"/>
        <v>36.178600000000003</v>
      </c>
      <c r="Q6" s="15">
        <f t="shared" si="3"/>
        <v>13.9573</v>
      </c>
      <c r="R6" s="15">
        <f t="shared" si="3"/>
        <v>66.3</v>
      </c>
      <c r="S6" s="15">
        <f t="shared" si="3"/>
        <v>29.811299999999999</v>
      </c>
      <c r="T6" s="15">
        <f t="shared" si="3"/>
        <v>11.5022</v>
      </c>
      <c r="U6" s="15">
        <f t="shared" si="3"/>
        <v>54.7</v>
      </c>
      <c r="V6" s="15">
        <f t="shared" si="3"/>
        <v>909.42520000000002</v>
      </c>
      <c r="W6" s="15">
        <f t="shared" si="3"/>
        <v>0</v>
      </c>
      <c r="X6" s="15">
        <f t="shared" si="3"/>
        <v>0</v>
      </c>
      <c r="Y6" s="15">
        <f t="shared" si="3"/>
        <v>99.795000000000002</v>
      </c>
      <c r="Z6" s="15">
        <f t="shared" si="3"/>
        <v>0</v>
      </c>
      <c r="AA6" s="15">
        <f t="shared" si="3"/>
        <v>2.8696000000000002</v>
      </c>
      <c r="AB6" s="15">
        <f t="shared" si="3"/>
        <v>0</v>
      </c>
      <c r="AC6" s="15">
        <f t="shared" si="3"/>
        <v>0</v>
      </c>
      <c r="AD6" s="15">
        <f t="shared" si="3"/>
        <v>11.7</v>
      </c>
      <c r="AE6" s="15">
        <f t="shared" si="3"/>
        <v>847</v>
      </c>
      <c r="AF6" s="15">
        <f t="shared" si="3"/>
        <v>873</v>
      </c>
      <c r="AG6" s="15">
        <f t="shared" si="3"/>
        <v>822</v>
      </c>
      <c r="AH6" s="15">
        <f t="shared" si="3"/>
        <v>88</v>
      </c>
      <c r="AI6" s="15">
        <f t="shared" ref="AI6:BN6" si="4">MIN(AI10:AI494)</f>
        <v>29.56</v>
      </c>
      <c r="AJ6" s="15">
        <f t="shared" si="4"/>
        <v>0.68</v>
      </c>
      <c r="AK6" s="15">
        <f t="shared" si="4"/>
        <v>987</v>
      </c>
      <c r="AL6" s="15">
        <f t="shared" si="4"/>
        <v>3</v>
      </c>
      <c r="AM6" s="15">
        <f t="shared" si="4"/>
        <v>0</v>
      </c>
      <c r="AN6" s="15">
        <f t="shared" si="4"/>
        <v>31</v>
      </c>
      <c r="AO6" s="15">
        <f t="shared" si="4"/>
        <v>189.4</v>
      </c>
      <c r="AP6" s="15">
        <f t="shared" si="4"/>
        <v>189.4</v>
      </c>
      <c r="AQ6" s="15">
        <f t="shared" si="4"/>
        <v>1.4</v>
      </c>
      <c r="AR6" s="15">
        <f t="shared" si="4"/>
        <v>195</v>
      </c>
      <c r="AS6" s="15">
        <f t="shared" si="4"/>
        <v>0</v>
      </c>
      <c r="AT6" s="15">
        <f t="shared" si="4"/>
        <v>2</v>
      </c>
      <c r="AU6" s="15">
        <f t="shared" si="4"/>
        <v>0.7319444444444444</v>
      </c>
      <c r="AV6" s="15">
        <f t="shared" si="4"/>
        <v>47.158465</v>
      </c>
      <c r="AW6" s="15">
        <f t="shared" si="4"/>
        <v>-88.491967000000002</v>
      </c>
      <c r="AX6" s="15">
        <f t="shared" si="4"/>
        <v>309.39999999999998</v>
      </c>
      <c r="AY6" s="15">
        <f t="shared" si="4"/>
        <v>20.100000000000001</v>
      </c>
      <c r="AZ6" s="15">
        <f t="shared" si="4"/>
        <v>12</v>
      </c>
      <c r="BA6" s="15">
        <f t="shared" si="4"/>
        <v>7</v>
      </c>
      <c r="BB6" s="15">
        <f t="shared" si="4"/>
        <v>0</v>
      </c>
      <c r="BC6" s="15">
        <f t="shared" si="4"/>
        <v>0.8</v>
      </c>
      <c r="BD6" s="15">
        <f t="shared" si="4"/>
        <v>1</v>
      </c>
      <c r="BE6" s="15">
        <f t="shared" si="4"/>
        <v>1.4</v>
      </c>
      <c r="BF6" s="15">
        <f t="shared" si="4"/>
        <v>14.063000000000001</v>
      </c>
      <c r="BG6" s="15">
        <f t="shared" si="4"/>
        <v>16.8</v>
      </c>
      <c r="BH6" s="15">
        <f t="shared" si="4"/>
        <v>1.19</v>
      </c>
      <c r="BI6" s="15">
        <f t="shared" si="4"/>
        <v>9.2590000000000003</v>
      </c>
      <c r="BJ6" s="15">
        <f t="shared" si="4"/>
        <v>2954.61</v>
      </c>
      <c r="BK6" s="15">
        <f t="shared" si="4"/>
        <v>5.6079999999999997</v>
      </c>
      <c r="BL6" s="15">
        <f t="shared" si="4"/>
        <v>1.0429999999999999</v>
      </c>
      <c r="BM6" s="15">
        <f t="shared" si="4"/>
        <v>0.42699999999999999</v>
      </c>
      <c r="BN6" s="15">
        <f t="shared" si="4"/>
        <v>1.958</v>
      </c>
      <c r="BO6" s="15">
        <f t="shared" ref="BO6:CC6" si="5">MIN(BO10:BO494)</f>
        <v>0.85899999999999999</v>
      </c>
      <c r="BP6" s="15">
        <f t="shared" si="5"/>
        <v>0.35199999999999998</v>
      </c>
      <c r="BQ6" s="15">
        <f t="shared" si="5"/>
        <v>1.613</v>
      </c>
      <c r="BR6" s="15">
        <f t="shared" si="5"/>
        <v>9.0312999999999999</v>
      </c>
      <c r="BS6" s="15">
        <f t="shared" si="5"/>
        <v>0</v>
      </c>
      <c r="BT6" s="15">
        <f t="shared" si="5"/>
        <v>0</v>
      </c>
      <c r="BU6" s="31">
        <f t="shared" si="5"/>
        <v>5.6040000000000001</v>
      </c>
      <c r="BV6" s="31">
        <f t="shared" si="5"/>
        <v>0</v>
      </c>
      <c r="BW6" s="31">
        <f t="shared" si="5"/>
        <v>587.80399999999997</v>
      </c>
      <c r="BX6" s="15">
        <f t="shared" si="5"/>
        <v>0.101482</v>
      </c>
      <c r="BY6" s="15">
        <f t="shared" si="5"/>
        <v>-5</v>
      </c>
      <c r="BZ6" s="15">
        <f t="shared" si="5"/>
        <v>1.178569</v>
      </c>
      <c r="CA6" s="28">
        <f t="shared" si="5"/>
        <v>2.4799660000000001</v>
      </c>
      <c r="CB6" s="28">
        <f t="shared" si="5"/>
        <v>23.807102</v>
      </c>
      <c r="CC6" s="28">
        <f t="shared" si="5"/>
        <v>0.65520701719999996</v>
      </c>
      <c r="CD6" s="23"/>
      <c r="CE6" s="15">
        <f>MIN(CE10:CE494)</f>
        <v>5496.5387079142738</v>
      </c>
      <c r="CF6" s="15">
        <f>MIN(CF10:CF494)</f>
        <v>20.979084657959998</v>
      </c>
      <c r="CG6" s="15">
        <f>MIN(CG10:CG494)</f>
        <v>3.1410646960950004</v>
      </c>
      <c r="CH6" s="15">
        <f>MIN(CH10:CH494)</f>
        <v>17.602850543186701</v>
      </c>
      <c r="CI6" s="23"/>
    </row>
    <row r="7" spans="1:93" s="15" customFormat="1">
      <c r="A7" s="30" t="s">
        <v>171</v>
      </c>
      <c r="C7" s="15">
        <f t="shared" ref="C7:AH7" si="6">MAX(C10:C494)</f>
        <v>12.318</v>
      </c>
      <c r="D7" s="15">
        <f t="shared" si="6"/>
        <v>0.13200000000000001</v>
      </c>
      <c r="E7" s="15">
        <f t="shared" si="6"/>
        <v>0</v>
      </c>
      <c r="F7" s="15">
        <f t="shared" si="6"/>
        <v>1319.856</v>
      </c>
      <c r="G7" s="15">
        <f t="shared" si="6"/>
        <v>1126.9000000000001</v>
      </c>
      <c r="H7" s="15">
        <f t="shared" si="6"/>
        <v>59</v>
      </c>
      <c r="I7" s="15">
        <f t="shared" si="6"/>
        <v>2200.3000000000002</v>
      </c>
      <c r="J7" s="15">
        <f t="shared" si="6"/>
        <v>0</v>
      </c>
      <c r="K7" s="15">
        <f t="shared" si="6"/>
        <v>7.5</v>
      </c>
      <c r="L7" s="15">
        <f t="shared" si="6"/>
        <v>204</v>
      </c>
      <c r="M7" s="15">
        <f t="shared" si="6"/>
        <v>0.9153</v>
      </c>
      <c r="N7" s="15">
        <f t="shared" si="6"/>
        <v>10.9528</v>
      </c>
      <c r="O7" s="15">
        <f t="shared" si="6"/>
        <v>0.11749999999999999</v>
      </c>
      <c r="P7" s="15">
        <f t="shared" si="6"/>
        <v>1007.1612</v>
      </c>
      <c r="Q7" s="15">
        <f t="shared" si="6"/>
        <v>53.233600000000003</v>
      </c>
      <c r="R7" s="15">
        <f t="shared" si="6"/>
        <v>1048.9000000000001</v>
      </c>
      <c r="S7" s="15">
        <f t="shared" si="6"/>
        <v>830.00099999999998</v>
      </c>
      <c r="T7" s="15">
        <f t="shared" si="6"/>
        <v>43.869799999999998</v>
      </c>
      <c r="U7" s="15">
        <f t="shared" si="6"/>
        <v>864.4</v>
      </c>
      <c r="V7" s="15">
        <f t="shared" si="6"/>
        <v>2200.2667000000001</v>
      </c>
      <c r="W7" s="15">
        <f t="shared" si="6"/>
        <v>0</v>
      </c>
      <c r="X7" s="15">
        <f t="shared" si="6"/>
        <v>0</v>
      </c>
      <c r="Y7" s="15">
        <f t="shared" si="6"/>
        <v>183.24799999999999</v>
      </c>
      <c r="Z7" s="15">
        <f t="shared" si="6"/>
        <v>0</v>
      </c>
      <c r="AA7" s="15">
        <f t="shared" si="6"/>
        <v>6.8505000000000003</v>
      </c>
      <c r="AB7" s="15">
        <f t="shared" si="6"/>
        <v>0</v>
      </c>
      <c r="AC7" s="15">
        <f t="shared" si="6"/>
        <v>0</v>
      </c>
      <c r="AD7" s="15">
        <f t="shared" si="6"/>
        <v>11.9</v>
      </c>
      <c r="AE7" s="15">
        <f t="shared" si="6"/>
        <v>858</v>
      </c>
      <c r="AF7" s="15">
        <f t="shared" si="6"/>
        <v>889</v>
      </c>
      <c r="AG7" s="15">
        <f t="shared" si="6"/>
        <v>853</v>
      </c>
      <c r="AH7" s="15">
        <f t="shared" si="6"/>
        <v>89</v>
      </c>
      <c r="AI7" s="15">
        <f t="shared" ref="AI7:BN7" si="7">MAX(AI10:AI494)</f>
        <v>30.81</v>
      </c>
      <c r="AJ7" s="15">
        <f t="shared" si="7"/>
        <v>0.71</v>
      </c>
      <c r="AK7" s="15">
        <f t="shared" si="7"/>
        <v>988</v>
      </c>
      <c r="AL7" s="15">
        <f t="shared" si="7"/>
        <v>3.6</v>
      </c>
      <c r="AM7" s="15">
        <f t="shared" si="7"/>
        <v>0</v>
      </c>
      <c r="AN7" s="15">
        <f t="shared" si="7"/>
        <v>32</v>
      </c>
      <c r="AO7" s="15">
        <f t="shared" si="7"/>
        <v>192</v>
      </c>
      <c r="AP7" s="15">
        <f t="shared" si="7"/>
        <v>191</v>
      </c>
      <c r="AQ7" s="15">
        <f t="shared" si="7"/>
        <v>3</v>
      </c>
      <c r="AR7" s="15">
        <f t="shared" si="7"/>
        <v>195</v>
      </c>
      <c r="AS7" s="15">
        <f t="shared" si="7"/>
        <v>0</v>
      </c>
      <c r="AT7" s="15">
        <f t="shared" si="7"/>
        <v>2</v>
      </c>
      <c r="AU7" s="15">
        <f t="shared" si="7"/>
        <v>0.73357638888888888</v>
      </c>
      <c r="AV7" s="15">
        <f t="shared" si="7"/>
        <v>47.164413000000003</v>
      </c>
      <c r="AW7" s="15">
        <f t="shared" si="7"/>
        <v>-88.483928000000006</v>
      </c>
      <c r="AX7" s="15">
        <f t="shared" si="7"/>
        <v>317.89999999999998</v>
      </c>
      <c r="AY7" s="15">
        <f t="shared" si="7"/>
        <v>46.4</v>
      </c>
      <c r="AZ7" s="15">
        <f t="shared" si="7"/>
        <v>12</v>
      </c>
      <c r="BA7" s="15">
        <f t="shared" si="7"/>
        <v>11</v>
      </c>
      <c r="BB7" s="15">
        <f t="shared" si="7"/>
        <v>0</v>
      </c>
      <c r="BC7" s="15">
        <f t="shared" si="7"/>
        <v>2.5</v>
      </c>
      <c r="BD7" s="15">
        <f t="shared" si="7"/>
        <v>2.054945</v>
      </c>
      <c r="BE7" s="15">
        <f t="shared" si="7"/>
        <v>3.4</v>
      </c>
      <c r="BF7" s="15">
        <f t="shared" si="7"/>
        <v>14.063000000000001</v>
      </c>
      <c r="BG7" s="15">
        <f t="shared" si="7"/>
        <v>22.22</v>
      </c>
      <c r="BH7" s="15">
        <f t="shared" si="7"/>
        <v>1.58</v>
      </c>
      <c r="BI7" s="15">
        <f t="shared" si="7"/>
        <v>12.465999999999999</v>
      </c>
      <c r="BJ7" s="15">
        <f t="shared" si="7"/>
        <v>2990.915</v>
      </c>
      <c r="BK7" s="15">
        <f t="shared" si="7"/>
        <v>20.597000000000001</v>
      </c>
      <c r="BL7" s="15">
        <f t="shared" si="7"/>
        <v>29.952000000000002</v>
      </c>
      <c r="BM7" s="15">
        <f t="shared" si="7"/>
        <v>1.821</v>
      </c>
      <c r="BN7" s="15">
        <f t="shared" si="7"/>
        <v>31.193000000000001</v>
      </c>
      <c r="BO7" s="15">
        <f t="shared" ref="BO7:CC7" si="8">MAX(BO10:BO494)</f>
        <v>24.683</v>
      </c>
      <c r="BP7" s="15">
        <f t="shared" si="8"/>
        <v>1.5009999999999999</v>
      </c>
      <c r="BQ7" s="15">
        <f t="shared" si="8"/>
        <v>25.706</v>
      </c>
      <c r="BR7" s="15">
        <f t="shared" si="8"/>
        <v>20.3796</v>
      </c>
      <c r="BS7" s="15">
        <f t="shared" si="8"/>
        <v>0</v>
      </c>
      <c r="BT7" s="15">
        <f t="shared" si="8"/>
        <v>0</v>
      </c>
      <c r="BU7" s="31">
        <f t="shared" si="8"/>
        <v>11.111000000000001</v>
      </c>
      <c r="BV7" s="31">
        <f t="shared" si="8"/>
        <v>0</v>
      </c>
      <c r="BW7" s="31">
        <f t="shared" si="8"/>
        <v>1750.827</v>
      </c>
      <c r="BX7" s="15">
        <f t="shared" si="8"/>
        <v>0.55322499999999997</v>
      </c>
      <c r="BY7" s="15">
        <f t="shared" si="8"/>
        <v>-5</v>
      </c>
      <c r="BZ7" s="15">
        <f t="shared" si="8"/>
        <v>1.2195689999999999</v>
      </c>
      <c r="CA7" s="28">
        <f t="shared" si="8"/>
        <v>13.519436000000001</v>
      </c>
      <c r="CB7" s="28">
        <f t="shared" si="8"/>
        <v>24.635293999999998</v>
      </c>
      <c r="CC7" s="28">
        <f t="shared" si="8"/>
        <v>3.5718349912000003</v>
      </c>
      <c r="CD7" s="23"/>
      <c r="CE7" s="15">
        <f>MAX(CE10:CE494)</f>
        <v>29965.767866827635</v>
      </c>
      <c r="CF7" s="15">
        <f>MAX(CF10:CF494)</f>
        <v>164.87480467008001</v>
      </c>
      <c r="CG7" s="15">
        <f>MAX(CG10:CG494)</f>
        <v>244.79042954544002</v>
      </c>
      <c r="CH7" s="15">
        <f>MAX(CH10:CH494)</f>
        <v>186.91728973626959</v>
      </c>
      <c r="CI7" s="23"/>
    </row>
    <row r="8" spans="1:93" s="15" customFormat="1">
      <c r="A8" s="30" t="s">
        <v>172</v>
      </c>
      <c r="B8" s="3">
        <f>B151-B10</f>
        <v>1.6319444444443665E-3</v>
      </c>
      <c r="AT8" s="17"/>
      <c r="AY8" s="16">
        <f>SUM(AY10:AY494)/3600</f>
        <v>1.3096666666666668</v>
      </c>
      <c r="BU8" s="25"/>
      <c r="BV8" s="23"/>
      <c r="BW8" s="25"/>
      <c r="BX8" s="23"/>
      <c r="BY8" s="25"/>
      <c r="BZ8" s="25"/>
      <c r="CA8" s="24">
        <f>SUM(CA10:CA494)/3600</f>
        <v>0.27847837277777782</v>
      </c>
      <c r="CB8" s="25"/>
      <c r="CC8" s="24">
        <f>SUM(CC10:CC494)/3600</f>
        <v>7.3573986087888885E-2</v>
      </c>
      <c r="CD8" s="23"/>
      <c r="CE8" s="24">
        <f>SUM(CE10:CE494)/3600</f>
        <v>618.6490342316165</v>
      </c>
      <c r="CF8" s="24">
        <f>SUM(CF10:CF494)/3600</f>
        <v>2.7169525024240557</v>
      </c>
      <c r="CG8" s="24">
        <f>SUM(CG10:CG494)/3600</f>
        <v>2.6545620537831542</v>
      </c>
      <c r="CH8" s="24">
        <f>SUM(CH10:CH494)/3600</f>
        <v>2.8732224045608219</v>
      </c>
      <c r="CI8" s="34">
        <f>SUM(CF8:CH8)</f>
        <v>8.2447369607680319</v>
      </c>
      <c r="CJ8" s="15" t="s">
        <v>410</v>
      </c>
    </row>
    <row r="9" spans="1:93">
      <c r="BW9" s="14"/>
      <c r="BX9" s="26"/>
      <c r="CC9" s="32">
        <f>AY8/CC8</f>
        <v>17.800675704890928</v>
      </c>
      <c r="CD9" s="4" t="s">
        <v>190</v>
      </c>
      <c r="CK9" s="27" t="s">
        <v>191</v>
      </c>
    </row>
    <row r="10" spans="1:93">
      <c r="A10" s="2">
        <v>42440</v>
      </c>
      <c r="B10" s="29">
        <v>0.52378976851851855</v>
      </c>
      <c r="C10" s="4">
        <v>9.56</v>
      </c>
      <c r="D10" s="4">
        <v>7.8E-2</v>
      </c>
      <c r="E10" s="4" t="s">
        <v>155</v>
      </c>
      <c r="F10" s="4">
        <v>780</v>
      </c>
      <c r="G10" s="4">
        <v>410.4</v>
      </c>
      <c r="H10" s="4">
        <v>26.4</v>
      </c>
      <c r="I10" s="4">
        <v>916.6</v>
      </c>
      <c r="K10" s="4">
        <v>6.9</v>
      </c>
      <c r="L10" s="4">
        <v>126</v>
      </c>
      <c r="M10" s="4">
        <v>0.91169999999999995</v>
      </c>
      <c r="N10" s="4">
        <v>8.7161000000000008</v>
      </c>
      <c r="O10" s="4">
        <v>7.1099999999999997E-2</v>
      </c>
      <c r="P10" s="4">
        <v>374.15629999999999</v>
      </c>
      <c r="Q10" s="4">
        <v>24.069700000000001</v>
      </c>
      <c r="R10" s="4">
        <v>398.2</v>
      </c>
      <c r="S10" s="4">
        <v>308.34199999999998</v>
      </c>
      <c r="T10" s="4">
        <v>19.835799999999999</v>
      </c>
      <c r="U10" s="4">
        <v>328.2</v>
      </c>
      <c r="V10" s="4">
        <v>916.60910000000001</v>
      </c>
      <c r="Y10" s="4">
        <v>114.71</v>
      </c>
      <c r="Z10" s="4">
        <v>0</v>
      </c>
      <c r="AA10" s="4">
        <v>6.2908999999999997</v>
      </c>
      <c r="AB10" s="4" t="s">
        <v>384</v>
      </c>
      <c r="AC10" s="4">
        <v>0</v>
      </c>
      <c r="AD10" s="4">
        <v>11.8</v>
      </c>
      <c r="AE10" s="4">
        <v>855</v>
      </c>
      <c r="AF10" s="4">
        <v>884</v>
      </c>
      <c r="AG10" s="4">
        <v>853</v>
      </c>
      <c r="AH10" s="4">
        <v>88</v>
      </c>
      <c r="AI10" s="4">
        <v>29.59</v>
      </c>
      <c r="AJ10" s="4">
        <v>0.68</v>
      </c>
      <c r="AK10" s="4">
        <v>987</v>
      </c>
      <c r="AL10" s="4">
        <v>3</v>
      </c>
      <c r="AM10" s="4">
        <v>0</v>
      </c>
      <c r="AN10" s="4">
        <v>32</v>
      </c>
      <c r="AO10" s="4">
        <v>190</v>
      </c>
      <c r="AP10" s="4">
        <v>190</v>
      </c>
      <c r="AQ10" s="4">
        <v>1.6</v>
      </c>
      <c r="AR10" s="4">
        <v>195</v>
      </c>
      <c r="AS10" s="4" t="s">
        <v>155</v>
      </c>
      <c r="AT10" s="4">
        <v>2</v>
      </c>
      <c r="AU10" s="5">
        <v>0.7319444444444444</v>
      </c>
      <c r="AV10" s="4">
        <v>47.159430999999998</v>
      </c>
      <c r="AW10" s="4">
        <v>-88.490035000000006</v>
      </c>
      <c r="AX10" s="4">
        <v>314.10000000000002</v>
      </c>
      <c r="AY10" s="4">
        <v>35.700000000000003</v>
      </c>
      <c r="AZ10" s="4">
        <v>12</v>
      </c>
      <c r="BA10" s="4">
        <v>10</v>
      </c>
      <c r="BB10" s="4" t="s">
        <v>422</v>
      </c>
      <c r="BC10" s="4">
        <v>1.1000000000000001</v>
      </c>
      <c r="BD10" s="4">
        <v>1.4</v>
      </c>
      <c r="BE10" s="4">
        <v>1.8</v>
      </c>
      <c r="BF10" s="4">
        <v>14.063000000000001</v>
      </c>
      <c r="BG10" s="4">
        <v>21.38</v>
      </c>
      <c r="BH10" s="4">
        <v>1.52</v>
      </c>
      <c r="BI10" s="4">
        <v>9.6820000000000004</v>
      </c>
      <c r="BJ10" s="4">
        <v>2981.5149999999999</v>
      </c>
      <c r="BK10" s="4">
        <v>15.483000000000001</v>
      </c>
      <c r="BL10" s="4">
        <v>13.403</v>
      </c>
      <c r="BM10" s="4">
        <v>0.86199999999999999</v>
      </c>
      <c r="BN10" s="4">
        <v>14.265000000000001</v>
      </c>
      <c r="BO10" s="4">
        <v>11.045</v>
      </c>
      <c r="BP10" s="4">
        <v>0.71099999999999997</v>
      </c>
      <c r="BQ10" s="4">
        <v>11.756</v>
      </c>
      <c r="BR10" s="4">
        <v>10.368</v>
      </c>
      <c r="BU10" s="4">
        <v>7.7850000000000001</v>
      </c>
      <c r="BW10" s="4">
        <v>1564.6849999999999</v>
      </c>
      <c r="BX10" s="4">
        <v>0.32953300000000002</v>
      </c>
      <c r="BY10" s="4">
        <v>-5</v>
      </c>
      <c r="BZ10" s="4">
        <v>1.216707</v>
      </c>
      <c r="CA10" s="4">
        <v>8.0529620000000008</v>
      </c>
      <c r="CB10" s="4">
        <v>24.577480999999999</v>
      </c>
      <c r="CC10" s="4">
        <f>CA10*0.2642</f>
        <v>2.1275925604000001</v>
      </c>
      <c r="CE10" s="4">
        <f>BJ10*$CA10*0.747</f>
        <v>17935.490167080214</v>
      </c>
      <c r="CF10" s="4">
        <f>BK10*$CA10*0.747</f>
        <v>93.138955952562014</v>
      </c>
      <c r="CG10" s="4">
        <f>BQ10*$CA10*0.747</f>
        <v>70.718954090183999</v>
      </c>
      <c r="CH10" s="4">
        <f>BR10*$CA10*0.747</f>
        <v>62.369353181952015</v>
      </c>
    </row>
    <row r="11" spans="1:93">
      <c r="A11" s="2">
        <v>42440</v>
      </c>
      <c r="B11" s="29">
        <v>0.52380134259259259</v>
      </c>
      <c r="C11" s="4">
        <v>9.56</v>
      </c>
      <c r="D11" s="4">
        <v>8.2100000000000006E-2</v>
      </c>
      <c r="E11" s="4" t="s">
        <v>155</v>
      </c>
      <c r="F11" s="4">
        <v>821.08130800000004</v>
      </c>
      <c r="G11" s="4">
        <v>409</v>
      </c>
      <c r="H11" s="4">
        <v>31.8</v>
      </c>
      <c r="I11" s="4">
        <v>909.4</v>
      </c>
      <c r="K11" s="4">
        <v>6.99</v>
      </c>
      <c r="L11" s="4">
        <v>125</v>
      </c>
      <c r="M11" s="4">
        <v>0.91169999999999995</v>
      </c>
      <c r="N11" s="4">
        <v>8.7163000000000004</v>
      </c>
      <c r="O11" s="4">
        <v>7.4899999999999994E-2</v>
      </c>
      <c r="P11" s="4">
        <v>372.89460000000003</v>
      </c>
      <c r="Q11" s="4">
        <v>28.993600000000001</v>
      </c>
      <c r="R11" s="4">
        <v>401.9</v>
      </c>
      <c r="S11" s="4">
        <v>307.3023</v>
      </c>
      <c r="T11" s="4">
        <v>23.893599999999999</v>
      </c>
      <c r="U11" s="4">
        <v>331.2</v>
      </c>
      <c r="V11" s="4">
        <v>909.42520000000002</v>
      </c>
      <c r="Y11" s="4">
        <v>113.78100000000001</v>
      </c>
      <c r="Z11" s="4">
        <v>0</v>
      </c>
      <c r="AA11" s="4">
        <v>6.3769999999999998</v>
      </c>
      <c r="AB11" s="4" t="s">
        <v>384</v>
      </c>
      <c r="AC11" s="4">
        <v>0</v>
      </c>
      <c r="AD11" s="4">
        <v>11.7</v>
      </c>
      <c r="AE11" s="4">
        <v>855</v>
      </c>
      <c r="AF11" s="4">
        <v>884</v>
      </c>
      <c r="AG11" s="4">
        <v>851</v>
      </c>
      <c r="AH11" s="4">
        <v>88</v>
      </c>
      <c r="AI11" s="4">
        <v>29.59</v>
      </c>
      <c r="AJ11" s="4">
        <v>0.68</v>
      </c>
      <c r="AK11" s="4">
        <v>987</v>
      </c>
      <c r="AL11" s="4">
        <v>3</v>
      </c>
      <c r="AM11" s="4">
        <v>0</v>
      </c>
      <c r="AN11" s="4">
        <v>32</v>
      </c>
      <c r="AO11" s="4">
        <v>190</v>
      </c>
      <c r="AP11" s="4">
        <v>190</v>
      </c>
      <c r="AQ11" s="4">
        <v>1.8</v>
      </c>
      <c r="AR11" s="4">
        <v>195</v>
      </c>
      <c r="AS11" s="4" t="s">
        <v>155</v>
      </c>
      <c r="AT11" s="4">
        <v>2</v>
      </c>
      <c r="AU11" s="5">
        <v>0.73195601851851855</v>
      </c>
      <c r="AV11" s="4">
        <v>47.159334000000001</v>
      </c>
      <c r="AW11" s="4">
        <v>-88.489879999999999</v>
      </c>
      <c r="AX11" s="4">
        <v>314.10000000000002</v>
      </c>
      <c r="AY11" s="4">
        <v>35.299999999999997</v>
      </c>
      <c r="AZ11" s="4">
        <v>12</v>
      </c>
      <c r="BA11" s="4">
        <v>10</v>
      </c>
      <c r="BB11" s="4" t="s">
        <v>422</v>
      </c>
      <c r="BC11" s="4">
        <v>1.1000000000000001</v>
      </c>
      <c r="BD11" s="4">
        <v>1.4</v>
      </c>
      <c r="BE11" s="4">
        <v>1.8</v>
      </c>
      <c r="BF11" s="4">
        <v>14.063000000000001</v>
      </c>
      <c r="BG11" s="4">
        <v>21.37</v>
      </c>
      <c r="BH11" s="4">
        <v>1.52</v>
      </c>
      <c r="BI11" s="4">
        <v>9.6790000000000003</v>
      </c>
      <c r="BJ11" s="4">
        <v>2980.4949999999999</v>
      </c>
      <c r="BK11" s="4">
        <v>16.292999999999999</v>
      </c>
      <c r="BL11" s="4">
        <v>13.353</v>
      </c>
      <c r="BM11" s="4">
        <v>1.038</v>
      </c>
      <c r="BN11" s="4">
        <v>14.391</v>
      </c>
      <c r="BO11" s="4">
        <v>11.004</v>
      </c>
      <c r="BP11" s="4">
        <v>0.85599999999999998</v>
      </c>
      <c r="BQ11" s="4">
        <v>11.86</v>
      </c>
      <c r="BR11" s="4">
        <v>10.282999999999999</v>
      </c>
      <c r="BU11" s="4">
        <v>7.7190000000000003</v>
      </c>
      <c r="BW11" s="4">
        <v>1585.5150000000001</v>
      </c>
      <c r="BX11" s="4">
        <v>0.35184500000000002</v>
      </c>
      <c r="BY11" s="4">
        <v>-5</v>
      </c>
      <c r="BZ11" s="4">
        <v>1.214569</v>
      </c>
      <c r="CA11" s="4">
        <v>8.5982120000000002</v>
      </c>
      <c r="CB11" s="4">
        <v>24.534293999999999</v>
      </c>
      <c r="CC11" s="4">
        <f t="shared" ref="CC11:CC74" si="9">CA11*0.2642</f>
        <v>2.2716476104000001</v>
      </c>
      <c r="CE11" s="4">
        <f t="shared" ref="CE11:CE74" si="10">BJ11*$CA11*0.747</f>
        <v>19143.315122580181</v>
      </c>
      <c r="CF11" s="4">
        <f t="shared" ref="CF11:CF74" si="11">BK11*$CA11*0.747</f>
        <v>104.64772908265199</v>
      </c>
      <c r="CG11" s="4">
        <f t="shared" ref="CG11:CG74" si="12">BQ11*$CA11*0.747</f>
        <v>76.17517135704</v>
      </c>
      <c r="CH11" s="4">
        <f t="shared" ref="CH11:CH74" si="13">BR11*$CA11*0.747</f>
        <v>66.046314255011993</v>
      </c>
    </row>
    <row r="12" spans="1:93">
      <c r="A12" s="2">
        <v>42440</v>
      </c>
      <c r="B12" s="29">
        <v>0.52381291666666663</v>
      </c>
      <c r="C12" s="4">
        <v>9.7639999999999993</v>
      </c>
      <c r="D12" s="4">
        <v>9.2200000000000004E-2</v>
      </c>
      <c r="E12" s="4" t="s">
        <v>155</v>
      </c>
      <c r="F12" s="4">
        <v>922.18543</v>
      </c>
      <c r="G12" s="4">
        <v>442.8</v>
      </c>
      <c r="H12" s="4">
        <v>27.6</v>
      </c>
      <c r="I12" s="4">
        <v>945.2</v>
      </c>
      <c r="K12" s="4">
        <v>7</v>
      </c>
      <c r="L12" s="4">
        <v>125</v>
      </c>
      <c r="M12" s="4">
        <v>0.91</v>
      </c>
      <c r="N12" s="4">
        <v>8.8849</v>
      </c>
      <c r="O12" s="4">
        <v>8.3900000000000002E-2</v>
      </c>
      <c r="P12" s="4">
        <v>402.91699999999997</v>
      </c>
      <c r="Q12" s="4">
        <v>25.086500000000001</v>
      </c>
      <c r="R12" s="4">
        <v>428</v>
      </c>
      <c r="S12" s="4">
        <v>332.0437</v>
      </c>
      <c r="T12" s="4">
        <v>20.6738</v>
      </c>
      <c r="U12" s="4">
        <v>352.7</v>
      </c>
      <c r="V12" s="4">
        <v>945.21270000000004</v>
      </c>
      <c r="Y12" s="4">
        <v>113.714</v>
      </c>
      <c r="Z12" s="4">
        <v>0</v>
      </c>
      <c r="AA12" s="4">
        <v>6.3699000000000003</v>
      </c>
      <c r="AB12" s="4" t="s">
        <v>384</v>
      </c>
      <c r="AC12" s="4">
        <v>0</v>
      </c>
      <c r="AD12" s="4">
        <v>11.7</v>
      </c>
      <c r="AE12" s="4">
        <v>854</v>
      </c>
      <c r="AF12" s="4">
        <v>883</v>
      </c>
      <c r="AG12" s="4">
        <v>848</v>
      </c>
      <c r="AH12" s="4">
        <v>88</v>
      </c>
      <c r="AI12" s="4">
        <v>29.59</v>
      </c>
      <c r="AJ12" s="4">
        <v>0.68</v>
      </c>
      <c r="AK12" s="4">
        <v>987</v>
      </c>
      <c r="AL12" s="4">
        <v>3</v>
      </c>
      <c r="AM12" s="4">
        <v>0</v>
      </c>
      <c r="AN12" s="4">
        <v>32</v>
      </c>
      <c r="AO12" s="4">
        <v>190</v>
      </c>
      <c r="AP12" s="4">
        <v>190</v>
      </c>
      <c r="AQ12" s="4">
        <v>1.9</v>
      </c>
      <c r="AR12" s="4">
        <v>195</v>
      </c>
      <c r="AS12" s="4" t="s">
        <v>155</v>
      </c>
      <c r="AT12" s="4">
        <v>2</v>
      </c>
      <c r="AU12" s="5">
        <v>0.7319675925925927</v>
      </c>
      <c r="AV12" s="4">
        <v>47.159236</v>
      </c>
      <c r="AW12" s="4">
        <v>-88.489727999999999</v>
      </c>
      <c r="AX12" s="4">
        <v>314</v>
      </c>
      <c r="AY12" s="4">
        <v>35.200000000000003</v>
      </c>
      <c r="AZ12" s="4">
        <v>12</v>
      </c>
      <c r="BA12" s="4">
        <v>10</v>
      </c>
      <c r="BB12" s="4" t="s">
        <v>422</v>
      </c>
      <c r="BC12" s="4">
        <v>1.124376</v>
      </c>
      <c r="BD12" s="4">
        <v>1.4243760000000001</v>
      </c>
      <c r="BE12" s="4">
        <v>1.848751</v>
      </c>
      <c r="BF12" s="4">
        <v>14.063000000000001</v>
      </c>
      <c r="BG12" s="4">
        <v>20.92</v>
      </c>
      <c r="BH12" s="4">
        <v>1.49</v>
      </c>
      <c r="BI12" s="4">
        <v>9.8919999999999995</v>
      </c>
      <c r="BJ12" s="4">
        <v>2977.1260000000002</v>
      </c>
      <c r="BK12" s="4">
        <v>17.896999999999998</v>
      </c>
      <c r="BL12" s="4">
        <v>14.138</v>
      </c>
      <c r="BM12" s="4">
        <v>0.88</v>
      </c>
      <c r="BN12" s="4">
        <v>15.019</v>
      </c>
      <c r="BO12" s="4">
        <v>11.651</v>
      </c>
      <c r="BP12" s="4">
        <v>0.72499999999999998</v>
      </c>
      <c r="BQ12" s="4">
        <v>12.377000000000001</v>
      </c>
      <c r="BR12" s="4">
        <v>10.473000000000001</v>
      </c>
      <c r="BU12" s="4">
        <v>7.56</v>
      </c>
      <c r="BW12" s="4">
        <v>1551.9549999999999</v>
      </c>
      <c r="BX12" s="4">
        <v>0.33219100000000001</v>
      </c>
      <c r="BY12" s="4">
        <v>-5</v>
      </c>
      <c r="BZ12" s="4">
        <v>1.215293</v>
      </c>
      <c r="CA12" s="4">
        <v>8.1179179999999995</v>
      </c>
      <c r="CB12" s="4">
        <v>24.548919000000001</v>
      </c>
      <c r="CC12" s="4">
        <f t="shared" si="9"/>
        <v>2.1447539355999998</v>
      </c>
      <c r="CE12" s="4">
        <f t="shared" si="10"/>
        <v>18053.544363519995</v>
      </c>
      <c r="CF12" s="4">
        <f t="shared" si="11"/>
        <v>108.52892469916199</v>
      </c>
      <c r="CG12" s="4">
        <f t="shared" si="12"/>
        <v>75.055176901241992</v>
      </c>
      <c r="CH12" s="4">
        <f t="shared" si="13"/>
        <v>63.509159544858001</v>
      </c>
    </row>
    <row r="13" spans="1:93">
      <c r="A13" s="2">
        <v>42440</v>
      </c>
      <c r="B13" s="29">
        <v>0.52382449074074067</v>
      </c>
      <c r="C13" s="4">
        <v>10.039</v>
      </c>
      <c r="D13" s="4">
        <v>9.8799999999999999E-2</v>
      </c>
      <c r="E13" s="4" t="s">
        <v>155</v>
      </c>
      <c r="F13" s="4">
        <v>988.41059600000006</v>
      </c>
      <c r="G13" s="4">
        <v>506</v>
      </c>
      <c r="H13" s="4">
        <v>20.399999999999999</v>
      </c>
      <c r="I13" s="4">
        <v>1058.5999999999999</v>
      </c>
      <c r="K13" s="4">
        <v>6.91</v>
      </c>
      <c r="L13" s="4">
        <v>128</v>
      </c>
      <c r="M13" s="4">
        <v>0.90749999999999997</v>
      </c>
      <c r="N13" s="4">
        <v>9.1105999999999998</v>
      </c>
      <c r="O13" s="4">
        <v>8.9700000000000002E-2</v>
      </c>
      <c r="P13" s="4">
        <v>459.2242</v>
      </c>
      <c r="Q13" s="4">
        <v>18.513400000000001</v>
      </c>
      <c r="R13" s="4">
        <v>477.7</v>
      </c>
      <c r="S13" s="4">
        <v>378.44639999999998</v>
      </c>
      <c r="T13" s="4">
        <v>15.2568</v>
      </c>
      <c r="U13" s="4">
        <v>393.7</v>
      </c>
      <c r="V13" s="4">
        <v>1058.6132</v>
      </c>
      <c r="Y13" s="4">
        <v>116.05</v>
      </c>
      <c r="Z13" s="4">
        <v>0</v>
      </c>
      <c r="AA13" s="4">
        <v>6.2667999999999999</v>
      </c>
      <c r="AB13" s="4" t="s">
        <v>384</v>
      </c>
      <c r="AC13" s="4">
        <v>0</v>
      </c>
      <c r="AD13" s="4">
        <v>11.8</v>
      </c>
      <c r="AE13" s="4">
        <v>854</v>
      </c>
      <c r="AF13" s="4">
        <v>883</v>
      </c>
      <c r="AG13" s="4">
        <v>846</v>
      </c>
      <c r="AH13" s="4">
        <v>88</v>
      </c>
      <c r="AI13" s="4">
        <v>29.59</v>
      </c>
      <c r="AJ13" s="4">
        <v>0.68</v>
      </c>
      <c r="AK13" s="4">
        <v>987</v>
      </c>
      <c r="AL13" s="4">
        <v>3</v>
      </c>
      <c r="AM13" s="4">
        <v>0</v>
      </c>
      <c r="AN13" s="4">
        <v>32</v>
      </c>
      <c r="AO13" s="4">
        <v>190</v>
      </c>
      <c r="AP13" s="4">
        <v>190.4</v>
      </c>
      <c r="AQ13" s="4">
        <v>1.9</v>
      </c>
      <c r="AR13" s="4">
        <v>195</v>
      </c>
      <c r="AS13" s="4" t="s">
        <v>155</v>
      </c>
      <c r="AT13" s="4">
        <v>2</v>
      </c>
      <c r="AU13" s="5">
        <v>0.73197916666666663</v>
      </c>
      <c r="AV13" s="4">
        <v>47.159140000000001</v>
      </c>
      <c r="AW13" s="4">
        <v>-88.489571999999995</v>
      </c>
      <c r="AX13" s="4">
        <v>313.8</v>
      </c>
      <c r="AY13" s="4">
        <v>35.1</v>
      </c>
      <c r="AZ13" s="4">
        <v>12</v>
      </c>
      <c r="BA13" s="4">
        <v>10</v>
      </c>
      <c r="BB13" s="4" t="s">
        <v>422</v>
      </c>
      <c r="BC13" s="4">
        <v>1.175724</v>
      </c>
      <c r="BD13" s="4">
        <v>1.524276</v>
      </c>
      <c r="BE13" s="4">
        <v>2</v>
      </c>
      <c r="BF13" s="4">
        <v>14.063000000000001</v>
      </c>
      <c r="BG13" s="4">
        <v>20.34</v>
      </c>
      <c r="BH13" s="4">
        <v>1.45</v>
      </c>
      <c r="BI13" s="4">
        <v>10.191000000000001</v>
      </c>
      <c r="BJ13" s="4">
        <v>2972.7570000000001</v>
      </c>
      <c r="BK13" s="4">
        <v>18.629000000000001</v>
      </c>
      <c r="BL13" s="4">
        <v>15.692</v>
      </c>
      <c r="BM13" s="4">
        <v>0.63300000000000001</v>
      </c>
      <c r="BN13" s="4">
        <v>16.324000000000002</v>
      </c>
      <c r="BO13" s="4">
        <v>12.932</v>
      </c>
      <c r="BP13" s="4">
        <v>0.52100000000000002</v>
      </c>
      <c r="BQ13" s="4">
        <v>13.452999999999999</v>
      </c>
      <c r="BR13" s="4">
        <v>11.4221</v>
      </c>
      <c r="BU13" s="4">
        <v>7.5129999999999999</v>
      </c>
      <c r="BW13" s="4">
        <v>1486.817</v>
      </c>
      <c r="BX13" s="4">
        <v>0.328102</v>
      </c>
      <c r="BY13" s="4">
        <v>-5</v>
      </c>
      <c r="BZ13" s="4">
        <v>1.2157070000000001</v>
      </c>
      <c r="CA13" s="4">
        <v>8.0179930000000006</v>
      </c>
      <c r="CB13" s="4">
        <v>24.557281</v>
      </c>
      <c r="CC13" s="4">
        <f t="shared" si="9"/>
        <v>2.1183537505999999</v>
      </c>
      <c r="CE13" s="4">
        <f t="shared" si="10"/>
        <v>17805.15197807565</v>
      </c>
      <c r="CF13" s="4">
        <f t="shared" si="11"/>
        <v>111.57729212295901</v>
      </c>
      <c r="CG13" s="4">
        <f t="shared" si="12"/>
        <v>80.575946692263003</v>
      </c>
      <c r="CH13" s="4">
        <f t="shared" si="13"/>
        <v>68.411991430439102</v>
      </c>
    </row>
    <row r="14" spans="1:93">
      <c r="A14" s="2">
        <v>42440</v>
      </c>
      <c r="B14" s="29">
        <v>0.52383606481481482</v>
      </c>
      <c r="C14" s="4">
        <v>10.29</v>
      </c>
      <c r="D14" s="4">
        <v>0.1055</v>
      </c>
      <c r="E14" s="4" t="s">
        <v>155</v>
      </c>
      <c r="F14" s="4">
        <v>1055.0124900000001</v>
      </c>
      <c r="G14" s="4">
        <v>534.70000000000005</v>
      </c>
      <c r="H14" s="4">
        <v>20.399999999999999</v>
      </c>
      <c r="I14" s="4">
        <v>1197.4000000000001</v>
      </c>
      <c r="K14" s="4">
        <v>6.61</v>
      </c>
      <c r="L14" s="4">
        <v>134</v>
      </c>
      <c r="M14" s="4">
        <v>0.9052</v>
      </c>
      <c r="N14" s="4">
        <v>9.3142999999999994</v>
      </c>
      <c r="O14" s="4">
        <v>9.5500000000000002E-2</v>
      </c>
      <c r="P14" s="4">
        <v>483.96780000000001</v>
      </c>
      <c r="Q14" s="4">
        <v>18.466100000000001</v>
      </c>
      <c r="R14" s="4">
        <v>502.4</v>
      </c>
      <c r="S14" s="4">
        <v>398.83760000000001</v>
      </c>
      <c r="T14" s="4">
        <v>15.2179</v>
      </c>
      <c r="U14" s="4">
        <v>414.1</v>
      </c>
      <c r="V14" s="4">
        <v>1197.4016999999999</v>
      </c>
      <c r="Y14" s="4">
        <v>121.18300000000001</v>
      </c>
      <c r="Z14" s="4">
        <v>0</v>
      </c>
      <c r="AA14" s="4">
        <v>5.9832000000000001</v>
      </c>
      <c r="AB14" s="4" t="s">
        <v>384</v>
      </c>
      <c r="AC14" s="4">
        <v>0</v>
      </c>
      <c r="AD14" s="4">
        <v>11.8</v>
      </c>
      <c r="AE14" s="4">
        <v>854</v>
      </c>
      <c r="AF14" s="4">
        <v>884</v>
      </c>
      <c r="AG14" s="4">
        <v>846</v>
      </c>
      <c r="AH14" s="4">
        <v>88</v>
      </c>
      <c r="AI14" s="4">
        <v>29.59</v>
      </c>
      <c r="AJ14" s="4">
        <v>0.68</v>
      </c>
      <c r="AK14" s="4">
        <v>987</v>
      </c>
      <c r="AL14" s="4">
        <v>3</v>
      </c>
      <c r="AM14" s="4">
        <v>0</v>
      </c>
      <c r="AN14" s="4">
        <v>32</v>
      </c>
      <c r="AO14" s="4">
        <v>190.4</v>
      </c>
      <c r="AP14" s="4">
        <v>191</v>
      </c>
      <c r="AQ14" s="4">
        <v>1.7</v>
      </c>
      <c r="AR14" s="4">
        <v>195</v>
      </c>
      <c r="AS14" s="4" t="s">
        <v>155</v>
      </c>
      <c r="AT14" s="4">
        <v>2</v>
      </c>
      <c r="AU14" s="5">
        <v>0.73199074074074078</v>
      </c>
      <c r="AV14" s="4">
        <v>47.159056</v>
      </c>
      <c r="AW14" s="4">
        <v>-88.489395000000002</v>
      </c>
      <c r="AX14" s="4">
        <v>313.7</v>
      </c>
      <c r="AY14" s="4">
        <v>35.799999999999997</v>
      </c>
      <c r="AZ14" s="4">
        <v>12</v>
      </c>
      <c r="BA14" s="4">
        <v>9</v>
      </c>
      <c r="BB14" s="4" t="s">
        <v>435</v>
      </c>
      <c r="BC14" s="4">
        <v>1.1000000000000001</v>
      </c>
      <c r="BD14" s="4">
        <v>1.6</v>
      </c>
      <c r="BE14" s="4">
        <v>2</v>
      </c>
      <c r="BF14" s="4">
        <v>14.063000000000001</v>
      </c>
      <c r="BG14" s="4">
        <v>19.84</v>
      </c>
      <c r="BH14" s="4">
        <v>1.41</v>
      </c>
      <c r="BI14" s="4">
        <v>10.473000000000001</v>
      </c>
      <c r="BJ14" s="4">
        <v>2967.6840000000002</v>
      </c>
      <c r="BK14" s="4">
        <v>19.366</v>
      </c>
      <c r="BL14" s="4">
        <v>16.148</v>
      </c>
      <c r="BM14" s="4">
        <v>0.61599999999999999</v>
      </c>
      <c r="BN14" s="4">
        <v>16.763999999999999</v>
      </c>
      <c r="BO14" s="4">
        <v>13.308</v>
      </c>
      <c r="BP14" s="4">
        <v>0.50800000000000001</v>
      </c>
      <c r="BQ14" s="4">
        <v>13.815</v>
      </c>
      <c r="BR14" s="4">
        <v>12.615500000000001</v>
      </c>
      <c r="BU14" s="4">
        <v>7.66</v>
      </c>
      <c r="BW14" s="4">
        <v>1386.104</v>
      </c>
      <c r="BX14" s="4">
        <v>0.39251399999999997</v>
      </c>
      <c r="BY14" s="4">
        <v>-5</v>
      </c>
      <c r="BZ14" s="4">
        <v>1.2148620000000001</v>
      </c>
      <c r="CA14" s="4">
        <v>9.5920609999999993</v>
      </c>
      <c r="CB14" s="4">
        <v>24.540212</v>
      </c>
      <c r="CC14" s="4">
        <f t="shared" si="9"/>
        <v>2.5342225161999998</v>
      </c>
      <c r="CE14" s="4">
        <f t="shared" si="10"/>
        <v>21264.255849672827</v>
      </c>
      <c r="CF14" s="4">
        <f t="shared" si="11"/>
        <v>138.76261043452197</v>
      </c>
      <c r="CG14" s="4">
        <f t="shared" si="12"/>
        <v>98.98819906810499</v>
      </c>
      <c r="CH14" s="4">
        <f t="shared" si="13"/>
        <v>90.393458222488505</v>
      </c>
    </row>
    <row r="15" spans="1:93">
      <c r="A15" s="2">
        <v>42440</v>
      </c>
      <c r="B15" s="29">
        <v>0.52384763888888886</v>
      </c>
      <c r="C15" s="4">
        <v>10.645</v>
      </c>
      <c r="D15" s="4">
        <v>0.1057</v>
      </c>
      <c r="E15" s="4" t="s">
        <v>155</v>
      </c>
      <c r="F15" s="4">
        <v>1056.591696</v>
      </c>
      <c r="G15" s="4">
        <v>631.70000000000005</v>
      </c>
      <c r="H15" s="4">
        <v>33.799999999999997</v>
      </c>
      <c r="I15" s="4">
        <v>1299.7</v>
      </c>
      <c r="K15" s="4">
        <v>6.19</v>
      </c>
      <c r="L15" s="4">
        <v>140</v>
      </c>
      <c r="M15" s="4">
        <v>0.9022</v>
      </c>
      <c r="N15" s="4">
        <v>9.6037999999999997</v>
      </c>
      <c r="O15" s="4">
        <v>9.5299999999999996E-2</v>
      </c>
      <c r="P15" s="4">
        <v>569.91070000000002</v>
      </c>
      <c r="Q15" s="4">
        <v>30.486000000000001</v>
      </c>
      <c r="R15" s="4">
        <v>600.4</v>
      </c>
      <c r="S15" s="4">
        <v>469.66309999999999</v>
      </c>
      <c r="T15" s="4">
        <v>25.1235</v>
      </c>
      <c r="U15" s="4">
        <v>494.8</v>
      </c>
      <c r="V15" s="4">
        <v>1299.6610000000001</v>
      </c>
      <c r="Y15" s="4">
        <v>125.879</v>
      </c>
      <c r="Z15" s="4">
        <v>0</v>
      </c>
      <c r="AA15" s="4">
        <v>5.5879000000000003</v>
      </c>
      <c r="AB15" s="4" t="s">
        <v>384</v>
      </c>
      <c r="AC15" s="4">
        <v>0</v>
      </c>
      <c r="AD15" s="4">
        <v>11.8</v>
      </c>
      <c r="AE15" s="4">
        <v>855</v>
      </c>
      <c r="AF15" s="4">
        <v>883</v>
      </c>
      <c r="AG15" s="4">
        <v>842</v>
      </c>
      <c r="AH15" s="4">
        <v>88</v>
      </c>
      <c r="AI15" s="4">
        <v>29.59</v>
      </c>
      <c r="AJ15" s="4">
        <v>0.68</v>
      </c>
      <c r="AK15" s="4">
        <v>987</v>
      </c>
      <c r="AL15" s="4">
        <v>3</v>
      </c>
      <c r="AM15" s="4">
        <v>0</v>
      </c>
      <c r="AN15" s="4">
        <v>32</v>
      </c>
      <c r="AO15" s="4">
        <v>190.6</v>
      </c>
      <c r="AP15" s="4">
        <v>190.6</v>
      </c>
      <c r="AQ15" s="4">
        <v>1.7</v>
      </c>
      <c r="AR15" s="4">
        <v>195</v>
      </c>
      <c r="AS15" s="4" t="s">
        <v>155</v>
      </c>
      <c r="AT15" s="4">
        <v>2</v>
      </c>
      <c r="AU15" s="5">
        <v>0.73200231481481481</v>
      </c>
      <c r="AV15" s="4">
        <v>47.158994</v>
      </c>
      <c r="AW15" s="4">
        <v>-88.489186000000004</v>
      </c>
      <c r="AX15" s="4">
        <v>313.8</v>
      </c>
      <c r="AY15" s="4">
        <v>36.6</v>
      </c>
      <c r="AZ15" s="4">
        <v>12</v>
      </c>
      <c r="BA15" s="4">
        <v>11</v>
      </c>
      <c r="BB15" s="4" t="s">
        <v>421</v>
      </c>
      <c r="BC15" s="4">
        <v>1.1240520000000001</v>
      </c>
      <c r="BD15" s="4">
        <v>1.6</v>
      </c>
      <c r="BE15" s="4">
        <v>2.0240520000000002</v>
      </c>
      <c r="BF15" s="4">
        <v>14.063000000000001</v>
      </c>
      <c r="BG15" s="4">
        <v>19.2</v>
      </c>
      <c r="BH15" s="4">
        <v>1.37</v>
      </c>
      <c r="BI15" s="4">
        <v>10.840999999999999</v>
      </c>
      <c r="BJ15" s="4">
        <v>2966.2910000000002</v>
      </c>
      <c r="BK15" s="4">
        <v>18.739000000000001</v>
      </c>
      <c r="BL15" s="4">
        <v>18.434000000000001</v>
      </c>
      <c r="BM15" s="4">
        <v>0.98599999999999999</v>
      </c>
      <c r="BN15" s="4">
        <v>19.420000000000002</v>
      </c>
      <c r="BO15" s="4">
        <v>15.191000000000001</v>
      </c>
      <c r="BP15" s="4">
        <v>0.81299999999999994</v>
      </c>
      <c r="BQ15" s="4">
        <v>16.004000000000001</v>
      </c>
      <c r="BR15" s="4">
        <v>13.2738</v>
      </c>
      <c r="BU15" s="4">
        <v>7.7140000000000004</v>
      </c>
      <c r="BW15" s="4">
        <v>1254.913</v>
      </c>
      <c r="BX15" s="4">
        <v>0.46970499999999998</v>
      </c>
      <c r="BY15" s="4">
        <v>-5</v>
      </c>
      <c r="BZ15" s="4">
        <v>1.2142759999999999</v>
      </c>
      <c r="CA15" s="4">
        <v>11.478415999999999</v>
      </c>
      <c r="CB15" s="4">
        <v>24.528375</v>
      </c>
      <c r="CC15" s="4">
        <f t="shared" si="9"/>
        <v>3.0325975071999998</v>
      </c>
      <c r="CE15" s="4">
        <f t="shared" si="10"/>
        <v>25434.096590066831</v>
      </c>
      <c r="CF15" s="4">
        <f t="shared" si="11"/>
        <v>160.675245955728</v>
      </c>
      <c r="CG15" s="4">
        <f t="shared" si="12"/>
        <v>137.22432553900799</v>
      </c>
      <c r="CH15" s="4">
        <f t="shared" si="13"/>
        <v>113.81456213069758</v>
      </c>
    </row>
    <row r="16" spans="1:93">
      <c r="A16" s="2">
        <v>42440</v>
      </c>
      <c r="B16" s="29">
        <v>0.52385921296296301</v>
      </c>
      <c r="C16" s="4">
        <v>11.125</v>
      </c>
      <c r="D16" s="4">
        <v>9.9099999999999994E-2</v>
      </c>
      <c r="E16" s="4" t="s">
        <v>155</v>
      </c>
      <c r="F16" s="4">
        <v>990.52842299999998</v>
      </c>
      <c r="G16" s="4">
        <v>711</v>
      </c>
      <c r="H16" s="4">
        <v>37.200000000000003</v>
      </c>
      <c r="I16" s="4">
        <v>1435.3</v>
      </c>
      <c r="K16" s="4">
        <v>5.9</v>
      </c>
      <c r="L16" s="4">
        <v>160</v>
      </c>
      <c r="M16" s="4">
        <v>0.8982</v>
      </c>
      <c r="N16" s="4">
        <v>9.9926999999999992</v>
      </c>
      <c r="O16" s="4">
        <v>8.8999999999999996E-2</v>
      </c>
      <c r="P16" s="4">
        <v>638.67160000000001</v>
      </c>
      <c r="Q16" s="4">
        <v>33.413499999999999</v>
      </c>
      <c r="R16" s="4">
        <v>672.1</v>
      </c>
      <c r="S16" s="4">
        <v>526.32889999999998</v>
      </c>
      <c r="T16" s="4">
        <v>27.536000000000001</v>
      </c>
      <c r="U16" s="4">
        <v>553.9</v>
      </c>
      <c r="V16" s="4">
        <v>1435.3429000000001</v>
      </c>
      <c r="Y16" s="4">
        <v>143.46</v>
      </c>
      <c r="Z16" s="4">
        <v>0</v>
      </c>
      <c r="AA16" s="4">
        <v>5.3028000000000004</v>
      </c>
      <c r="AB16" s="4" t="s">
        <v>384</v>
      </c>
      <c r="AC16" s="4">
        <v>0</v>
      </c>
      <c r="AD16" s="4">
        <v>11.8</v>
      </c>
      <c r="AE16" s="4">
        <v>855</v>
      </c>
      <c r="AF16" s="4">
        <v>881</v>
      </c>
      <c r="AG16" s="4">
        <v>837</v>
      </c>
      <c r="AH16" s="4">
        <v>88</v>
      </c>
      <c r="AI16" s="4">
        <v>29.59</v>
      </c>
      <c r="AJ16" s="4">
        <v>0.68</v>
      </c>
      <c r="AK16" s="4">
        <v>987</v>
      </c>
      <c r="AL16" s="4">
        <v>3</v>
      </c>
      <c r="AM16" s="4">
        <v>0</v>
      </c>
      <c r="AN16" s="4">
        <v>32</v>
      </c>
      <c r="AO16" s="4">
        <v>190</v>
      </c>
      <c r="AP16" s="4">
        <v>190</v>
      </c>
      <c r="AQ16" s="4">
        <v>1.7</v>
      </c>
      <c r="AR16" s="4">
        <v>195</v>
      </c>
      <c r="AS16" s="4" t="s">
        <v>155</v>
      </c>
      <c r="AT16" s="4">
        <v>2</v>
      </c>
      <c r="AU16" s="5">
        <v>0.73201388888888896</v>
      </c>
      <c r="AV16" s="4">
        <v>47.158946999999998</v>
      </c>
      <c r="AW16" s="4">
        <v>-88.488960000000006</v>
      </c>
      <c r="AX16" s="4">
        <v>313.7</v>
      </c>
      <c r="AY16" s="4">
        <v>38.1</v>
      </c>
      <c r="AZ16" s="4">
        <v>12</v>
      </c>
      <c r="BA16" s="4">
        <v>11</v>
      </c>
      <c r="BB16" s="4" t="s">
        <v>421</v>
      </c>
      <c r="BC16" s="4">
        <v>1.223876</v>
      </c>
      <c r="BD16" s="4">
        <v>1.4567429999999999</v>
      </c>
      <c r="BE16" s="4">
        <v>2.1238760000000001</v>
      </c>
      <c r="BF16" s="4">
        <v>14.063000000000001</v>
      </c>
      <c r="BG16" s="4">
        <v>18.420000000000002</v>
      </c>
      <c r="BH16" s="4">
        <v>1.31</v>
      </c>
      <c r="BI16" s="4">
        <v>11.332000000000001</v>
      </c>
      <c r="BJ16" s="4">
        <v>2966.3789999999999</v>
      </c>
      <c r="BK16" s="4">
        <v>16.809999999999999</v>
      </c>
      <c r="BL16" s="4">
        <v>19.853999999999999</v>
      </c>
      <c r="BM16" s="4">
        <v>1.0389999999999999</v>
      </c>
      <c r="BN16" s="4">
        <v>20.893000000000001</v>
      </c>
      <c r="BO16" s="4">
        <v>16.361999999999998</v>
      </c>
      <c r="BP16" s="4">
        <v>0.85599999999999998</v>
      </c>
      <c r="BQ16" s="4">
        <v>17.218</v>
      </c>
      <c r="BR16" s="4">
        <v>14.089499999999999</v>
      </c>
      <c r="BU16" s="4">
        <v>8.4489999999999998</v>
      </c>
      <c r="BW16" s="4">
        <v>1144.588</v>
      </c>
      <c r="BX16" s="4">
        <v>0.49669000000000002</v>
      </c>
      <c r="BY16" s="4">
        <v>-5</v>
      </c>
      <c r="BZ16" s="4">
        <v>1.2115689999999999</v>
      </c>
      <c r="CA16" s="4">
        <v>12.137862</v>
      </c>
      <c r="CB16" s="4">
        <v>24.473693999999998</v>
      </c>
      <c r="CC16" s="4">
        <f t="shared" si="9"/>
        <v>3.2068231404</v>
      </c>
      <c r="CE16" s="4">
        <f t="shared" si="10"/>
        <v>26896.107709448406</v>
      </c>
      <c r="CF16" s="4">
        <f t="shared" si="11"/>
        <v>152.41598278434</v>
      </c>
      <c r="CG16" s="4">
        <f t="shared" si="12"/>
        <v>156.11531181325202</v>
      </c>
      <c r="CH16" s="4">
        <f t="shared" si="13"/>
        <v>127.749255766803</v>
      </c>
    </row>
    <row r="17" spans="1:86">
      <c r="A17" s="2">
        <v>42440</v>
      </c>
      <c r="B17" s="29">
        <v>0.52387078703703704</v>
      </c>
      <c r="C17" s="4">
        <v>11.247</v>
      </c>
      <c r="D17" s="4">
        <v>8.1799999999999998E-2</v>
      </c>
      <c r="E17" s="4" t="s">
        <v>155</v>
      </c>
      <c r="F17" s="4">
        <v>817.59493699999996</v>
      </c>
      <c r="G17" s="4">
        <v>865.7</v>
      </c>
      <c r="H17" s="4">
        <v>37.200000000000003</v>
      </c>
      <c r="I17" s="4">
        <v>1685.8</v>
      </c>
      <c r="K17" s="4">
        <v>5.42</v>
      </c>
      <c r="L17" s="4">
        <v>164</v>
      </c>
      <c r="M17" s="4">
        <v>0.89710000000000001</v>
      </c>
      <c r="N17" s="4">
        <v>10.09</v>
      </c>
      <c r="O17" s="4">
        <v>7.3300000000000004E-2</v>
      </c>
      <c r="P17" s="4">
        <v>776.63530000000003</v>
      </c>
      <c r="Q17" s="4">
        <v>33.373600000000003</v>
      </c>
      <c r="R17" s="4">
        <v>810</v>
      </c>
      <c r="S17" s="4">
        <v>640.02470000000005</v>
      </c>
      <c r="T17" s="4">
        <v>27.5032</v>
      </c>
      <c r="U17" s="4">
        <v>667.5</v>
      </c>
      <c r="V17" s="4">
        <v>1685.8347000000001</v>
      </c>
      <c r="Y17" s="4">
        <v>147.25</v>
      </c>
      <c r="Z17" s="4">
        <v>0</v>
      </c>
      <c r="AA17" s="4">
        <v>4.8621999999999996</v>
      </c>
      <c r="AB17" s="4" t="s">
        <v>384</v>
      </c>
      <c r="AC17" s="4">
        <v>0</v>
      </c>
      <c r="AD17" s="4">
        <v>11.7</v>
      </c>
      <c r="AE17" s="4">
        <v>856</v>
      </c>
      <c r="AF17" s="4">
        <v>882</v>
      </c>
      <c r="AG17" s="4">
        <v>833</v>
      </c>
      <c r="AH17" s="4">
        <v>88</v>
      </c>
      <c r="AI17" s="4">
        <v>29.59</v>
      </c>
      <c r="AJ17" s="4">
        <v>0.68</v>
      </c>
      <c r="AK17" s="4">
        <v>987</v>
      </c>
      <c r="AL17" s="4">
        <v>3</v>
      </c>
      <c r="AM17" s="4">
        <v>0</v>
      </c>
      <c r="AN17" s="4">
        <v>32</v>
      </c>
      <c r="AO17" s="4">
        <v>190</v>
      </c>
      <c r="AP17" s="4">
        <v>190</v>
      </c>
      <c r="AQ17" s="4">
        <v>1.6</v>
      </c>
      <c r="AR17" s="4">
        <v>195</v>
      </c>
      <c r="AS17" s="4" t="s">
        <v>155</v>
      </c>
      <c r="AT17" s="4">
        <v>2</v>
      </c>
      <c r="AU17" s="5">
        <v>0.73202546296296289</v>
      </c>
      <c r="AV17" s="4">
        <v>47.158904</v>
      </c>
      <c r="AW17" s="4">
        <v>-88.488726999999997</v>
      </c>
      <c r="AX17" s="4">
        <v>313.5</v>
      </c>
      <c r="AY17" s="4">
        <v>40.5</v>
      </c>
      <c r="AZ17" s="4">
        <v>12</v>
      </c>
      <c r="BA17" s="4">
        <v>11</v>
      </c>
      <c r="BB17" s="4" t="s">
        <v>421</v>
      </c>
      <c r="BC17" s="4">
        <v>1.3480810000000001</v>
      </c>
      <c r="BD17" s="4">
        <v>1</v>
      </c>
      <c r="BE17" s="4">
        <v>2.22404</v>
      </c>
      <c r="BF17" s="4">
        <v>14.063000000000001</v>
      </c>
      <c r="BG17" s="4">
        <v>18.22</v>
      </c>
      <c r="BH17" s="4">
        <v>1.3</v>
      </c>
      <c r="BI17" s="4">
        <v>11.465</v>
      </c>
      <c r="BJ17" s="4">
        <v>2964.2040000000002</v>
      </c>
      <c r="BK17" s="4">
        <v>13.715</v>
      </c>
      <c r="BL17" s="4">
        <v>23.893000000000001</v>
      </c>
      <c r="BM17" s="4">
        <v>1.0269999999999999</v>
      </c>
      <c r="BN17" s="4">
        <v>24.92</v>
      </c>
      <c r="BO17" s="4">
        <v>19.690000000000001</v>
      </c>
      <c r="BP17" s="4">
        <v>0.84599999999999997</v>
      </c>
      <c r="BQ17" s="4">
        <v>20.536000000000001</v>
      </c>
      <c r="BR17" s="4">
        <v>16.376799999999999</v>
      </c>
      <c r="BU17" s="4">
        <v>8.5830000000000002</v>
      </c>
      <c r="BW17" s="4">
        <v>1038.607</v>
      </c>
      <c r="BX17" s="4">
        <v>0.487983</v>
      </c>
      <c r="BY17" s="4">
        <v>-5</v>
      </c>
      <c r="BZ17" s="4">
        <v>1.2122930000000001</v>
      </c>
      <c r="CA17" s="4">
        <v>11.925084999999999</v>
      </c>
      <c r="CB17" s="4">
        <v>24.488319000000001</v>
      </c>
      <c r="CC17" s="4">
        <f t="shared" si="9"/>
        <v>3.1506074569999996</v>
      </c>
      <c r="CE17" s="4">
        <f t="shared" si="10"/>
        <v>26405.243339032979</v>
      </c>
      <c r="CF17" s="4">
        <f t="shared" si="11"/>
        <v>122.17374795892499</v>
      </c>
      <c r="CG17" s="4">
        <f t="shared" si="12"/>
        <v>182.93547853332001</v>
      </c>
      <c r="CH17" s="4">
        <f t="shared" si="13"/>
        <v>145.88516482491599</v>
      </c>
    </row>
    <row r="18" spans="1:86">
      <c r="A18" s="2">
        <v>42440</v>
      </c>
      <c r="B18" s="29">
        <v>0.52388236111111108</v>
      </c>
      <c r="C18" s="4">
        <v>11.134</v>
      </c>
      <c r="D18" s="4">
        <v>5.6800000000000003E-2</v>
      </c>
      <c r="E18" s="4" t="s">
        <v>155</v>
      </c>
      <c r="F18" s="4">
        <v>568.44798700000001</v>
      </c>
      <c r="G18" s="4">
        <v>973</v>
      </c>
      <c r="H18" s="4">
        <v>40.4</v>
      </c>
      <c r="I18" s="4">
        <v>1613.1</v>
      </c>
      <c r="K18" s="4">
        <v>4.8</v>
      </c>
      <c r="L18" s="4">
        <v>164</v>
      </c>
      <c r="M18" s="4">
        <v>0.89829999999999999</v>
      </c>
      <c r="N18" s="4">
        <v>10.001899999999999</v>
      </c>
      <c r="O18" s="4">
        <v>5.11E-2</v>
      </c>
      <c r="P18" s="4">
        <v>874.08640000000003</v>
      </c>
      <c r="Q18" s="4">
        <v>36.252699999999997</v>
      </c>
      <c r="R18" s="4">
        <v>910.3</v>
      </c>
      <c r="S18" s="4">
        <v>720.33420000000001</v>
      </c>
      <c r="T18" s="4">
        <v>29.875800000000002</v>
      </c>
      <c r="U18" s="4">
        <v>750.2</v>
      </c>
      <c r="V18" s="4">
        <v>1613.1033</v>
      </c>
      <c r="Y18" s="4">
        <v>147.10300000000001</v>
      </c>
      <c r="Z18" s="4">
        <v>0</v>
      </c>
      <c r="AA18" s="4">
        <v>4.3155000000000001</v>
      </c>
      <c r="AB18" s="4" t="s">
        <v>384</v>
      </c>
      <c r="AC18" s="4">
        <v>0</v>
      </c>
      <c r="AD18" s="4">
        <v>11.8</v>
      </c>
      <c r="AE18" s="4">
        <v>855</v>
      </c>
      <c r="AF18" s="4">
        <v>882</v>
      </c>
      <c r="AG18" s="4">
        <v>832</v>
      </c>
      <c r="AH18" s="4">
        <v>88</v>
      </c>
      <c r="AI18" s="4">
        <v>29.59</v>
      </c>
      <c r="AJ18" s="4">
        <v>0.68</v>
      </c>
      <c r="AK18" s="4">
        <v>987</v>
      </c>
      <c r="AL18" s="4">
        <v>3</v>
      </c>
      <c r="AM18" s="4">
        <v>0</v>
      </c>
      <c r="AN18" s="4">
        <v>32</v>
      </c>
      <c r="AO18" s="4">
        <v>190</v>
      </c>
      <c r="AP18" s="4">
        <v>190</v>
      </c>
      <c r="AQ18" s="4">
        <v>1.6</v>
      </c>
      <c r="AR18" s="4">
        <v>195</v>
      </c>
      <c r="AS18" s="4" t="s">
        <v>155</v>
      </c>
      <c r="AT18" s="4">
        <v>2</v>
      </c>
      <c r="AU18" s="5">
        <v>0.73203703703703704</v>
      </c>
      <c r="AV18" s="4">
        <v>47.158873999999997</v>
      </c>
      <c r="AW18" s="4">
        <v>-88.488482000000005</v>
      </c>
      <c r="AX18" s="4">
        <v>313.39999999999998</v>
      </c>
      <c r="AY18" s="4">
        <v>41</v>
      </c>
      <c r="AZ18" s="4">
        <v>12</v>
      </c>
      <c r="BA18" s="4">
        <v>11</v>
      </c>
      <c r="BB18" s="4" t="s">
        <v>421</v>
      </c>
      <c r="BC18" s="4">
        <v>1.747752</v>
      </c>
      <c r="BD18" s="4">
        <v>1</v>
      </c>
      <c r="BE18" s="4">
        <v>2.572527</v>
      </c>
      <c r="BF18" s="4">
        <v>14.063000000000001</v>
      </c>
      <c r="BG18" s="4">
        <v>18.440000000000001</v>
      </c>
      <c r="BH18" s="4">
        <v>1.31</v>
      </c>
      <c r="BI18" s="4">
        <v>11.317</v>
      </c>
      <c r="BJ18" s="4">
        <v>2972.3020000000001</v>
      </c>
      <c r="BK18" s="4">
        <v>9.6590000000000007</v>
      </c>
      <c r="BL18" s="4">
        <v>27.202000000000002</v>
      </c>
      <c r="BM18" s="4">
        <v>1.1279999999999999</v>
      </c>
      <c r="BN18" s="4">
        <v>28.33</v>
      </c>
      <c r="BO18" s="4">
        <v>22.417000000000002</v>
      </c>
      <c r="BP18" s="4">
        <v>0.93</v>
      </c>
      <c r="BQ18" s="4">
        <v>23.347000000000001</v>
      </c>
      <c r="BR18" s="4">
        <v>15.8514</v>
      </c>
      <c r="BU18" s="4">
        <v>8.673</v>
      </c>
      <c r="BW18" s="4">
        <v>932.48</v>
      </c>
      <c r="BX18" s="4">
        <v>0.489172</v>
      </c>
      <c r="BY18" s="4">
        <v>-5</v>
      </c>
      <c r="BZ18" s="4">
        <v>1.213138</v>
      </c>
      <c r="CA18" s="4">
        <v>11.954141</v>
      </c>
      <c r="CB18" s="4">
        <v>24.505388</v>
      </c>
      <c r="CC18" s="4">
        <f t="shared" si="9"/>
        <v>3.1582840522</v>
      </c>
      <c r="CE18" s="4">
        <f t="shared" si="10"/>
        <v>26541.893950328755</v>
      </c>
      <c r="CF18" s="4">
        <f t="shared" si="11"/>
        <v>86.252390795493014</v>
      </c>
      <c r="CG18" s="4">
        <f t="shared" si="12"/>
        <v>208.48271745546901</v>
      </c>
      <c r="CH18" s="4">
        <f t="shared" si="13"/>
        <v>141.54893337360781</v>
      </c>
    </row>
    <row r="19" spans="1:86">
      <c r="A19" s="2">
        <v>42440</v>
      </c>
      <c r="B19" s="29">
        <v>0.52389393518518512</v>
      </c>
      <c r="C19" s="4">
        <v>11.11</v>
      </c>
      <c r="D19" s="4">
        <v>5.6000000000000001E-2</v>
      </c>
      <c r="E19" s="4" t="s">
        <v>155</v>
      </c>
      <c r="F19" s="4">
        <v>560.05872499999998</v>
      </c>
      <c r="G19" s="4">
        <v>917.1</v>
      </c>
      <c r="H19" s="4">
        <v>49.6</v>
      </c>
      <c r="I19" s="4">
        <v>1614.7</v>
      </c>
      <c r="K19" s="4">
        <v>4.7</v>
      </c>
      <c r="L19" s="4">
        <v>163</v>
      </c>
      <c r="M19" s="4">
        <v>0.89839999999999998</v>
      </c>
      <c r="N19" s="4">
        <v>9.9809999999999999</v>
      </c>
      <c r="O19" s="4">
        <v>5.0299999999999997E-2</v>
      </c>
      <c r="P19" s="4">
        <v>823.89350000000002</v>
      </c>
      <c r="Q19" s="4">
        <v>44.591999999999999</v>
      </c>
      <c r="R19" s="4">
        <v>868.5</v>
      </c>
      <c r="S19" s="4">
        <v>681.40859999999998</v>
      </c>
      <c r="T19" s="4">
        <v>36.880200000000002</v>
      </c>
      <c r="U19" s="4">
        <v>718.3</v>
      </c>
      <c r="V19" s="4">
        <v>1614.6715999999999</v>
      </c>
      <c r="Y19" s="4">
        <v>146.626</v>
      </c>
      <c r="Z19" s="4">
        <v>0</v>
      </c>
      <c r="AA19" s="4">
        <v>4.2224000000000004</v>
      </c>
      <c r="AB19" s="4" t="s">
        <v>384</v>
      </c>
      <c r="AC19" s="4">
        <v>0</v>
      </c>
      <c r="AD19" s="4">
        <v>11.7</v>
      </c>
      <c r="AE19" s="4">
        <v>856</v>
      </c>
      <c r="AF19" s="4">
        <v>881</v>
      </c>
      <c r="AG19" s="4">
        <v>831</v>
      </c>
      <c r="AH19" s="4">
        <v>88</v>
      </c>
      <c r="AI19" s="4">
        <v>30.51</v>
      </c>
      <c r="AJ19" s="4">
        <v>0.7</v>
      </c>
      <c r="AK19" s="4">
        <v>987</v>
      </c>
      <c r="AL19" s="4">
        <v>3.4</v>
      </c>
      <c r="AM19" s="4">
        <v>0</v>
      </c>
      <c r="AN19" s="4">
        <v>32</v>
      </c>
      <c r="AO19" s="4">
        <v>190.4</v>
      </c>
      <c r="AP19" s="4">
        <v>190</v>
      </c>
      <c r="AQ19" s="4">
        <v>1.5</v>
      </c>
      <c r="AR19" s="4">
        <v>195</v>
      </c>
      <c r="AS19" s="4" t="s">
        <v>155</v>
      </c>
      <c r="AT19" s="4">
        <v>2</v>
      </c>
      <c r="AU19" s="5">
        <v>0.73204861111111119</v>
      </c>
      <c r="AV19" s="4">
        <v>47.158861999999999</v>
      </c>
      <c r="AW19" s="4">
        <v>-88.488234000000006</v>
      </c>
      <c r="AX19" s="4">
        <v>313.3</v>
      </c>
      <c r="AY19" s="4">
        <v>41.1</v>
      </c>
      <c r="AZ19" s="4">
        <v>12</v>
      </c>
      <c r="BA19" s="4">
        <v>11</v>
      </c>
      <c r="BB19" s="4" t="s">
        <v>421</v>
      </c>
      <c r="BC19" s="4">
        <v>2.5</v>
      </c>
      <c r="BD19" s="4">
        <v>1.024675</v>
      </c>
      <c r="BE19" s="4">
        <v>3.4</v>
      </c>
      <c r="BF19" s="4">
        <v>14.063000000000001</v>
      </c>
      <c r="BG19" s="4">
        <v>18.48</v>
      </c>
      <c r="BH19" s="4">
        <v>1.31</v>
      </c>
      <c r="BI19" s="4">
        <v>11.311</v>
      </c>
      <c r="BJ19" s="4">
        <v>2972.3679999999999</v>
      </c>
      <c r="BK19" s="4">
        <v>9.5370000000000008</v>
      </c>
      <c r="BL19" s="4">
        <v>25.693999999999999</v>
      </c>
      <c r="BM19" s="4">
        <v>1.391</v>
      </c>
      <c r="BN19" s="4">
        <v>27.085000000000001</v>
      </c>
      <c r="BO19" s="4">
        <v>21.251000000000001</v>
      </c>
      <c r="BP19" s="4">
        <v>1.1499999999999999</v>
      </c>
      <c r="BQ19" s="4">
        <v>22.401</v>
      </c>
      <c r="BR19" s="4">
        <v>15.900399999999999</v>
      </c>
      <c r="BU19" s="4">
        <v>8.6630000000000003</v>
      </c>
      <c r="BW19" s="4">
        <v>914.29200000000003</v>
      </c>
      <c r="BX19" s="4">
        <v>0.489535</v>
      </c>
      <c r="BY19" s="4">
        <v>-5</v>
      </c>
      <c r="BZ19" s="4">
        <v>1.2128620000000001</v>
      </c>
      <c r="CA19" s="4">
        <v>11.963012000000001</v>
      </c>
      <c r="CB19" s="4">
        <v>24.499811999999999</v>
      </c>
      <c r="CC19" s="4">
        <f t="shared" si="9"/>
        <v>3.1606277704000001</v>
      </c>
      <c r="CE19" s="4">
        <f t="shared" si="10"/>
        <v>26562.180117154752</v>
      </c>
      <c r="CF19" s="4">
        <f t="shared" si="11"/>
        <v>85.22616034666801</v>
      </c>
      <c r="CG19" s="4">
        <f t="shared" si="12"/>
        <v>200.183623563564</v>
      </c>
      <c r="CH19" s="4">
        <f t="shared" si="13"/>
        <v>142.09185697558561</v>
      </c>
    </row>
    <row r="20" spans="1:86">
      <c r="A20" s="2">
        <v>42440</v>
      </c>
      <c r="B20" s="29">
        <v>0.52390550925925927</v>
      </c>
      <c r="C20" s="4">
        <v>11.026999999999999</v>
      </c>
      <c r="D20" s="4">
        <v>4.7899999999999998E-2</v>
      </c>
      <c r="E20" s="4" t="s">
        <v>155</v>
      </c>
      <c r="F20" s="4">
        <v>478.73977100000002</v>
      </c>
      <c r="G20" s="4">
        <v>898.1</v>
      </c>
      <c r="H20" s="4">
        <v>49.8</v>
      </c>
      <c r="I20" s="4">
        <v>1610.6</v>
      </c>
      <c r="K20" s="4">
        <v>4.8</v>
      </c>
      <c r="L20" s="4">
        <v>161</v>
      </c>
      <c r="M20" s="4">
        <v>0.89910000000000001</v>
      </c>
      <c r="N20" s="4">
        <v>9.9145000000000003</v>
      </c>
      <c r="O20" s="4">
        <v>4.2999999999999997E-2</v>
      </c>
      <c r="P20" s="4">
        <v>807.495</v>
      </c>
      <c r="Q20" s="4">
        <v>44.777099999999997</v>
      </c>
      <c r="R20" s="4">
        <v>852.3</v>
      </c>
      <c r="S20" s="4">
        <v>668.62890000000004</v>
      </c>
      <c r="T20" s="4">
        <v>37.076700000000002</v>
      </c>
      <c r="U20" s="4">
        <v>705.7</v>
      </c>
      <c r="V20" s="4">
        <v>1610.5776000000001</v>
      </c>
      <c r="Y20" s="4">
        <v>144.595</v>
      </c>
      <c r="Z20" s="4">
        <v>0</v>
      </c>
      <c r="AA20" s="4">
        <v>4.3159000000000001</v>
      </c>
      <c r="AB20" s="4" t="s">
        <v>384</v>
      </c>
      <c r="AC20" s="4">
        <v>0</v>
      </c>
      <c r="AD20" s="4">
        <v>11.7</v>
      </c>
      <c r="AE20" s="4">
        <v>856</v>
      </c>
      <c r="AF20" s="4">
        <v>882</v>
      </c>
      <c r="AG20" s="4">
        <v>831</v>
      </c>
      <c r="AH20" s="4">
        <v>88</v>
      </c>
      <c r="AI20" s="4">
        <v>30.81</v>
      </c>
      <c r="AJ20" s="4">
        <v>0.71</v>
      </c>
      <c r="AK20" s="4">
        <v>987</v>
      </c>
      <c r="AL20" s="4">
        <v>3.6</v>
      </c>
      <c r="AM20" s="4">
        <v>0</v>
      </c>
      <c r="AN20" s="4">
        <v>32</v>
      </c>
      <c r="AO20" s="4">
        <v>191</v>
      </c>
      <c r="AP20" s="4">
        <v>190</v>
      </c>
      <c r="AQ20" s="4">
        <v>1.7</v>
      </c>
      <c r="AR20" s="4">
        <v>195</v>
      </c>
      <c r="AS20" s="4" t="s">
        <v>155</v>
      </c>
      <c r="AT20" s="4">
        <v>2</v>
      </c>
      <c r="AU20" s="5">
        <v>0.73206018518518512</v>
      </c>
      <c r="AV20" s="4">
        <v>47.158856</v>
      </c>
      <c r="AW20" s="4">
        <v>-88.487979999999993</v>
      </c>
      <c r="AX20" s="4">
        <v>313.10000000000002</v>
      </c>
      <c r="AY20" s="4">
        <v>42.1</v>
      </c>
      <c r="AZ20" s="4">
        <v>12</v>
      </c>
      <c r="BA20" s="4">
        <v>11</v>
      </c>
      <c r="BB20" s="4" t="s">
        <v>421</v>
      </c>
      <c r="BC20" s="4">
        <v>2.1559439999999999</v>
      </c>
      <c r="BD20" s="4">
        <v>1.1245750000000001</v>
      </c>
      <c r="BE20" s="4">
        <v>3.0313690000000002</v>
      </c>
      <c r="BF20" s="4">
        <v>14.063000000000001</v>
      </c>
      <c r="BG20" s="4">
        <v>18.63</v>
      </c>
      <c r="BH20" s="4">
        <v>1.32</v>
      </c>
      <c r="BI20" s="4">
        <v>11.218</v>
      </c>
      <c r="BJ20" s="4">
        <v>2974.2939999999999</v>
      </c>
      <c r="BK20" s="4">
        <v>8.2189999999999994</v>
      </c>
      <c r="BL20" s="4">
        <v>25.367999999999999</v>
      </c>
      <c r="BM20" s="4">
        <v>1.407</v>
      </c>
      <c r="BN20" s="4">
        <v>26.774999999999999</v>
      </c>
      <c r="BO20" s="4">
        <v>21.006</v>
      </c>
      <c r="BP20" s="4">
        <v>1.165</v>
      </c>
      <c r="BQ20" s="4">
        <v>22.17</v>
      </c>
      <c r="BR20" s="4">
        <v>15.976800000000001</v>
      </c>
      <c r="BU20" s="4">
        <v>8.6059999999999999</v>
      </c>
      <c r="BW20" s="4">
        <v>941.41099999999994</v>
      </c>
      <c r="BX20" s="4">
        <v>0.46936299999999997</v>
      </c>
      <c r="BY20" s="4">
        <v>-5</v>
      </c>
      <c r="BZ20" s="4">
        <v>1.2135689999999999</v>
      </c>
      <c r="CA20" s="4">
        <v>11.470058999999999</v>
      </c>
      <c r="CB20" s="4">
        <v>24.514094</v>
      </c>
      <c r="CC20" s="4">
        <f t="shared" si="9"/>
        <v>3.0303895877999998</v>
      </c>
      <c r="CE20" s="4">
        <f t="shared" si="10"/>
        <v>25484.149764519461</v>
      </c>
      <c r="CF20" s="4">
        <f t="shared" si="11"/>
        <v>70.421493945986995</v>
      </c>
      <c r="CG20" s="4">
        <f t="shared" si="12"/>
        <v>189.95553239841001</v>
      </c>
      <c r="CH20" s="4">
        <f t="shared" si="13"/>
        <v>136.8913644575064</v>
      </c>
    </row>
    <row r="21" spans="1:86">
      <c r="A21" s="2">
        <v>42440</v>
      </c>
      <c r="B21" s="29">
        <v>0.52391708333333331</v>
      </c>
      <c r="C21" s="4">
        <v>11.038</v>
      </c>
      <c r="D21" s="4">
        <v>4.7899999999999998E-2</v>
      </c>
      <c r="E21" s="4" t="s">
        <v>155</v>
      </c>
      <c r="F21" s="4">
        <v>479.35564900000003</v>
      </c>
      <c r="G21" s="4">
        <v>788.8</v>
      </c>
      <c r="H21" s="4">
        <v>47.5</v>
      </c>
      <c r="I21" s="4">
        <v>1476.7</v>
      </c>
      <c r="K21" s="4">
        <v>4.8899999999999997</v>
      </c>
      <c r="L21" s="4">
        <v>150</v>
      </c>
      <c r="M21" s="4">
        <v>0.89939999999999998</v>
      </c>
      <c r="N21" s="4">
        <v>9.9275000000000002</v>
      </c>
      <c r="O21" s="4">
        <v>4.3099999999999999E-2</v>
      </c>
      <c r="P21" s="4">
        <v>709.46370000000002</v>
      </c>
      <c r="Q21" s="4">
        <v>42.731999999999999</v>
      </c>
      <c r="R21" s="4">
        <v>752.2</v>
      </c>
      <c r="S21" s="4">
        <v>584.66859999999997</v>
      </c>
      <c r="T21" s="4">
        <v>35.215400000000002</v>
      </c>
      <c r="U21" s="4">
        <v>619.9</v>
      </c>
      <c r="V21" s="4">
        <v>1476.7311999999999</v>
      </c>
      <c r="Y21" s="4">
        <v>134.93199999999999</v>
      </c>
      <c r="Z21" s="4">
        <v>0</v>
      </c>
      <c r="AA21" s="4">
        <v>4.4021999999999997</v>
      </c>
      <c r="AB21" s="4" t="s">
        <v>384</v>
      </c>
      <c r="AC21" s="4">
        <v>0</v>
      </c>
      <c r="AD21" s="4">
        <v>11.8</v>
      </c>
      <c r="AE21" s="4">
        <v>855</v>
      </c>
      <c r="AF21" s="4">
        <v>883</v>
      </c>
      <c r="AG21" s="4">
        <v>830</v>
      </c>
      <c r="AH21" s="4">
        <v>88</v>
      </c>
      <c r="AI21" s="4">
        <v>29.59</v>
      </c>
      <c r="AJ21" s="4">
        <v>0.68</v>
      </c>
      <c r="AK21" s="4">
        <v>987</v>
      </c>
      <c r="AL21" s="4">
        <v>3</v>
      </c>
      <c r="AM21" s="4">
        <v>0</v>
      </c>
      <c r="AN21" s="4">
        <v>32</v>
      </c>
      <c r="AO21" s="4">
        <v>191</v>
      </c>
      <c r="AP21" s="4">
        <v>190</v>
      </c>
      <c r="AQ21" s="4">
        <v>1.8</v>
      </c>
      <c r="AR21" s="4">
        <v>195</v>
      </c>
      <c r="AS21" s="4" t="s">
        <v>155</v>
      </c>
      <c r="AT21" s="4">
        <v>2</v>
      </c>
      <c r="AU21" s="5">
        <v>0.73207175925925927</v>
      </c>
      <c r="AV21" s="4">
        <v>47.158855000000003</v>
      </c>
      <c r="AW21" s="4">
        <v>-88.487716000000006</v>
      </c>
      <c r="AX21" s="4">
        <v>313</v>
      </c>
      <c r="AY21" s="4">
        <v>43.1</v>
      </c>
      <c r="AZ21" s="4">
        <v>12</v>
      </c>
      <c r="BA21" s="4">
        <v>11</v>
      </c>
      <c r="BB21" s="4" t="s">
        <v>421</v>
      </c>
      <c r="BC21" s="4">
        <v>1.1489510000000001</v>
      </c>
      <c r="BD21" s="4">
        <v>1.151049</v>
      </c>
      <c r="BE21" s="4">
        <v>1.9244760000000001</v>
      </c>
      <c r="BF21" s="4">
        <v>14.063000000000001</v>
      </c>
      <c r="BG21" s="4">
        <v>18.63</v>
      </c>
      <c r="BH21" s="4">
        <v>1.33</v>
      </c>
      <c r="BI21" s="4">
        <v>11.186999999999999</v>
      </c>
      <c r="BJ21" s="4">
        <v>2978.29</v>
      </c>
      <c r="BK21" s="4">
        <v>8.2319999999999993</v>
      </c>
      <c r="BL21" s="4">
        <v>22.289000000000001</v>
      </c>
      <c r="BM21" s="4">
        <v>1.343</v>
      </c>
      <c r="BN21" s="4">
        <v>23.632000000000001</v>
      </c>
      <c r="BO21" s="4">
        <v>18.369</v>
      </c>
      <c r="BP21" s="4">
        <v>1.1060000000000001</v>
      </c>
      <c r="BQ21" s="4">
        <v>19.475000000000001</v>
      </c>
      <c r="BR21" s="4">
        <v>14.649699999999999</v>
      </c>
      <c r="BU21" s="4">
        <v>8.0310000000000006</v>
      </c>
      <c r="BW21" s="4">
        <v>960.28800000000001</v>
      </c>
      <c r="BX21" s="4">
        <v>0.373834</v>
      </c>
      <c r="BY21" s="4">
        <v>-5</v>
      </c>
      <c r="BZ21" s="4">
        <v>1.211276</v>
      </c>
      <c r="CA21" s="4">
        <v>9.1355679999999992</v>
      </c>
      <c r="CB21" s="4">
        <v>24.467775</v>
      </c>
      <c r="CC21" s="4">
        <f t="shared" si="9"/>
        <v>2.4136170655999996</v>
      </c>
      <c r="CE21" s="4">
        <f t="shared" si="10"/>
        <v>20324.65300158384</v>
      </c>
      <c r="CF21" s="4">
        <f t="shared" si="11"/>
        <v>56.177384844671991</v>
      </c>
      <c r="CG21" s="4">
        <f t="shared" si="12"/>
        <v>132.90264453959998</v>
      </c>
      <c r="CH21" s="4">
        <f t="shared" si="13"/>
        <v>99.973497905611183</v>
      </c>
    </row>
    <row r="22" spans="1:86">
      <c r="A22" s="2">
        <v>42440</v>
      </c>
      <c r="B22" s="29">
        <v>0.52392865740740746</v>
      </c>
      <c r="C22" s="4">
        <v>11.351000000000001</v>
      </c>
      <c r="D22" s="4">
        <v>5.4800000000000001E-2</v>
      </c>
      <c r="E22" s="4" t="s">
        <v>155</v>
      </c>
      <c r="F22" s="4">
        <v>547.55204000000003</v>
      </c>
      <c r="G22" s="4">
        <v>524.79999999999995</v>
      </c>
      <c r="H22" s="4">
        <v>31.4</v>
      </c>
      <c r="I22" s="4">
        <v>1279</v>
      </c>
      <c r="K22" s="4">
        <v>5</v>
      </c>
      <c r="L22" s="4">
        <v>138</v>
      </c>
      <c r="M22" s="4">
        <v>0.89700000000000002</v>
      </c>
      <c r="N22" s="4">
        <v>10.1813</v>
      </c>
      <c r="O22" s="4">
        <v>4.9099999999999998E-2</v>
      </c>
      <c r="P22" s="4">
        <v>470.68869999999998</v>
      </c>
      <c r="Q22" s="4">
        <v>28.1648</v>
      </c>
      <c r="R22" s="4">
        <v>498.9</v>
      </c>
      <c r="S22" s="4">
        <v>387.87479999999999</v>
      </c>
      <c r="T22" s="4">
        <v>23.209399999999999</v>
      </c>
      <c r="U22" s="4">
        <v>411.1</v>
      </c>
      <c r="V22" s="4">
        <v>1279.0415</v>
      </c>
      <c r="Y22" s="4">
        <v>123.371</v>
      </c>
      <c r="Z22" s="4">
        <v>0</v>
      </c>
      <c r="AA22" s="4">
        <v>4.4847999999999999</v>
      </c>
      <c r="AB22" s="4" t="s">
        <v>384</v>
      </c>
      <c r="AC22" s="4">
        <v>0</v>
      </c>
      <c r="AD22" s="4">
        <v>11.7</v>
      </c>
      <c r="AE22" s="4">
        <v>855</v>
      </c>
      <c r="AF22" s="4">
        <v>884</v>
      </c>
      <c r="AG22" s="4">
        <v>829</v>
      </c>
      <c r="AH22" s="4">
        <v>88</v>
      </c>
      <c r="AI22" s="4">
        <v>29.57</v>
      </c>
      <c r="AJ22" s="4">
        <v>0.68</v>
      </c>
      <c r="AK22" s="4">
        <v>987</v>
      </c>
      <c r="AL22" s="4">
        <v>3</v>
      </c>
      <c r="AM22" s="4">
        <v>0</v>
      </c>
      <c r="AN22" s="4">
        <v>32</v>
      </c>
      <c r="AO22" s="4">
        <v>191</v>
      </c>
      <c r="AP22" s="4">
        <v>190</v>
      </c>
      <c r="AQ22" s="4">
        <v>1.8</v>
      </c>
      <c r="AR22" s="4">
        <v>195</v>
      </c>
      <c r="AS22" s="4" t="s">
        <v>155</v>
      </c>
      <c r="AT22" s="4">
        <v>2</v>
      </c>
      <c r="AU22" s="5">
        <v>0.73208333333333331</v>
      </c>
      <c r="AV22" s="4">
        <v>47.158861000000002</v>
      </c>
      <c r="AW22" s="4">
        <v>-88.487437999999997</v>
      </c>
      <c r="AX22" s="4">
        <v>312.89999999999998</v>
      </c>
      <c r="AY22" s="4">
        <v>44.6</v>
      </c>
      <c r="AZ22" s="4">
        <v>12</v>
      </c>
      <c r="BA22" s="4">
        <v>11</v>
      </c>
      <c r="BB22" s="4" t="s">
        <v>421</v>
      </c>
      <c r="BC22" s="4">
        <v>1.324376</v>
      </c>
      <c r="BD22" s="4">
        <v>1</v>
      </c>
      <c r="BE22" s="4">
        <v>2.0243760000000002</v>
      </c>
      <c r="BF22" s="4">
        <v>14.063000000000001</v>
      </c>
      <c r="BG22" s="4">
        <v>18.18</v>
      </c>
      <c r="BH22" s="4">
        <v>1.29</v>
      </c>
      <c r="BI22" s="4">
        <v>11.487</v>
      </c>
      <c r="BJ22" s="4">
        <v>2983.3789999999999</v>
      </c>
      <c r="BK22" s="4">
        <v>9.16</v>
      </c>
      <c r="BL22" s="4">
        <v>14.444000000000001</v>
      </c>
      <c r="BM22" s="4">
        <v>0.86399999999999999</v>
      </c>
      <c r="BN22" s="4">
        <v>15.308</v>
      </c>
      <c r="BO22" s="4">
        <v>11.901999999999999</v>
      </c>
      <c r="BP22" s="4">
        <v>0.71199999999999997</v>
      </c>
      <c r="BQ22" s="4">
        <v>12.615</v>
      </c>
      <c r="BR22" s="4">
        <v>12.3933</v>
      </c>
      <c r="BU22" s="4">
        <v>7.1719999999999997</v>
      </c>
      <c r="BW22" s="4">
        <v>955.54200000000003</v>
      </c>
      <c r="BX22" s="4">
        <v>0.262403</v>
      </c>
      <c r="BY22" s="4">
        <v>-5</v>
      </c>
      <c r="BZ22" s="4">
        <v>1.2094309999999999</v>
      </c>
      <c r="CA22" s="4">
        <v>6.4124629999999998</v>
      </c>
      <c r="CB22" s="4">
        <v>24.430498</v>
      </c>
      <c r="CC22" s="4">
        <f t="shared" si="9"/>
        <v>1.6941727245999998</v>
      </c>
      <c r="CE22" s="4">
        <f t="shared" si="10"/>
        <v>14290.713167000318</v>
      </c>
      <c r="CF22" s="4">
        <f t="shared" si="11"/>
        <v>43.877406326759996</v>
      </c>
      <c r="CG22" s="4">
        <f t="shared" si="12"/>
        <v>60.427235896514993</v>
      </c>
      <c r="CH22" s="4">
        <f t="shared" si="13"/>
        <v>59.3652685403313</v>
      </c>
    </row>
    <row r="23" spans="1:86">
      <c r="A23" s="2">
        <v>42440</v>
      </c>
      <c r="B23" s="29">
        <v>0.5239402314814815</v>
      </c>
      <c r="C23" s="4">
        <v>11.896000000000001</v>
      </c>
      <c r="D23" s="4">
        <v>6.54E-2</v>
      </c>
      <c r="E23" s="4" t="s">
        <v>155</v>
      </c>
      <c r="F23" s="4">
        <v>654.11764700000003</v>
      </c>
      <c r="G23" s="4">
        <v>243.7</v>
      </c>
      <c r="H23" s="4">
        <v>30.3</v>
      </c>
      <c r="I23" s="4">
        <v>1159.5999999999999</v>
      </c>
      <c r="K23" s="4">
        <v>4.91</v>
      </c>
      <c r="L23" s="4">
        <v>135</v>
      </c>
      <c r="M23" s="4">
        <v>0.89259999999999995</v>
      </c>
      <c r="N23" s="4">
        <v>10.617900000000001</v>
      </c>
      <c r="O23" s="4">
        <v>5.8400000000000001E-2</v>
      </c>
      <c r="P23" s="4">
        <v>217.52099999999999</v>
      </c>
      <c r="Q23" s="4">
        <v>27.012899999999998</v>
      </c>
      <c r="R23" s="4">
        <v>244.5</v>
      </c>
      <c r="S23" s="4">
        <v>179.238</v>
      </c>
      <c r="T23" s="4">
        <v>22.258800000000001</v>
      </c>
      <c r="U23" s="4">
        <v>201.5</v>
      </c>
      <c r="V23" s="4">
        <v>1159.5662</v>
      </c>
      <c r="Y23" s="4">
        <v>120.5</v>
      </c>
      <c r="Z23" s="4">
        <v>0</v>
      </c>
      <c r="AA23" s="4">
        <v>4.3794000000000004</v>
      </c>
      <c r="AB23" s="4" t="s">
        <v>384</v>
      </c>
      <c r="AC23" s="4">
        <v>0</v>
      </c>
      <c r="AD23" s="4">
        <v>11.8</v>
      </c>
      <c r="AE23" s="4">
        <v>854</v>
      </c>
      <c r="AF23" s="4">
        <v>885</v>
      </c>
      <c r="AG23" s="4">
        <v>829</v>
      </c>
      <c r="AH23" s="4">
        <v>88</v>
      </c>
      <c r="AI23" s="4">
        <v>29.56</v>
      </c>
      <c r="AJ23" s="4">
        <v>0.68</v>
      </c>
      <c r="AK23" s="4">
        <v>988</v>
      </c>
      <c r="AL23" s="4">
        <v>3</v>
      </c>
      <c r="AM23" s="4">
        <v>0</v>
      </c>
      <c r="AN23" s="4">
        <v>32</v>
      </c>
      <c r="AO23" s="4">
        <v>191</v>
      </c>
      <c r="AP23" s="4">
        <v>190</v>
      </c>
      <c r="AQ23" s="4">
        <v>1.7</v>
      </c>
      <c r="AR23" s="4">
        <v>195</v>
      </c>
      <c r="AS23" s="4" t="s">
        <v>155</v>
      </c>
      <c r="AT23" s="4">
        <v>2</v>
      </c>
      <c r="AU23" s="5">
        <v>0.73209490740740746</v>
      </c>
      <c r="AV23" s="4">
        <v>47.158862999999997</v>
      </c>
      <c r="AW23" s="4">
        <v>-88.487166000000002</v>
      </c>
      <c r="AX23" s="4">
        <v>312.7</v>
      </c>
      <c r="AY23" s="4">
        <v>45</v>
      </c>
      <c r="AZ23" s="4">
        <v>12</v>
      </c>
      <c r="BA23" s="4">
        <v>8</v>
      </c>
      <c r="BB23" s="4" t="s">
        <v>436</v>
      </c>
      <c r="BC23" s="4">
        <v>1.4242760000000001</v>
      </c>
      <c r="BD23" s="4">
        <v>1.024276</v>
      </c>
      <c r="BE23" s="4">
        <v>2.1242760000000001</v>
      </c>
      <c r="BF23" s="4">
        <v>14.063000000000001</v>
      </c>
      <c r="BG23" s="4">
        <v>17.399999999999999</v>
      </c>
      <c r="BH23" s="4">
        <v>1.24</v>
      </c>
      <c r="BI23" s="4">
        <v>12.035</v>
      </c>
      <c r="BJ23" s="4">
        <v>2985.7550000000001</v>
      </c>
      <c r="BK23" s="4">
        <v>10.449</v>
      </c>
      <c r="BL23" s="4">
        <v>6.4050000000000002</v>
      </c>
      <c r="BM23" s="4">
        <v>0.79500000000000004</v>
      </c>
      <c r="BN23" s="4">
        <v>7.2009999999999996</v>
      </c>
      <c r="BO23" s="4">
        <v>5.2779999999999996</v>
      </c>
      <c r="BP23" s="4">
        <v>0.65500000000000003</v>
      </c>
      <c r="BQ23" s="4">
        <v>5.9340000000000002</v>
      </c>
      <c r="BR23" s="4">
        <v>10.7822</v>
      </c>
      <c r="BU23" s="4">
        <v>6.7229999999999999</v>
      </c>
      <c r="BW23" s="4">
        <v>895.423</v>
      </c>
      <c r="BX23" s="4">
        <v>0.21367900000000001</v>
      </c>
      <c r="BY23" s="4">
        <v>-5</v>
      </c>
      <c r="BZ23" s="4">
        <v>1.208278</v>
      </c>
      <c r="CA23" s="4">
        <v>5.2217729999999998</v>
      </c>
      <c r="CB23" s="4">
        <v>24.407221</v>
      </c>
      <c r="CC23" s="4">
        <f t="shared" si="9"/>
        <v>1.3795924265999999</v>
      </c>
      <c r="CE23" s="4">
        <f t="shared" si="10"/>
        <v>11646.428328180404</v>
      </c>
      <c r="CF23" s="4">
        <f t="shared" si="11"/>
        <v>40.758042639518997</v>
      </c>
      <c r="CG23" s="4">
        <f t="shared" si="12"/>
        <v>23.146542733554</v>
      </c>
      <c r="CH23" s="4">
        <f t="shared" si="13"/>
        <v>42.057744027928194</v>
      </c>
    </row>
    <row r="24" spans="1:86">
      <c r="A24" s="2">
        <v>42440</v>
      </c>
      <c r="B24" s="29">
        <v>0.52395180555555554</v>
      </c>
      <c r="C24" s="4">
        <v>11.186999999999999</v>
      </c>
      <c r="D24" s="4">
        <v>7.7399999999999997E-2</v>
      </c>
      <c r="E24" s="4" t="s">
        <v>155</v>
      </c>
      <c r="F24" s="4">
        <v>774.42244200000005</v>
      </c>
      <c r="G24" s="4">
        <v>118.2</v>
      </c>
      <c r="H24" s="4">
        <v>30.2</v>
      </c>
      <c r="I24" s="4">
        <v>1149.8</v>
      </c>
      <c r="K24" s="4">
        <v>4.41</v>
      </c>
      <c r="L24" s="4">
        <v>134</v>
      </c>
      <c r="M24" s="4">
        <v>0.89810000000000001</v>
      </c>
      <c r="N24" s="4">
        <v>10.0473</v>
      </c>
      <c r="O24" s="4">
        <v>6.9599999999999995E-2</v>
      </c>
      <c r="P24" s="4">
        <v>106.1781</v>
      </c>
      <c r="Q24" s="4">
        <v>27.1233</v>
      </c>
      <c r="R24" s="4">
        <v>133.30000000000001</v>
      </c>
      <c r="S24" s="4">
        <v>87.491100000000003</v>
      </c>
      <c r="T24" s="4">
        <v>22.349699999999999</v>
      </c>
      <c r="U24" s="4">
        <v>109.8</v>
      </c>
      <c r="V24" s="4">
        <v>1149.7566999999999</v>
      </c>
      <c r="Y24" s="4">
        <v>120.706</v>
      </c>
      <c r="Z24" s="4">
        <v>0</v>
      </c>
      <c r="AA24" s="4">
        <v>3.9605000000000001</v>
      </c>
      <c r="AB24" s="4" t="s">
        <v>384</v>
      </c>
      <c r="AC24" s="4">
        <v>0</v>
      </c>
      <c r="AD24" s="4">
        <v>11.7</v>
      </c>
      <c r="AE24" s="4">
        <v>854</v>
      </c>
      <c r="AF24" s="4">
        <v>884</v>
      </c>
      <c r="AG24" s="4">
        <v>829</v>
      </c>
      <c r="AH24" s="4">
        <v>88</v>
      </c>
      <c r="AI24" s="4">
        <v>29.56</v>
      </c>
      <c r="AJ24" s="4">
        <v>0.68</v>
      </c>
      <c r="AK24" s="4">
        <v>988</v>
      </c>
      <c r="AL24" s="4">
        <v>3</v>
      </c>
      <c r="AM24" s="4">
        <v>0</v>
      </c>
      <c r="AN24" s="4">
        <v>32</v>
      </c>
      <c r="AO24" s="4">
        <v>191</v>
      </c>
      <c r="AP24" s="4">
        <v>190</v>
      </c>
      <c r="AQ24" s="4">
        <v>1.5</v>
      </c>
      <c r="AR24" s="4">
        <v>195</v>
      </c>
      <c r="AS24" s="4" t="s">
        <v>155</v>
      </c>
      <c r="AT24" s="4">
        <v>2</v>
      </c>
      <c r="AU24" s="5">
        <v>0.73210648148148139</v>
      </c>
      <c r="AV24" s="4">
        <v>47.158861999999999</v>
      </c>
      <c r="AW24" s="4">
        <v>-88.486898999999994</v>
      </c>
      <c r="AX24" s="4">
        <v>312.39999999999998</v>
      </c>
      <c r="AY24" s="4">
        <v>44.3</v>
      </c>
      <c r="AZ24" s="4">
        <v>12</v>
      </c>
      <c r="BA24" s="4">
        <v>8</v>
      </c>
      <c r="BB24" s="4" t="s">
        <v>436</v>
      </c>
      <c r="BC24" s="4">
        <v>1.379121</v>
      </c>
      <c r="BD24" s="4">
        <v>1.1241760000000001</v>
      </c>
      <c r="BE24" s="4">
        <v>2.1274730000000002</v>
      </c>
      <c r="BF24" s="4">
        <v>14.063000000000001</v>
      </c>
      <c r="BG24" s="4">
        <v>18.41</v>
      </c>
      <c r="BH24" s="4">
        <v>1.31</v>
      </c>
      <c r="BI24" s="4">
        <v>11.343</v>
      </c>
      <c r="BJ24" s="4">
        <v>2980.65</v>
      </c>
      <c r="BK24" s="4">
        <v>13.132999999999999</v>
      </c>
      <c r="BL24" s="4">
        <v>3.2989999999999999</v>
      </c>
      <c r="BM24" s="4">
        <v>0.84299999999999997</v>
      </c>
      <c r="BN24" s="4">
        <v>4.141</v>
      </c>
      <c r="BO24" s="4">
        <v>2.718</v>
      </c>
      <c r="BP24" s="4">
        <v>0.69399999999999995</v>
      </c>
      <c r="BQ24" s="4">
        <v>3.4119999999999999</v>
      </c>
      <c r="BR24" s="4">
        <v>11.2788</v>
      </c>
      <c r="BU24" s="4">
        <v>7.1050000000000004</v>
      </c>
      <c r="BW24" s="4">
        <v>854.29899999999998</v>
      </c>
      <c r="BX24" s="4">
        <v>0.14132900000000001</v>
      </c>
      <c r="BY24" s="4">
        <v>-5</v>
      </c>
      <c r="BZ24" s="4">
        <v>1.206</v>
      </c>
      <c r="CA24" s="4">
        <v>3.4537279999999999</v>
      </c>
      <c r="CB24" s="4">
        <v>24.3612</v>
      </c>
      <c r="CC24" s="4">
        <f t="shared" si="9"/>
        <v>0.91247493759999998</v>
      </c>
      <c r="CE24" s="4">
        <f t="shared" si="10"/>
        <v>7689.8827093104001</v>
      </c>
      <c r="CF24" s="4">
        <f t="shared" si="11"/>
        <v>33.882283938527998</v>
      </c>
      <c r="CG24" s="4">
        <f t="shared" si="12"/>
        <v>8.802737592191999</v>
      </c>
      <c r="CH24" s="4">
        <f t="shared" si="13"/>
        <v>29.0985688027008</v>
      </c>
    </row>
    <row r="25" spans="1:86">
      <c r="A25" s="2">
        <v>42440</v>
      </c>
      <c r="B25" s="29">
        <v>0.52396337962962958</v>
      </c>
      <c r="C25" s="4">
        <v>11.125999999999999</v>
      </c>
      <c r="D25" s="4">
        <v>9.06E-2</v>
      </c>
      <c r="E25" s="4" t="s">
        <v>155</v>
      </c>
      <c r="F25" s="4">
        <v>906.43564400000002</v>
      </c>
      <c r="G25" s="4">
        <v>76.900000000000006</v>
      </c>
      <c r="H25" s="4">
        <v>17.5</v>
      </c>
      <c r="I25" s="4">
        <v>1131.7</v>
      </c>
      <c r="K25" s="4">
        <v>4.01</v>
      </c>
      <c r="L25" s="4">
        <v>132</v>
      </c>
      <c r="M25" s="4">
        <v>0.89849999999999997</v>
      </c>
      <c r="N25" s="4">
        <v>9.9964999999999993</v>
      </c>
      <c r="O25" s="4">
        <v>8.14E-2</v>
      </c>
      <c r="P25" s="4">
        <v>69.130099999999999</v>
      </c>
      <c r="Q25" s="4">
        <v>15.723599999999999</v>
      </c>
      <c r="R25" s="4">
        <v>84.9</v>
      </c>
      <c r="S25" s="4">
        <v>56.9634</v>
      </c>
      <c r="T25" s="4">
        <v>12.956300000000001</v>
      </c>
      <c r="U25" s="4">
        <v>69.900000000000006</v>
      </c>
      <c r="V25" s="4">
        <v>1131.6705999999999</v>
      </c>
      <c r="Y25" s="4">
        <v>118.84399999999999</v>
      </c>
      <c r="Z25" s="4">
        <v>0</v>
      </c>
      <c r="AA25" s="4">
        <v>3.6</v>
      </c>
      <c r="AB25" s="4" t="s">
        <v>384</v>
      </c>
      <c r="AC25" s="4">
        <v>0</v>
      </c>
      <c r="AD25" s="4">
        <v>11.7</v>
      </c>
      <c r="AE25" s="4">
        <v>855</v>
      </c>
      <c r="AF25" s="4">
        <v>884</v>
      </c>
      <c r="AG25" s="4">
        <v>830</v>
      </c>
      <c r="AH25" s="4">
        <v>88</v>
      </c>
      <c r="AI25" s="4">
        <v>29.56</v>
      </c>
      <c r="AJ25" s="4">
        <v>0.68</v>
      </c>
      <c r="AK25" s="4">
        <v>988</v>
      </c>
      <c r="AL25" s="4">
        <v>3</v>
      </c>
      <c r="AM25" s="4">
        <v>0</v>
      </c>
      <c r="AN25" s="4">
        <v>32</v>
      </c>
      <c r="AO25" s="4">
        <v>191</v>
      </c>
      <c r="AP25" s="4">
        <v>190</v>
      </c>
      <c r="AQ25" s="4">
        <v>1.4</v>
      </c>
      <c r="AR25" s="4">
        <v>195</v>
      </c>
      <c r="AS25" s="4" t="s">
        <v>155</v>
      </c>
      <c r="AT25" s="4">
        <v>2</v>
      </c>
      <c r="AU25" s="5">
        <v>0.73211805555555554</v>
      </c>
      <c r="AV25" s="4">
        <v>47.158850999999999</v>
      </c>
      <c r="AW25" s="4">
        <v>-88.486652000000007</v>
      </c>
      <c r="AX25" s="4">
        <v>312.2</v>
      </c>
      <c r="AY25" s="4">
        <v>41.5</v>
      </c>
      <c r="AZ25" s="4">
        <v>12</v>
      </c>
      <c r="BA25" s="4">
        <v>8</v>
      </c>
      <c r="BB25" s="4" t="s">
        <v>437</v>
      </c>
      <c r="BC25" s="4">
        <v>1.048152</v>
      </c>
      <c r="BD25" s="4">
        <v>1.151848</v>
      </c>
      <c r="BE25" s="4">
        <v>1.9240759999999999</v>
      </c>
      <c r="BF25" s="4">
        <v>14.063000000000001</v>
      </c>
      <c r="BG25" s="4">
        <v>18.489999999999998</v>
      </c>
      <c r="BH25" s="4">
        <v>1.31</v>
      </c>
      <c r="BI25" s="4">
        <v>11.297000000000001</v>
      </c>
      <c r="BJ25" s="4">
        <v>2977.4740000000002</v>
      </c>
      <c r="BK25" s="4">
        <v>15.439</v>
      </c>
      <c r="BL25" s="4">
        <v>2.1560000000000001</v>
      </c>
      <c r="BM25" s="4">
        <v>0.49</v>
      </c>
      <c r="BN25" s="4">
        <v>2.6469999999999998</v>
      </c>
      <c r="BO25" s="4">
        <v>1.7769999999999999</v>
      </c>
      <c r="BP25" s="4">
        <v>0.40400000000000003</v>
      </c>
      <c r="BQ25" s="4">
        <v>2.181</v>
      </c>
      <c r="BR25" s="4">
        <v>11.146000000000001</v>
      </c>
      <c r="BU25" s="4">
        <v>7.0229999999999997</v>
      </c>
      <c r="BW25" s="4">
        <v>779.64499999999998</v>
      </c>
      <c r="BX25" s="4">
        <v>0.12662000000000001</v>
      </c>
      <c r="BY25" s="4">
        <v>-5</v>
      </c>
      <c r="BZ25" s="4">
        <v>1.2055689999999999</v>
      </c>
      <c r="CA25" s="4">
        <v>3.0942759999999998</v>
      </c>
      <c r="CB25" s="4">
        <v>24.352494</v>
      </c>
      <c r="CC25" s="4">
        <f t="shared" si="9"/>
        <v>0.81750771919999987</v>
      </c>
      <c r="CE25" s="4">
        <f t="shared" si="10"/>
        <v>6882.2053751015283</v>
      </c>
      <c r="CF25" s="4">
        <f t="shared" si="11"/>
        <v>35.686077791507998</v>
      </c>
      <c r="CG25" s="4">
        <f t="shared" si="12"/>
        <v>5.0412161191319997</v>
      </c>
      <c r="CH25" s="4">
        <f t="shared" si="13"/>
        <v>25.763133821112</v>
      </c>
    </row>
    <row r="26" spans="1:86">
      <c r="A26" s="2">
        <v>42440</v>
      </c>
      <c r="B26" s="29">
        <v>0.52397495370370373</v>
      </c>
      <c r="C26" s="4">
        <v>11.44</v>
      </c>
      <c r="D26" s="4">
        <v>0.1048</v>
      </c>
      <c r="E26" s="4" t="s">
        <v>155</v>
      </c>
      <c r="F26" s="4">
        <v>1047.8416669999999</v>
      </c>
      <c r="G26" s="4">
        <v>70.599999999999994</v>
      </c>
      <c r="H26" s="4">
        <v>17.5</v>
      </c>
      <c r="I26" s="4">
        <v>1064.9000000000001</v>
      </c>
      <c r="K26" s="4">
        <v>4.6900000000000004</v>
      </c>
      <c r="L26" s="4">
        <v>129</v>
      </c>
      <c r="M26" s="4">
        <v>0.89590000000000003</v>
      </c>
      <c r="N26" s="4">
        <v>10.249499999999999</v>
      </c>
      <c r="O26" s="4">
        <v>9.3899999999999997E-2</v>
      </c>
      <c r="P26" s="4">
        <v>63.252600000000001</v>
      </c>
      <c r="Q26" s="4">
        <v>15.678800000000001</v>
      </c>
      <c r="R26" s="4">
        <v>78.900000000000006</v>
      </c>
      <c r="S26" s="4">
        <v>52.120399999999997</v>
      </c>
      <c r="T26" s="4">
        <v>12.9194</v>
      </c>
      <c r="U26" s="4">
        <v>65</v>
      </c>
      <c r="V26" s="4">
        <v>1064.9111</v>
      </c>
      <c r="Y26" s="4">
        <v>115.768</v>
      </c>
      <c r="Z26" s="4">
        <v>0</v>
      </c>
      <c r="AA26" s="4">
        <v>4.202</v>
      </c>
      <c r="AB26" s="4" t="s">
        <v>384</v>
      </c>
      <c r="AC26" s="4">
        <v>0</v>
      </c>
      <c r="AD26" s="4">
        <v>11.8</v>
      </c>
      <c r="AE26" s="4">
        <v>855</v>
      </c>
      <c r="AF26" s="4">
        <v>884</v>
      </c>
      <c r="AG26" s="4">
        <v>830</v>
      </c>
      <c r="AH26" s="4">
        <v>88</v>
      </c>
      <c r="AI26" s="4">
        <v>29.56</v>
      </c>
      <c r="AJ26" s="4">
        <v>0.68</v>
      </c>
      <c r="AK26" s="4">
        <v>988</v>
      </c>
      <c r="AL26" s="4">
        <v>3</v>
      </c>
      <c r="AM26" s="4">
        <v>0</v>
      </c>
      <c r="AN26" s="4">
        <v>32</v>
      </c>
      <c r="AO26" s="4">
        <v>191</v>
      </c>
      <c r="AP26" s="4">
        <v>190.4</v>
      </c>
      <c r="AQ26" s="4">
        <v>1.5</v>
      </c>
      <c r="AR26" s="4">
        <v>195</v>
      </c>
      <c r="AS26" s="4" t="s">
        <v>155</v>
      </c>
      <c r="AT26" s="4">
        <v>2</v>
      </c>
      <c r="AU26" s="5">
        <v>0.73212962962962969</v>
      </c>
      <c r="AV26" s="4">
        <v>47.158822000000001</v>
      </c>
      <c r="AW26" s="4">
        <v>-88.486425999999994</v>
      </c>
      <c r="AX26" s="4">
        <v>312.10000000000002</v>
      </c>
      <c r="AY26" s="4">
        <v>39.4</v>
      </c>
      <c r="AZ26" s="4">
        <v>12</v>
      </c>
      <c r="BA26" s="4">
        <v>8</v>
      </c>
      <c r="BB26" s="4" t="s">
        <v>437</v>
      </c>
      <c r="BC26" s="4">
        <v>1.223976</v>
      </c>
      <c r="BD26" s="4">
        <v>1.023976</v>
      </c>
      <c r="BE26" s="4">
        <v>2.0239760000000002</v>
      </c>
      <c r="BF26" s="4">
        <v>14.063000000000001</v>
      </c>
      <c r="BG26" s="4">
        <v>18</v>
      </c>
      <c r="BH26" s="4">
        <v>1.28</v>
      </c>
      <c r="BI26" s="4">
        <v>11.616</v>
      </c>
      <c r="BJ26" s="4">
        <v>2976.9470000000001</v>
      </c>
      <c r="BK26" s="4">
        <v>17.355</v>
      </c>
      <c r="BL26" s="4">
        <v>1.9239999999999999</v>
      </c>
      <c r="BM26" s="4">
        <v>0.47699999999999998</v>
      </c>
      <c r="BN26" s="4">
        <v>2.4009999999999998</v>
      </c>
      <c r="BO26" s="4">
        <v>1.585</v>
      </c>
      <c r="BP26" s="4">
        <v>0.39300000000000002</v>
      </c>
      <c r="BQ26" s="4">
        <v>1.978</v>
      </c>
      <c r="BR26" s="4">
        <v>10.2277</v>
      </c>
      <c r="BU26" s="4">
        <v>6.6710000000000003</v>
      </c>
      <c r="BW26" s="4">
        <v>887.40499999999997</v>
      </c>
      <c r="BX26" s="4">
        <v>0.12894900000000001</v>
      </c>
      <c r="BY26" s="4">
        <v>-5</v>
      </c>
      <c r="BZ26" s="4">
        <v>1.2050000000000001</v>
      </c>
      <c r="CA26" s="4">
        <v>3.1511909999999999</v>
      </c>
      <c r="CB26" s="4">
        <v>24.341000000000001</v>
      </c>
      <c r="CC26" s="4">
        <f t="shared" si="9"/>
        <v>0.8325446621999999</v>
      </c>
      <c r="CE26" s="4">
        <f t="shared" si="10"/>
        <v>7007.55365962612</v>
      </c>
      <c r="CF26" s="4">
        <f t="shared" si="11"/>
        <v>40.852623094335001</v>
      </c>
      <c r="CG26" s="4">
        <f t="shared" si="12"/>
        <v>4.6560926811060002</v>
      </c>
      <c r="CH26" s="4">
        <f t="shared" si="13"/>
        <v>24.075388834452898</v>
      </c>
    </row>
    <row r="27" spans="1:86">
      <c r="A27" s="2">
        <v>42440</v>
      </c>
      <c r="B27" s="29">
        <v>0.52398652777777777</v>
      </c>
      <c r="C27" s="4">
        <v>11.685</v>
      </c>
      <c r="D27" s="4">
        <v>9.1899999999999996E-2</v>
      </c>
      <c r="E27" s="4" t="s">
        <v>155</v>
      </c>
      <c r="F27" s="4">
        <v>919.376623</v>
      </c>
      <c r="G27" s="4">
        <v>61.2</v>
      </c>
      <c r="H27" s="4">
        <v>24.4</v>
      </c>
      <c r="I27" s="4">
        <v>1038.0999999999999</v>
      </c>
      <c r="K27" s="4">
        <v>4.8099999999999996</v>
      </c>
      <c r="L27" s="4">
        <v>129</v>
      </c>
      <c r="M27" s="4">
        <v>0.89419999999999999</v>
      </c>
      <c r="N27" s="4">
        <v>10.447900000000001</v>
      </c>
      <c r="O27" s="4">
        <v>8.2199999999999995E-2</v>
      </c>
      <c r="P27" s="4">
        <v>54.756</v>
      </c>
      <c r="Q27" s="4">
        <v>21.817399999999999</v>
      </c>
      <c r="R27" s="4">
        <v>76.599999999999994</v>
      </c>
      <c r="S27" s="4">
        <v>45.119100000000003</v>
      </c>
      <c r="T27" s="4">
        <v>17.977599999999999</v>
      </c>
      <c r="U27" s="4">
        <v>63.1</v>
      </c>
      <c r="V27" s="4">
        <v>1038.0803000000001</v>
      </c>
      <c r="Y27" s="4">
        <v>115.613</v>
      </c>
      <c r="Z27" s="4">
        <v>0</v>
      </c>
      <c r="AA27" s="4">
        <v>4.2967000000000004</v>
      </c>
      <c r="AB27" s="4" t="s">
        <v>384</v>
      </c>
      <c r="AC27" s="4">
        <v>0</v>
      </c>
      <c r="AD27" s="4">
        <v>11.7</v>
      </c>
      <c r="AE27" s="4">
        <v>855</v>
      </c>
      <c r="AF27" s="4">
        <v>885</v>
      </c>
      <c r="AG27" s="4">
        <v>830</v>
      </c>
      <c r="AH27" s="4">
        <v>88</v>
      </c>
      <c r="AI27" s="4">
        <v>29.56</v>
      </c>
      <c r="AJ27" s="4">
        <v>0.68</v>
      </c>
      <c r="AK27" s="4">
        <v>988</v>
      </c>
      <c r="AL27" s="4">
        <v>3</v>
      </c>
      <c r="AM27" s="4">
        <v>0</v>
      </c>
      <c r="AN27" s="4">
        <v>32</v>
      </c>
      <c r="AO27" s="4">
        <v>191</v>
      </c>
      <c r="AP27" s="4">
        <v>190.6</v>
      </c>
      <c r="AQ27" s="4">
        <v>1.7</v>
      </c>
      <c r="AR27" s="4">
        <v>195</v>
      </c>
      <c r="AS27" s="4" t="s">
        <v>155</v>
      </c>
      <c r="AT27" s="4">
        <v>2</v>
      </c>
      <c r="AU27" s="5">
        <v>0.73214120370370372</v>
      </c>
      <c r="AV27" s="4">
        <v>47.158785000000002</v>
      </c>
      <c r="AW27" s="4">
        <v>-88.486220000000003</v>
      </c>
      <c r="AX27" s="4">
        <v>311.89999999999998</v>
      </c>
      <c r="AY27" s="4">
        <v>36.299999999999997</v>
      </c>
      <c r="AZ27" s="4">
        <v>12</v>
      </c>
      <c r="BA27" s="4">
        <v>9</v>
      </c>
      <c r="BB27" s="4" t="s">
        <v>438</v>
      </c>
      <c r="BC27" s="4">
        <v>1.3716280000000001</v>
      </c>
      <c r="BD27" s="4">
        <v>1.2432570000000001</v>
      </c>
      <c r="BE27" s="4">
        <v>2.2193809999999998</v>
      </c>
      <c r="BF27" s="4">
        <v>14.063000000000001</v>
      </c>
      <c r="BG27" s="4">
        <v>17.68</v>
      </c>
      <c r="BH27" s="4">
        <v>1.26</v>
      </c>
      <c r="BI27" s="4">
        <v>11.837</v>
      </c>
      <c r="BJ27" s="4">
        <v>2981.8560000000002</v>
      </c>
      <c r="BK27" s="4">
        <v>14.933</v>
      </c>
      <c r="BL27" s="4">
        <v>1.637</v>
      </c>
      <c r="BM27" s="4">
        <v>0.65200000000000002</v>
      </c>
      <c r="BN27" s="4">
        <v>2.2890000000000001</v>
      </c>
      <c r="BO27" s="4">
        <v>1.349</v>
      </c>
      <c r="BP27" s="4">
        <v>0.53700000000000003</v>
      </c>
      <c r="BQ27" s="4">
        <v>1.8859999999999999</v>
      </c>
      <c r="BR27" s="4">
        <v>9.7969000000000008</v>
      </c>
      <c r="BU27" s="4">
        <v>6.5469999999999997</v>
      </c>
      <c r="BW27" s="4">
        <v>891.64599999999996</v>
      </c>
      <c r="BX27" s="4">
        <v>0.130361</v>
      </c>
      <c r="BY27" s="4">
        <v>-5</v>
      </c>
      <c r="BZ27" s="4">
        <v>1.2054309999999999</v>
      </c>
      <c r="CA27" s="4">
        <v>3.1856969999999998</v>
      </c>
      <c r="CB27" s="4">
        <v>24.349706000000001</v>
      </c>
      <c r="CC27" s="4">
        <f t="shared" si="9"/>
        <v>0.84166114739999986</v>
      </c>
      <c r="CE27" s="4">
        <f t="shared" si="10"/>
        <v>7095.9694160831041</v>
      </c>
      <c r="CF27" s="4">
        <f t="shared" si="11"/>
        <v>35.536293935846999</v>
      </c>
      <c r="CG27" s="4">
        <f t="shared" si="12"/>
        <v>4.4881437328739988</v>
      </c>
      <c r="CH27" s="4">
        <f t="shared" si="13"/>
        <v>23.313836339657101</v>
      </c>
    </row>
    <row r="28" spans="1:86">
      <c r="A28" s="2">
        <v>42440</v>
      </c>
      <c r="B28" s="29">
        <v>0.52399810185185192</v>
      </c>
      <c r="C28" s="4">
        <v>11.632999999999999</v>
      </c>
      <c r="D28" s="4">
        <v>6.5600000000000006E-2</v>
      </c>
      <c r="E28" s="4" t="s">
        <v>155</v>
      </c>
      <c r="F28" s="4">
        <v>656.48475099999996</v>
      </c>
      <c r="G28" s="4">
        <v>61</v>
      </c>
      <c r="H28" s="4">
        <v>24.4</v>
      </c>
      <c r="I28" s="4">
        <v>1100.5</v>
      </c>
      <c r="K28" s="4">
        <v>4.3</v>
      </c>
      <c r="L28" s="4">
        <v>135</v>
      </c>
      <c r="M28" s="4">
        <v>0.89480000000000004</v>
      </c>
      <c r="N28" s="4">
        <v>10.4092</v>
      </c>
      <c r="O28" s="4">
        <v>5.8700000000000002E-2</v>
      </c>
      <c r="P28" s="4">
        <v>54.5443</v>
      </c>
      <c r="Q28" s="4">
        <v>21.832699999999999</v>
      </c>
      <c r="R28" s="4">
        <v>76.400000000000006</v>
      </c>
      <c r="S28" s="4">
        <v>44.944699999999997</v>
      </c>
      <c r="T28" s="4">
        <v>17.990200000000002</v>
      </c>
      <c r="U28" s="4">
        <v>62.9</v>
      </c>
      <c r="V28" s="4">
        <v>1100.5021999999999</v>
      </c>
      <c r="Y28" s="4">
        <v>120.38500000000001</v>
      </c>
      <c r="Z28" s="4">
        <v>0</v>
      </c>
      <c r="AA28" s="4">
        <v>3.8437000000000001</v>
      </c>
      <c r="AB28" s="4" t="s">
        <v>384</v>
      </c>
      <c r="AC28" s="4">
        <v>0</v>
      </c>
      <c r="AD28" s="4">
        <v>11.8</v>
      </c>
      <c r="AE28" s="4">
        <v>855</v>
      </c>
      <c r="AF28" s="4">
        <v>884</v>
      </c>
      <c r="AG28" s="4">
        <v>829</v>
      </c>
      <c r="AH28" s="4">
        <v>88</v>
      </c>
      <c r="AI28" s="4">
        <v>29.56</v>
      </c>
      <c r="AJ28" s="4">
        <v>0.68</v>
      </c>
      <c r="AK28" s="4">
        <v>988</v>
      </c>
      <c r="AL28" s="4">
        <v>3</v>
      </c>
      <c r="AM28" s="4">
        <v>0</v>
      </c>
      <c r="AN28" s="4">
        <v>32</v>
      </c>
      <c r="AO28" s="4">
        <v>191</v>
      </c>
      <c r="AP28" s="4">
        <v>189.6</v>
      </c>
      <c r="AQ28" s="4">
        <v>1.8</v>
      </c>
      <c r="AR28" s="4">
        <v>195</v>
      </c>
      <c r="AS28" s="4" t="s">
        <v>155</v>
      </c>
      <c r="AT28" s="4">
        <v>2</v>
      </c>
      <c r="AU28" s="5">
        <v>0.73215277777777776</v>
      </c>
      <c r="AV28" s="4">
        <v>47.158729999999998</v>
      </c>
      <c r="AW28" s="4">
        <v>-88.486046000000002</v>
      </c>
      <c r="AX28" s="4">
        <v>311.7</v>
      </c>
      <c r="AY28" s="4">
        <v>33.700000000000003</v>
      </c>
      <c r="AZ28" s="4">
        <v>12</v>
      </c>
      <c r="BA28" s="4">
        <v>7</v>
      </c>
      <c r="BB28" s="4" t="s">
        <v>434</v>
      </c>
      <c r="BC28" s="4">
        <v>1.6</v>
      </c>
      <c r="BD28" s="4">
        <v>1.8202020000000001</v>
      </c>
      <c r="BE28" s="4">
        <v>2.720202</v>
      </c>
      <c r="BF28" s="4">
        <v>14.063000000000001</v>
      </c>
      <c r="BG28" s="4">
        <v>17.78</v>
      </c>
      <c r="BH28" s="4">
        <v>1.26</v>
      </c>
      <c r="BI28" s="4">
        <v>11.759</v>
      </c>
      <c r="BJ28" s="4">
        <v>2986.5770000000002</v>
      </c>
      <c r="BK28" s="4">
        <v>10.727</v>
      </c>
      <c r="BL28" s="4">
        <v>1.639</v>
      </c>
      <c r="BM28" s="4">
        <v>0.65600000000000003</v>
      </c>
      <c r="BN28" s="4">
        <v>2.2949999999999999</v>
      </c>
      <c r="BO28" s="4">
        <v>1.35</v>
      </c>
      <c r="BP28" s="4">
        <v>0.54100000000000004</v>
      </c>
      <c r="BQ28" s="4">
        <v>1.891</v>
      </c>
      <c r="BR28" s="4">
        <v>10.441000000000001</v>
      </c>
      <c r="BU28" s="4">
        <v>6.8529999999999998</v>
      </c>
      <c r="BW28" s="4">
        <v>801.87400000000002</v>
      </c>
      <c r="BX28" s="4">
        <v>0.14627599999999999</v>
      </c>
      <c r="BY28" s="4">
        <v>-5</v>
      </c>
      <c r="BZ28" s="4">
        <v>1.206</v>
      </c>
      <c r="CA28" s="4">
        <v>3.5746199999999999</v>
      </c>
      <c r="CB28" s="4">
        <v>24.3612</v>
      </c>
      <c r="CC28" s="4">
        <f t="shared" si="9"/>
        <v>0.94441460399999999</v>
      </c>
      <c r="CE28" s="4">
        <f t="shared" si="10"/>
        <v>7974.8807731777806</v>
      </c>
      <c r="CF28" s="4">
        <f t="shared" si="11"/>
        <v>28.643676708779999</v>
      </c>
      <c r="CG28" s="4">
        <f t="shared" si="12"/>
        <v>5.0494259957400001</v>
      </c>
      <c r="CH28" s="4">
        <f t="shared" si="13"/>
        <v>27.879987742740003</v>
      </c>
    </row>
    <row r="29" spans="1:86">
      <c r="A29" s="2">
        <v>42440</v>
      </c>
      <c r="B29" s="29">
        <v>0.52400967592592596</v>
      </c>
      <c r="C29" s="4">
        <v>11.651999999999999</v>
      </c>
      <c r="D29" s="4">
        <v>4.9500000000000002E-2</v>
      </c>
      <c r="E29" s="4" t="s">
        <v>155</v>
      </c>
      <c r="F29" s="4">
        <v>495.05050499999999</v>
      </c>
      <c r="G29" s="4">
        <v>73.8</v>
      </c>
      <c r="H29" s="4">
        <v>26.7</v>
      </c>
      <c r="I29" s="4">
        <v>1186</v>
      </c>
      <c r="K29" s="4">
        <v>4.0999999999999996</v>
      </c>
      <c r="L29" s="4">
        <v>139</v>
      </c>
      <c r="M29" s="4">
        <v>0.89470000000000005</v>
      </c>
      <c r="N29" s="4">
        <v>10.424799999999999</v>
      </c>
      <c r="O29" s="4">
        <v>4.4299999999999999E-2</v>
      </c>
      <c r="P29" s="4">
        <v>66.063500000000005</v>
      </c>
      <c r="Q29" s="4">
        <v>23.879300000000001</v>
      </c>
      <c r="R29" s="4">
        <v>89.9</v>
      </c>
      <c r="S29" s="4">
        <v>54.436599999999999</v>
      </c>
      <c r="T29" s="4">
        <v>19.676600000000001</v>
      </c>
      <c r="U29" s="4">
        <v>74.099999999999994</v>
      </c>
      <c r="V29" s="4">
        <v>1185.9825000000001</v>
      </c>
      <c r="Y29" s="4">
        <v>123.943</v>
      </c>
      <c r="Z29" s="4">
        <v>0</v>
      </c>
      <c r="AA29" s="4">
        <v>3.6680999999999999</v>
      </c>
      <c r="AB29" s="4" t="s">
        <v>384</v>
      </c>
      <c r="AC29" s="4">
        <v>0</v>
      </c>
      <c r="AD29" s="4">
        <v>11.7</v>
      </c>
      <c r="AE29" s="4">
        <v>854</v>
      </c>
      <c r="AF29" s="4">
        <v>883</v>
      </c>
      <c r="AG29" s="4">
        <v>829</v>
      </c>
      <c r="AH29" s="4">
        <v>88</v>
      </c>
      <c r="AI29" s="4">
        <v>29.56</v>
      </c>
      <c r="AJ29" s="4">
        <v>0.68</v>
      </c>
      <c r="AK29" s="4">
        <v>988</v>
      </c>
      <c r="AL29" s="4">
        <v>3</v>
      </c>
      <c r="AM29" s="4">
        <v>0</v>
      </c>
      <c r="AN29" s="4">
        <v>32</v>
      </c>
      <c r="AO29" s="4">
        <v>191</v>
      </c>
      <c r="AP29" s="4">
        <v>189.4</v>
      </c>
      <c r="AQ29" s="4">
        <v>1.7</v>
      </c>
      <c r="AR29" s="4">
        <v>195</v>
      </c>
      <c r="AS29" s="4" t="s">
        <v>155</v>
      </c>
      <c r="AT29" s="4">
        <v>2</v>
      </c>
      <c r="AU29" s="5">
        <v>0.7321643518518518</v>
      </c>
      <c r="AV29" s="4">
        <v>47.158676999999997</v>
      </c>
      <c r="AW29" s="4">
        <v>-88.485877000000002</v>
      </c>
      <c r="AX29" s="4">
        <v>311.8</v>
      </c>
      <c r="AY29" s="4">
        <v>31.2</v>
      </c>
      <c r="AZ29" s="4">
        <v>12</v>
      </c>
      <c r="BA29" s="4">
        <v>7</v>
      </c>
      <c r="BB29" s="4" t="s">
        <v>434</v>
      </c>
      <c r="BC29" s="4">
        <v>1.6</v>
      </c>
      <c r="BD29" s="4">
        <v>2.0513490000000001</v>
      </c>
      <c r="BE29" s="4">
        <v>2.9017979999999999</v>
      </c>
      <c r="BF29" s="4">
        <v>14.063000000000001</v>
      </c>
      <c r="BG29" s="4">
        <v>17.760000000000002</v>
      </c>
      <c r="BH29" s="4">
        <v>1.26</v>
      </c>
      <c r="BI29" s="4">
        <v>11.773999999999999</v>
      </c>
      <c r="BJ29" s="4">
        <v>2988.3040000000001</v>
      </c>
      <c r="BK29" s="4">
        <v>8.0809999999999995</v>
      </c>
      <c r="BL29" s="4">
        <v>1.9830000000000001</v>
      </c>
      <c r="BM29" s="4">
        <v>0.71699999999999997</v>
      </c>
      <c r="BN29" s="4">
        <v>2.7</v>
      </c>
      <c r="BO29" s="4">
        <v>1.6339999999999999</v>
      </c>
      <c r="BP29" s="4">
        <v>0.59099999999999997</v>
      </c>
      <c r="BQ29" s="4">
        <v>2.2250000000000001</v>
      </c>
      <c r="BR29" s="4">
        <v>11.2417</v>
      </c>
      <c r="BU29" s="4">
        <v>7.0490000000000004</v>
      </c>
      <c r="BW29" s="4">
        <v>764.53700000000003</v>
      </c>
      <c r="BX29" s="4">
        <v>0.15779199999999999</v>
      </c>
      <c r="BY29" s="4">
        <v>-5</v>
      </c>
      <c r="BZ29" s="4">
        <v>1.205138</v>
      </c>
      <c r="CA29" s="4">
        <v>3.856042</v>
      </c>
      <c r="CB29" s="4">
        <v>24.343788</v>
      </c>
      <c r="CC29" s="4">
        <f t="shared" si="9"/>
        <v>1.0187662963999999</v>
      </c>
      <c r="CE29" s="4">
        <f t="shared" si="10"/>
        <v>8607.7002223776963</v>
      </c>
      <c r="CF29" s="4">
        <f t="shared" si="11"/>
        <v>23.277024525293999</v>
      </c>
      <c r="CG29" s="4">
        <f t="shared" si="12"/>
        <v>6.4090310071500003</v>
      </c>
      <c r="CH29" s="4">
        <f t="shared" si="13"/>
        <v>32.381305111495799</v>
      </c>
    </row>
    <row r="30" spans="1:86">
      <c r="A30" s="2">
        <v>42440</v>
      </c>
      <c r="B30" s="29">
        <v>0.52402124999999999</v>
      </c>
      <c r="C30" s="4">
        <v>11.929</v>
      </c>
      <c r="D30" s="4">
        <v>5.5899999999999998E-2</v>
      </c>
      <c r="E30" s="4" t="s">
        <v>155</v>
      </c>
      <c r="F30" s="4">
        <v>559.10140100000001</v>
      </c>
      <c r="G30" s="4">
        <v>77.3</v>
      </c>
      <c r="H30" s="4">
        <v>29</v>
      </c>
      <c r="I30" s="4">
        <v>1215.0999999999999</v>
      </c>
      <c r="K30" s="4">
        <v>4.2</v>
      </c>
      <c r="L30" s="4">
        <v>140</v>
      </c>
      <c r="M30" s="4">
        <v>0.89239999999999997</v>
      </c>
      <c r="N30" s="4">
        <v>10.645099999999999</v>
      </c>
      <c r="O30" s="4">
        <v>4.99E-2</v>
      </c>
      <c r="P30" s="4">
        <v>68.978800000000007</v>
      </c>
      <c r="Q30" s="4">
        <v>25.910299999999999</v>
      </c>
      <c r="R30" s="4">
        <v>94.9</v>
      </c>
      <c r="S30" s="4">
        <v>56.838799999999999</v>
      </c>
      <c r="T30" s="4">
        <v>21.350200000000001</v>
      </c>
      <c r="U30" s="4">
        <v>78.2</v>
      </c>
      <c r="V30" s="4">
        <v>1215.1007</v>
      </c>
      <c r="Y30" s="4">
        <v>125.06100000000001</v>
      </c>
      <c r="Z30" s="4">
        <v>0</v>
      </c>
      <c r="AA30" s="4">
        <v>3.7479</v>
      </c>
      <c r="AB30" s="4" t="s">
        <v>384</v>
      </c>
      <c r="AC30" s="4">
        <v>0</v>
      </c>
      <c r="AD30" s="4">
        <v>11.7</v>
      </c>
      <c r="AE30" s="4">
        <v>855</v>
      </c>
      <c r="AF30" s="4">
        <v>883</v>
      </c>
      <c r="AG30" s="4">
        <v>829</v>
      </c>
      <c r="AH30" s="4">
        <v>88</v>
      </c>
      <c r="AI30" s="4">
        <v>29.56</v>
      </c>
      <c r="AJ30" s="4">
        <v>0.68</v>
      </c>
      <c r="AK30" s="4">
        <v>988</v>
      </c>
      <c r="AL30" s="4">
        <v>3</v>
      </c>
      <c r="AM30" s="4">
        <v>0</v>
      </c>
      <c r="AN30" s="4">
        <v>32</v>
      </c>
      <c r="AO30" s="4">
        <v>191</v>
      </c>
      <c r="AP30" s="4">
        <v>190</v>
      </c>
      <c r="AQ30" s="4">
        <v>1.7</v>
      </c>
      <c r="AR30" s="4">
        <v>195</v>
      </c>
      <c r="AS30" s="4" t="s">
        <v>155</v>
      </c>
      <c r="AT30" s="4">
        <v>2</v>
      </c>
      <c r="AU30" s="5">
        <v>0.73217592592592595</v>
      </c>
      <c r="AV30" s="4">
        <v>47.158625999999998</v>
      </c>
      <c r="AW30" s="4">
        <v>-88.485726</v>
      </c>
      <c r="AX30" s="4">
        <v>311.8</v>
      </c>
      <c r="AY30" s="4">
        <v>29.6</v>
      </c>
      <c r="AZ30" s="4">
        <v>12</v>
      </c>
      <c r="BA30" s="4">
        <v>7</v>
      </c>
      <c r="BB30" s="4" t="s">
        <v>434</v>
      </c>
      <c r="BC30" s="4">
        <v>1.649351</v>
      </c>
      <c r="BD30" s="4">
        <v>1.451948</v>
      </c>
      <c r="BE30" s="4">
        <v>2.349351</v>
      </c>
      <c r="BF30" s="4">
        <v>14.063000000000001</v>
      </c>
      <c r="BG30" s="4">
        <v>17.36</v>
      </c>
      <c r="BH30" s="4">
        <v>1.23</v>
      </c>
      <c r="BI30" s="4">
        <v>12.063000000000001</v>
      </c>
      <c r="BJ30" s="4">
        <v>2986.665</v>
      </c>
      <c r="BK30" s="4">
        <v>8.9090000000000007</v>
      </c>
      <c r="BL30" s="4">
        <v>2.0270000000000001</v>
      </c>
      <c r="BM30" s="4">
        <v>0.76100000000000001</v>
      </c>
      <c r="BN30" s="4">
        <v>2.7879999999999998</v>
      </c>
      <c r="BO30" s="4">
        <v>1.67</v>
      </c>
      <c r="BP30" s="4">
        <v>0.627</v>
      </c>
      <c r="BQ30" s="4">
        <v>2.2970000000000002</v>
      </c>
      <c r="BR30" s="4">
        <v>11.273099999999999</v>
      </c>
      <c r="BU30" s="4">
        <v>6.9619999999999997</v>
      </c>
      <c r="BW30" s="4">
        <v>764.57399999999996</v>
      </c>
      <c r="BX30" s="4">
        <v>0.18246499999999999</v>
      </c>
      <c r="BY30" s="4">
        <v>-5</v>
      </c>
      <c r="BZ30" s="4">
        <v>1.2052929999999999</v>
      </c>
      <c r="CA30" s="4">
        <v>4.4589879999999997</v>
      </c>
      <c r="CB30" s="4">
        <v>24.346919</v>
      </c>
      <c r="CC30" s="4">
        <f t="shared" si="9"/>
        <v>1.1780646295999999</v>
      </c>
      <c r="CE30" s="4">
        <f t="shared" si="10"/>
        <v>9948.1750360799397</v>
      </c>
      <c r="CF30" s="4">
        <f t="shared" si="11"/>
        <v>29.674667696724001</v>
      </c>
      <c r="CG30" s="4">
        <f t="shared" si="12"/>
        <v>7.6509946906920003</v>
      </c>
      <c r="CH30" s="4">
        <f t="shared" si="13"/>
        <v>37.549163364231596</v>
      </c>
    </row>
    <row r="31" spans="1:86">
      <c r="A31" s="2">
        <v>42440</v>
      </c>
      <c r="B31" s="29">
        <v>0.52403282407407403</v>
      </c>
      <c r="C31" s="4">
        <v>12.026</v>
      </c>
      <c r="D31" s="4">
        <v>6.0900000000000003E-2</v>
      </c>
      <c r="E31" s="4" t="s">
        <v>155</v>
      </c>
      <c r="F31" s="4">
        <v>608.56554000000006</v>
      </c>
      <c r="G31" s="4">
        <v>76.8</v>
      </c>
      <c r="H31" s="4">
        <v>29.1</v>
      </c>
      <c r="I31" s="4">
        <v>1204</v>
      </c>
      <c r="K31" s="4">
        <v>4.01</v>
      </c>
      <c r="L31" s="4">
        <v>140</v>
      </c>
      <c r="M31" s="4">
        <v>0.89159999999999995</v>
      </c>
      <c r="N31" s="4">
        <v>10.7226</v>
      </c>
      <c r="O31" s="4">
        <v>5.4300000000000001E-2</v>
      </c>
      <c r="P31" s="4">
        <v>68.467799999999997</v>
      </c>
      <c r="Q31" s="4">
        <v>25.977699999999999</v>
      </c>
      <c r="R31" s="4">
        <v>94.4</v>
      </c>
      <c r="S31" s="4">
        <v>56.417700000000004</v>
      </c>
      <c r="T31" s="4">
        <v>21.4057</v>
      </c>
      <c r="U31" s="4">
        <v>77.8</v>
      </c>
      <c r="V31" s="4">
        <v>1204.048</v>
      </c>
      <c r="Y31" s="4">
        <v>125.002</v>
      </c>
      <c r="Z31" s="4">
        <v>0</v>
      </c>
      <c r="AA31" s="4">
        <v>3.5728</v>
      </c>
      <c r="AB31" s="4" t="s">
        <v>384</v>
      </c>
      <c r="AC31" s="4">
        <v>0</v>
      </c>
      <c r="AD31" s="4">
        <v>11.8</v>
      </c>
      <c r="AE31" s="4">
        <v>854</v>
      </c>
      <c r="AF31" s="4">
        <v>882</v>
      </c>
      <c r="AG31" s="4">
        <v>828</v>
      </c>
      <c r="AH31" s="4">
        <v>88</v>
      </c>
      <c r="AI31" s="4">
        <v>29.56</v>
      </c>
      <c r="AJ31" s="4">
        <v>0.68</v>
      </c>
      <c r="AK31" s="4">
        <v>988</v>
      </c>
      <c r="AL31" s="4">
        <v>3</v>
      </c>
      <c r="AM31" s="4">
        <v>0</v>
      </c>
      <c r="AN31" s="4">
        <v>32</v>
      </c>
      <c r="AO31" s="4">
        <v>191</v>
      </c>
      <c r="AP31" s="4">
        <v>190.4</v>
      </c>
      <c r="AQ31" s="4">
        <v>1.8</v>
      </c>
      <c r="AR31" s="4">
        <v>195</v>
      </c>
      <c r="AS31" s="4" t="s">
        <v>155</v>
      </c>
      <c r="AT31" s="4">
        <v>2</v>
      </c>
      <c r="AU31" s="5">
        <v>0.7321875000000001</v>
      </c>
      <c r="AV31" s="4">
        <v>47.158580000000001</v>
      </c>
      <c r="AW31" s="4">
        <v>-88.485575999999995</v>
      </c>
      <c r="AX31" s="4">
        <v>311.89999999999998</v>
      </c>
      <c r="AY31" s="4">
        <v>28.6</v>
      </c>
      <c r="AZ31" s="4">
        <v>12</v>
      </c>
      <c r="BA31" s="4">
        <v>7</v>
      </c>
      <c r="BB31" s="4" t="s">
        <v>434</v>
      </c>
      <c r="BC31" s="4">
        <v>1.8245750000000001</v>
      </c>
      <c r="BD31" s="4">
        <v>1</v>
      </c>
      <c r="BE31" s="4">
        <v>2.524575</v>
      </c>
      <c r="BF31" s="4">
        <v>14.063000000000001</v>
      </c>
      <c r="BG31" s="4">
        <v>17.23</v>
      </c>
      <c r="BH31" s="4">
        <v>1.23</v>
      </c>
      <c r="BI31" s="4">
        <v>12.157999999999999</v>
      </c>
      <c r="BJ31" s="4">
        <v>2986.0309999999999</v>
      </c>
      <c r="BK31" s="4">
        <v>9.6170000000000009</v>
      </c>
      <c r="BL31" s="4">
        <v>1.9970000000000001</v>
      </c>
      <c r="BM31" s="4">
        <v>0.75800000000000001</v>
      </c>
      <c r="BN31" s="4">
        <v>2.754</v>
      </c>
      <c r="BO31" s="4">
        <v>1.645</v>
      </c>
      <c r="BP31" s="4">
        <v>0.624</v>
      </c>
      <c r="BQ31" s="4">
        <v>2.27</v>
      </c>
      <c r="BR31" s="4">
        <v>11.0876</v>
      </c>
      <c r="BU31" s="4">
        <v>6.907</v>
      </c>
      <c r="BW31" s="4">
        <v>723.43200000000002</v>
      </c>
      <c r="BX31" s="4">
        <v>0.17160500000000001</v>
      </c>
      <c r="BY31" s="4">
        <v>-5</v>
      </c>
      <c r="BZ31" s="4">
        <v>1.2070000000000001</v>
      </c>
      <c r="CA31" s="4">
        <v>4.1935969999999996</v>
      </c>
      <c r="CB31" s="4">
        <v>24.381399999999999</v>
      </c>
      <c r="CC31" s="4">
        <f t="shared" si="9"/>
        <v>1.1079483273999999</v>
      </c>
      <c r="CE31" s="4">
        <f t="shared" si="10"/>
        <v>9354.0913506997276</v>
      </c>
      <c r="CF31" s="4">
        <f t="shared" si="11"/>
        <v>30.126377294702998</v>
      </c>
      <c r="CG31" s="4">
        <f t="shared" si="12"/>
        <v>7.1110404969299985</v>
      </c>
      <c r="CH31" s="4">
        <f t="shared" si="13"/>
        <v>34.7332037946084</v>
      </c>
    </row>
    <row r="32" spans="1:86">
      <c r="A32" s="2">
        <v>42440</v>
      </c>
      <c r="B32" s="29">
        <v>0.52404439814814818</v>
      </c>
      <c r="C32" s="4">
        <v>12.084</v>
      </c>
      <c r="D32" s="4">
        <v>8.5599999999999996E-2</v>
      </c>
      <c r="E32" s="4" t="s">
        <v>155</v>
      </c>
      <c r="F32" s="4">
        <v>855.61551399999996</v>
      </c>
      <c r="G32" s="4">
        <v>76.3</v>
      </c>
      <c r="H32" s="4">
        <v>29.2</v>
      </c>
      <c r="I32" s="4">
        <v>1173.4000000000001</v>
      </c>
      <c r="K32" s="4">
        <v>3.75</v>
      </c>
      <c r="L32" s="4">
        <v>140</v>
      </c>
      <c r="M32" s="4">
        <v>0.89100000000000001</v>
      </c>
      <c r="N32" s="4">
        <v>10.766</v>
      </c>
      <c r="O32" s="4">
        <v>7.6200000000000004E-2</v>
      </c>
      <c r="P32" s="4">
        <v>68.0244</v>
      </c>
      <c r="Q32" s="4">
        <v>26.015999999999998</v>
      </c>
      <c r="R32" s="4">
        <v>94</v>
      </c>
      <c r="S32" s="4">
        <v>56.052300000000002</v>
      </c>
      <c r="T32" s="4">
        <v>21.437200000000001</v>
      </c>
      <c r="U32" s="4">
        <v>77.5</v>
      </c>
      <c r="V32" s="4">
        <v>1173.3951</v>
      </c>
      <c r="Y32" s="4">
        <v>124.89700000000001</v>
      </c>
      <c r="Z32" s="4">
        <v>0</v>
      </c>
      <c r="AA32" s="4">
        <v>3.3412000000000002</v>
      </c>
      <c r="AB32" s="4" t="s">
        <v>384</v>
      </c>
      <c r="AC32" s="4">
        <v>0</v>
      </c>
      <c r="AD32" s="4">
        <v>11.8</v>
      </c>
      <c r="AE32" s="4">
        <v>854</v>
      </c>
      <c r="AF32" s="4">
        <v>882</v>
      </c>
      <c r="AG32" s="4">
        <v>829</v>
      </c>
      <c r="AH32" s="4">
        <v>88</v>
      </c>
      <c r="AI32" s="4">
        <v>29.56</v>
      </c>
      <c r="AJ32" s="4">
        <v>0.68</v>
      </c>
      <c r="AK32" s="4">
        <v>988</v>
      </c>
      <c r="AL32" s="4">
        <v>3</v>
      </c>
      <c r="AM32" s="4">
        <v>0</v>
      </c>
      <c r="AN32" s="4">
        <v>32</v>
      </c>
      <c r="AO32" s="4">
        <v>191.4</v>
      </c>
      <c r="AP32" s="4">
        <v>191</v>
      </c>
      <c r="AQ32" s="4">
        <v>1.9</v>
      </c>
      <c r="AR32" s="4">
        <v>195</v>
      </c>
      <c r="AS32" s="4" t="s">
        <v>155</v>
      </c>
      <c r="AT32" s="4">
        <v>2</v>
      </c>
      <c r="AU32" s="5">
        <v>0.73219907407407403</v>
      </c>
      <c r="AV32" s="4">
        <v>47.158541999999997</v>
      </c>
      <c r="AW32" s="4">
        <v>-88.485422</v>
      </c>
      <c r="AX32" s="4">
        <v>312</v>
      </c>
      <c r="AY32" s="4">
        <v>27.9</v>
      </c>
      <c r="AZ32" s="4">
        <v>12</v>
      </c>
      <c r="BA32" s="4">
        <v>7</v>
      </c>
      <c r="BB32" s="4" t="s">
        <v>434</v>
      </c>
      <c r="BC32" s="4">
        <v>1.9244760000000001</v>
      </c>
      <c r="BD32" s="4">
        <v>1.0244759999999999</v>
      </c>
      <c r="BE32" s="4">
        <v>2.6</v>
      </c>
      <c r="BF32" s="4">
        <v>14.063000000000001</v>
      </c>
      <c r="BG32" s="4">
        <v>17.12</v>
      </c>
      <c r="BH32" s="4">
        <v>1.22</v>
      </c>
      <c r="BI32" s="4">
        <v>12.239000000000001</v>
      </c>
      <c r="BJ32" s="4">
        <v>2981.009</v>
      </c>
      <c r="BK32" s="4">
        <v>13.435</v>
      </c>
      <c r="BL32" s="4">
        <v>1.972</v>
      </c>
      <c r="BM32" s="4">
        <v>0.754</v>
      </c>
      <c r="BN32" s="4">
        <v>2.7269999999999999</v>
      </c>
      <c r="BO32" s="4">
        <v>1.625</v>
      </c>
      <c r="BP32" s="4">
        <v>0.622</v>
      </c>
      <c r="BQ32" s="4">
        <v>2.2469999999999999</v>
      </c>
      <c r="BR32" s="4">
        <v>10.743600000000001</v>
      </c>
      <c r="BU32" s="4">
        <v>6.8609999999999998</v>
      </c>
      <c r="BW32" s="4">
        <v>672.68200000000002</v>
      </c>
      <c r="BX32" s="4">
        <v>0.14643100000000001</v>
      </c>
      <c r="BY32" s="4">
        <v>-5</v>
      </c>
      <c r="BZ32" s="4">
        <v>1.2082930000000001</v>
      </c>
      <c r="CA32" s="4">
        <v>3.5784069999999999</v>
      </c>
      <c r="CB32" s="4">
        <v>24.407519000000001</v>
      </c>
      <c r="CC32" s="4">
        <f t="shared" si="9"/>
        <v>0.94541512939999994</v>
      </c>
      <c r="CE32" s="4">
        <f t="shared" si="10"/>
        <v>7968.4458140792613</v>
      </c>
      <c r="CF32" s="4">
        <f t="shared" si="11"/>
        <v>35.912695839615004</v>
      </c>
      <c r="CG32" s="4">
        <f t="shared" si="12"/>
        <v>6.0063883551629997</v>
      </c>
      <c r="CH32" s="4">
        <f t="shared" si="13"/>
        <v>28.718395163564399</v>
      </c>
    </row>
    <row r="33" spans="1:86">
      <c r="A33" s="2">
        <v>42440</v>
      </c>
      <c r="B33" s="29">
        <v>0.52405597222222222</v>
      </c>
      <c r="C33" s="4">
        <v>11.473000000000001</v>
      </c>
      <c r="D33" s="4">
        <v>9.7000000000000003E-2</v>
      </c>
      <c r="E33" s="4" t="s">
        <v>155</v>
      </c>
      <c r="F33" s="4">
        <v>970.23017900000002</v>
      </c>
      <c r="G33" s="4">
        <v>64.900000000000006</v>
      </c>
      <c r="H33" s="4">
        <v>29.2</v>
      </c>
      <c r="I33" s="4">
        <v>1158.3</v>
      </c>
      <c r="K33" s="4">
        <v>3.6</v>
      </c>
      <c r="L33" s="4">
        <v>140</v>
      </c>
      <c r="M33" s="4">
        <v>0.89570000000000005</v>
      </c>
      <c r="N33" s="4">
        <v>10.277100000000001</v>
      </c>
      <c r="O33" s="4">
        <v>8.6900000000000005E-2</v>
      </c>
      <c r="P33" s="4">
        <v>58.130400000000002</v>
      </c>
      <c r="Q33" s="4">
        <v>26.155799999999999</v>
      </c>
      <c r="R33" s="4">
        <v>84.3</v>
      </c>
      <c r="S33" s="4">
        <v>47.899700000000003</v>
      </c>
      <c r="T33" s="4">
        <v>21.552499999999998</v>
      </c>
      <c r="U33" s="4">
        <v>69.5</v>
      </c>
      <c r="V33" s="4">
        <v>1158.3248000000001</v>
      </c>
      <c r="Y33" s="4">
        <v>125.496</v>
      </c>
      <c r="Z33" s="4">
        <v>0</v>
      </c>
      <c r="AA33" s="4">
        <v>3.2246999999999999</v>
      </c>
      <c r="AB33" s="4" t="s">
        <v>384</v>
      </c>
      <c r="AC33" s="4">
        <v>0</v>
      </c>
      <c r="AD33" s="4">
        <v>11.9</v>
      </c>
      <c r="AE33" s="4">
        <v>854</v>
      </c>
      <c r="AF33" s="4">
        <v>882</v>
      </c>
      <c r="AG33" s="4">
        <v>828</v>
      </c>
      <c r="AH33" s="4">
        <v>88</v>
      </c>
      <c r="AI33" s="4">
        <v>29.56</v>
      </c>
      <c r="AJ33" s="4">
        <v>0.68</v>
      </c>
      <c r="AK33" s="4">
        <v>988</v>
      </c>
      <c r="AL33" s="4">
        <v>3</v>
      </c>
      <c r="AM33" s="4">
        <v>0</v>
      </c>
      <c r="AN33" s="4">
        <v>32</v>
      </c>
      <c r="AO33" s="4">
        <v>192</v>
      </c>
      <c r="AP33" s="4">
        <v>191</v>
      </c>
      <c r="AQ33" s="4">
        <v>1.8</v>
      </c>
      <c r="AR33" s="4">
        <v>195</v>
      </c>
      <c r="AS33" s="4" t="s">
        <v>155</v>
      </c>
      <c r="AT33" s="4">
        <v>2</v>
      </c>
      <c r="AU33" s="5">
        <v>0.73221064814814818</v>
      </c>
      <c r="AV33" s="4">
        <v>47.158515000000001</v>
      </c>
      <c r="AW33" s="4">
        <v>-88.485262000000006</v>
      </c>
      <c r="AX33" s="4">
        <v>311.89999999999998</v>
      </c>
      <c r="AY33" s="4">
        <v>27.5</v>
      </c>
      <c r="AZ33" s="4">
        <v>12</v>
      </c>
      <c r="BA33" s="4">
        <v>11</v>
      </c>
      <c r="BB33" s="4" t="s">
        <v>421</v>
      </c>
      <c r="BC33" s="4">
        <v>1.7074929999999999</v>
      </c>
      <c r="BD33" s="4">
        <v>1.1000000000000001</v>
      </c>
      <c r="BE33" s="4">
        <v>2.307493</v>
      </c>
      <c r="BF33" s="4">
        <v>14.063000000000001</v>
      </c>
      <c r="BG33" s="4">
        <v>17.95</v>
      </c>
      <c r="BH33" s="4">
        <v>1.28</v>
      </c>
      <c r="BI33" s="4">
        <v>11.638999999999999</v>
      </c>
      <c r="BJ33" s="4">
        <v>2976.395</v>
      </c>
      <c r="BK33" s="4">
        <v>16.02</v>
      </c>
      <c r="BL33" s="4">
        <v>1.7629999999999999</v>
      </c>
      <c r="BM33" s="4">
        <v>0.79300000000000004</v>
      </c>
      <c r="BN33" s="4">
        <v>2.556</v>
      </c>
      <c r="BO33" s="4">
        <v>1.4530000000000001</v>
      </c>
      <c r="BP33" s="4">
        <v>0.65400000000000003</v>
      </c>
      <c r="BQ33" s="4">
        <v>2.1059999999999999</v>
      </c>
      <c r="BR33" s="4">
        <v>11.0929</v>
      </c>
      <c r="BU33" s="4">
        <v>7.2110000000000003</v>
      </c>
      <c r="BW33" s="4">
        <v>679.05799999999999</v>
      </c>
      <c r="BX33" s="4">
        <v>0.13234599999999999</v>
      </c>
      <c r="BY33" s="4">
        <v>-5</v>
      </c>
      <c r="BZ33" s="4">
        <v>1.21</v>
      </c>
      <c r="CA33" s="4">
        <v>3.2342050000000002</v>
      </c>
      <c r="CB33" s="4">
        <v>24.442</v>
      </c>
      <c r="CC33" s="4">
        <f t="shared" si="9"/>
        <v>0.85447696100000003</v>
      </c>
      <c r="CE33" s="4">
        <f t="shared" si="10"/>
        <v>7190.8248784583257</v>
      </c>
      <c r="CF33" s="4">
        <f t="shared" si="11"/>
        <v>38.703537182700003</v>
      </c>
      <c r="CG33" s="4">
        <f t="shared" si="12"/>
        <v>5.0879930903100004</v>
      </c>
      <c r="CH33" s="4">
        <f t="shared" si="13"/>
        <v>26.799904345441501</v>
      </c>
    </row>
    <row r="34" spans="1:86">
      <c r="A34" s="2">
        <v>42440</v>
      </c>
      <c r="B34" s="29">
        <v>0.52406754629629626</v>
      </c>
      <c r="C34" s="4">
        <v>10.127000000000001</v>
      </c>
      <c r="D34" s="4">
        <v>9.35E-2</v>
      </c>
      <c r="E34" s="4" t="s">
        <v>155</v>
      </c>
      <c r="F34" s="4">
        <v>934.78688499999998</v>
      </c>
      <c r="G34" s="4">
        <v>52</v>
      </c>
      <c r="H34" s="4">
        <v>29.4</v>
      </c>
      <c r="I34" s="4">
        <v>1278.2</v>
      </c>
      <c r="K34" s="4">
        <v>3.5</v>
      </c>
      <c r="L34" s="4">
        <v>151</v>
      </c>
      <c r="M34" s="4">
        <v>0.90669999999999995</v>
      </c>
      <c r="N34" s="4">
        <v>9.1814999999999998</v>
      </c>
      <c r="O34" s="4">
        <v>8.48E-2</v>
      </c>
      <c r="P34" s="4">
        <v>47.164400000000001</v>
      </c>
      <c r="Q34" s="4">
        <v>26.655799999999999</v>
      </c>
      <c r="R34" s="4">
        <v>73.8</v>
      </c>
      <c r="S34" s="4">
        <v>38.863599999999998</v>
      </c>
      <c r="T34" s="4">
        <v>21.964500000000001</v>
      </c>
      <c r="U34" s="4">
        <v>60.8</v>
      </c>
      <c r="V34" s="4">
        <v>1278.1744000000001</v>
      </c>
      <c r="Y34" s="4">
        <v>137.30500000000001</v>
      </c>
      <c r="Z34" s="4">
        <v>0</v>
      </c>
      <c r="AA34" s="4">
        <v>3.1732999999999998</v>
      </c>
      <c r="AB34" s="4" t="s">
        <v>384</v>
      </c>
      <c r="AC34" s="4">
        <v>0</v>
      </c>
      <c r="AD34" s="4">
        <v>11.8</v>
      </c>
      <c r="AE34" s="4">
        <v>854</v>
      </c>
      <c r="AF34" s="4">
        <v>882</v>
      </c>
      <c r="AG34" s="4">
        <v>829</v>
      </c>
      <c r="AH34" s="4">
        <v>88</v>
      </c>
      <c r="AI34" s="4">
        <v>29.56</v>
      </c>
      <c r="AJ34" s="4">
        <v>0.68</v>
      </c>
      <c r="AK34" s="4">
        <v>988</v>
      </c>
      <c r="AL34" s="4">
        <v>3</v>
      </c>
      <c r="AM34" s="4">
        <v>0</v>
      </c>
      <c r="AN34" s="4">
        <v>32</v>
      </c>
      <c r="AO34" s="4">
        <v>192</v>
      </c>
      <c r="AP34" s="4">
        <v>190.6</v>
      </c>
      <c r="AQ34" s="4">
        <v>1.9</v>
      </c>
      <c r="AR34" s="4">
        <v>195</v>
      </c>
      <c r="AS34" s="4" t="s">
        <v>155</v>
      </c>
      <c r="AT34" s="4">
        <v>2</v>
      </c>
      <c r="AU34" s="5">
        <v>0.73222222222222222</v>
      </c>
      <c r="AV34" s="4">
        <v>47.158489000000003</v>
      </c>
      <c r="AW34" s="4">
        <v>-88.485106000000002</v>
      </c>
      <c r="AX34" s="4">
        <v>311.8</v>
      </c>
      <c r="AY34" s="4">
        <v>26.8</v>
      </c>
      <c r="AZ34" s="4">
        <v>12</v>
      </c>
      <c r="BA34" s="4">
        <v>10</v>
      </c>
      <c r="BB34" s="4" t="s">
        <v>423</v>
      </c>
      <c r="BC34" s="4">
        <v>0.82427600000000001</v>
      </c>
      <c r="BD34" s="4">
        <v>1.0757239999999999</v>
      </c>
      <c r="BE34" s="4">
        <v>1.4</v>
      </c>
      <c r="BF34" s="4">
        <v>14.063000000000001</v>
      </c>
      <c r="BG34" s="4">
        <v>20.14</v>
      </c>
      <c r="BH34" s="4">
        <v>1.43</v>
      </c>
      <c r="BI34" s="4">
        <v>10.295</v>
      </c>
      <c r="BJ34" s="4">
        <v>2967.7370000000001</v>
      </c>
      <c r="BK34" s="4">
        <v>17.436</v>
      </c>
      <c r="BL34" s="4">
        <v>1.5960000000000001</v>
      </c>
      <c r="BM34" s="4">
        <v>0.90200000000000002</v>
      </c>
      <c r="BN34" s="4">
        <v>2.4990000000000001</v>
      </c>
      <c r="BO34" s="4">
        <v>1.3160000000000001</v>
      </c>
      <c r="BP34" s="4">
        <v>0.74299999999999999</v>
      </c>
      <c r="BQ34" s="4">
        <v>2.0590000000000002</v>
      </c>
      <c r="BR34" s="4">
        <v>13.6616</v>
      </c>
      <c r="BU34" s="4">
        <v>8.8049999999999997</v>
      </c>
      <c r="BW34" s="4">
        <v>745.80499999999995</v>
      </c>
      <c r="BX34" s="4">
        <v>0.103949</v>
      </c>
      <c r="BY34" s="4">
        <v>-5</v>
      </c>
      <c r="BZ34" s="4">
        <v>1.210431</v>
      </c>
      <c r="CA34" s="4">
        <v>2.540254</v>
      </c>
      <c r="CB34" s="4">
        <v>24.450706</v>
      </c>
      <c r="CC34" s="4">
        <f t="shared" si="9"/>
        <v>0.67113510679999999</v>
      </c>
      <c r="CE34" s="4">
        <f t="shared" si="10"/>
        <v>5631.4879215429064</v>
      </c>
      <c r="CF34" s="4">
        <f t="shared" si="11"/>
        <v>33.086025951768001</v>
      </c>
      <c r="CG34" s="4">
        <f t="shared" si="12"/>
        <v>3.9070960905420002</v>
      </c>
      <c r="CH34" s="4">
        <f t="shared" si="13"/>
        <v>25.923838732660801</v>
      </c>
    </row>
    <row r="35" spans="1:86">
      <c r="A35" s="2">
        <v>42440</v>
      </c>
      <c r="B35" s="29">
        <v>0.52407912037037041</v>
      </c>
      <c r="C35" s="4">
        <v>10.487</v>
      </c>
      <c r="D35" s="4">
        <v>9.5399999999999999E-2</v>
      </c>
      <c r="E35" s="4" t="s">
        <v>155</v>
      </c>
      <c r="F35" s="4">
        <v>954.37086099999999</v>
      </c>
      <c r="G35" s="4">
        <v>43.5</v>
      </c>
      <c r="H35" s="4">
        <v>33.299999999999997</v>
      </c>
      <c r="I35" s="4">
        <v>1341.6</v>
      </c>
      <c r="K35" s="4">
        <v>4.78</v>
      </c>
      <c r="L35" s="4">
        <v>152</v>
      </c>
      <c r="M35" s="4">
        <v>0.90359999999999996</v>
      </c>
      <c r="N35" s="4">
        <v>9.4763999999999999</v>
      </c>
      <c r="O35" s="4">
        <v>8.6199999999999999E-2</v>
      </c>
      <c r="P35" s="4">
        <v>39.332500000000003</v>
      </c>
      <c r="Q35" s="4">
        <v>30.1129</v>
      </c>
      <c r="R35" s="4">
        <v>69.400000000000006</v>
      </c>
      <c r="S35" s="4">
        <v>32.4101</v>
      </c>
      <c r="T35" s="4">
        <v>24.813199999999998</v>
      </c>
      <c r="U35" s="4">
        <v>57.2</v>
      </c>
      <c r="V35" s="4">
        <v>1341.6289999999999</v>
      </c>
      <c r="Y35" s="4">
        <v>136.904</v>
      </c>
      <c r="Z35" s="4">
        <v>0</v>
      </c>
      <c r="AA35" s="4">
        <v>4.3230000000000004</v>
      </c>
      <c r="AB35" s="4" t="s">
        <v>384</v>
      </c>
      <c r="AC35" s="4">
        <v>0</v>
      </c>
      <c r="AD35" s="4">
        <v>11.8</v>
      </c>
      <c r="AE35" s="4">
        <v>854</v>
      </c>
      <c r="AF35" s="4">
        <v>882</v>
      </c>
      <c r="AG35" s="4">
        <v>830</v>
      </c>
      <c r="AH35" s="4">
        <v>88</v>
      </c>
      <c r="AI35" s="4">
        <v>29.56</v>
      </c>
      <c r="AJ35" s="4">
        <v>0.68</v>
      </c>
      <c r="AK35" s="4">
        <v>988</v>
      </c>
      <c r="AL35" s="4">
        <v>3</v>
      </c>
      <c r="AM35" s="4">
        <v>0</v>
      </c>
      <c r="AN35" s="4">
        <v>32</v>
      </c>
      <c r="AO35" s="4">
        <v>192</v>
      </c>
      <c r="AP35" s="4">
        <v>190</v>
      </c>
      <c r="AQ35" s="4">
        <v>2</v>
      </c>
      <c r="AR35" s="4">
        <v>195</v>
      </c>
      <c r="AS35" s="4" t="s">
        <v>155</v>
      </c>
      <c r="AT35" s="4">
        <v>2</v>
      </c>
      <c r="AU35" s="5">
        <v>0.73223379629629637</v>
      </c>
      <c r="AV35" s="4">
        <v>47.158476</v>
      </c>
      <c r="AW35" s="4">
        <v>-88.484956999999994</v>
      </c>
      <c r="AX35" s="4">
        <v>311.7</v>
      </c>
      <c r="AY35" s="4">
        <v>25.6</v>
      </c>
      <c r="AZ35" s="4">
        <v>12</v>
      </c>
      <c r="BA35" s="4">
        <v>10</v>
      </c>
      <c r="BB35" s="4" t="s">
        <v>423</v>
      </c>
      <c r="BC35" s="4">
        <v>0.87582400000000005</v>
      </c>
      <c r="BD35" s="4">
        <v>1</v>
      </c>
      <c r="BE35" s="4">
        <v>1.4</v>
      </c>
      <c r="BF35" s="4">
        <v>14.063000000000001</v>
      </c>
      <c r="BG35" s="4">
        <v>19.48</v>
      </c>
      <c r="BH35" s="4">
        <v>1.39</v>
      </c>
      <c r="BI35" s="4">
        <v>10.664999999999999</v>
      </c>
      <c r="BJ35" s="4">
        <v>2967.0369999999998</v>
      </c>
      <c r="BK35" s="4">
        <v>17.184999999999999</v>
      </c>
      <c r="BL35" s="4">
        <v>1.29</v>
      </c>
      <c r="BM35" s="4">
        <v>0.98699999999999999</v>
      </c>
      <c r="BN35" s="4">
        <v>2.2770000000000001</v>
      </c>
      <c r="BO35" s="4">
        <v>1.0629999999999999</v>
      </c>
      <c r="BP35" s="4">
        <v>0.81399999999999995</v>
      </c>
      <c r="BQ35" s="4">
        <v>1.8759999999999999</v>
      </c>
      <c r="BR35" s="4">
        <v>13.8901</v>
      </c>
      <c r="BU35" s="4">
        <v>8.5039999999999996</v>
      </c>
      <c r="BW35" s="4">
        <v>984.14</v>
      </c>
      <c r="BX35" s="4">
        <v>0.101482</v>
      </c>
      <c r="BY35" s="4">
        <v>-5</v>
      </c>
      <c r="BZ35" s="4">
        <v>1.2122930000000001</v>
      </c>
      <c r="CA35" s="4">
        <v>2.4799660000000001</v>
      </c>
      <c r="CB35" s="4">
        <v>24.488319000000001</v>
      </c>
      <c r="CC35" s="4">
        <f t="shared" si="9"/>
        <v>0.65520701719999996</v>
      </c>
      <c r="CE35" s="4">
        <f t="shared" si="10"/>
        <v>5496.5387079142738</v>
      </c>
      <c r="CF35" s="4">
        <f t="shared" si="11"/>
        <v>31.835807135370001</v>
      </c>
      <c r="CG35" s="4">
        <f t="shared" si="12"/>
        <v>3.4753549133519996</v>
      </c>
      <c r="CH35" s="4">
        <f t="shared" si="13"/>
        <v>25.7318908752402</v>
      </c>
    </row>
    <row r="36" spans="1:86">
      <c r="A36" s="2">
        <v>42440</v>
      </c>
      <c r="B36" s="29">
        <v>0.52409069444444445</v>
      </c>
      <c r="C36" s="4">
        <v>11.606</v>
      </c>
      <c r="D36" s="4">
        <v>0.11600000000000001</v>
      </c>
      <c r="E36" s="4" t="s">
        <v>155</v>
      </c>
      <c r="F36" s="4">
        <v>1159.982847</v>
      </c>
      <c r="G36" s="4">
        <v>40.700000000000003</v>
      </c>
      <c r="H36" s="4">
        <v>39.299999999999997</v>
      </c>
      <c r="I36" s="4">
        <v>1266.5</v>
      </c>
      <c r="K36" s="4">
        <v>5.8</v>
      </c>
      <c r="L36" s="4">
        <v>147</v>
      </c>
      <c r="M36" s="4">
        <v>0.89439999999999997</v>
      </c>
      <c r="N36" s="4">
        <v>10.380800000000001</v>
      </c>
      <c r="O36" s="4">
        <v>0.1038</v>
      </c>
      <c r="P36" s="4">
        <v>36.370399999999997</v>
      </c>
      <c r="Q36" s="4">
        <v>35.182600000000001</v>
      </c>
      <c r="R36" s="4">
        <v>71.599999999999994</v>
      </c>
      <c r="S36" s="4">
        <v>29.9693</v>
      </c>
      <c r="T36" s="4">
        <v>28.990600000000001</v>
      </c>
      <c r="U36" s="4">
        <v>59</v>
      </c>
      <c r="V36" s="4">
        <v>1266.5237</v>
      </c>
      <c r="Y36" s="4">
        <v>131.21299999999999</v>
      </c>
      <c r="Z36" s="4">
        <v>0</v>
      </c>
      <c r="AA36" s="4">
        <v>5.1875999999999998</v>
      </c>
      <c r="AB36" s="4" t="s">
        <v>384</v>
      </c>
      <c r="AC36" s="4">
        <v>0</v>
      </c>
      <c r="AD36" s="4">
        <v>11.9</v>
      </c>
      <c r="AE36" s="4">
        <v>854</v>
      </c>
      <c r="AF36" s="4">
        <v>881</v>
      </c>
      <c r="AG36" s="4">
        <v>829</v>
      </c>
      <c r="AH36" s="4">
        <v>88</v>
      </c>
      <c r="AI36" s="4">
        <v>29.56</v>
      </c>
      <c r="AJ36" s="4">
        <v>0.68</v>
      </c>
      <c r="AK36" s="4">
        <v>988</v>
      </c>
      <c r="AL36" s="4">
        <v>3</v>
      </c>
      <c r="AM36" s="4">
        <v>0</v>
      </c>
      <c r="AN36" s="4">
        <v>32</v>
      </c>
      <c r="AO36" s="4">
        <v>192</v>
      </c>
      <c r="AP36" s="4">
        <v>190</v>
      </c>
      <c r="AQ36" s="4">
        <v>1.9</v>
      </c>
      <c r="AR36" s="4">
        <v>195</v>
      </c>
      <c r="AS36" s="4" t="s">
        <v>155</v>
      </c>
      <c r="AT36" s="4">
        <v>2</v>
      </c>
      <c r="AU36" s="5">
        <v>0.7322453703703703</v>
      </c>
      <c r="AV36" s="4">
        <v>47.158467999999999</v>
      </c>
      <c r="AW36" s="4">
        <v>-88.484815999999995</v>
      </c>
      <c r="AX36" s="4">
        <v>311.5</v>
      </c>
      <c r="AY36" s="4">
        <v>23.6</v>
      </c>
      <c r="AZ36" s="4">
        <v>12</v>
      </c>
      <c r="BA36" s="4">
        <v>10</v>
      </c>
      <c r="BB36" s="4" t="s">
        <v>423</v>
      </c>
      <c r="BC36" s="4">
        <v>0.8</v>
      </c>
      <c r="BD36" s="4">
        <v>1</v>
      </c>
      <c r="BE36" s="4">
        <v>1.4</v>
      </c>
      <c r="BF36" s="4">
        <v>14.063000000000001</v>
      </c>
      <c r="BG36" s="4">
        <v>17.71</v>
      </c>
      <c r="BH36" s="4">
        <v>1.26</v>
      </c>
      <c r="BI36" s="4">
        <v>11.805</v>
      </c>
      <c r="BJ36" s="4">
        <v>2969.069</v>
      </c>
      <c r="BK36" s="4">
        <v>18.887</v>
      </c>
      <c r="BL36" s="4">
        <v>1.089</v>
      </c>
      <c r="BM36" s="4">
        <v>1.054</v>
      </c>
      <c r="BN36" s="4">
        <v>2.1429999999999998</v>
      </c>
      <c r="BO36" s="4">
        <v>0.89800000000000002</v>
      </c>
      <c r="BP36" s="4">
        <v>0.86799999999999999</v>
      </c>
      <c r="BQ36" s="4">
        <v>1.766</v>
      </c>
      <c r="BR36" s="4">
        <v>11.978400000000001</v>
      </c>
      <c r="BU36" s="4">
        <v>7.4459999999999997</v>
      </c>
      <c r="BW36" s="4">
        <v>1078.829</v>
      </c>
      <c r="BX36" s="4">
        <v>0.12865399999999999</v>
      </c>
      <c r="BY36" s="4">
        <v>-5</v>
      </c>
      <c r="BZ36" s="4">
        <v>1.213138</v>
      </c>
      <c r="CA36" s="4">
        <v>3.1439819999999998</v>
      </c>
      <c r="CB36" s="4">
        <v>24.505388</v>
      </c>
      <c r="CC36" s="4">
        <f t="shared" si="9"/>
        <v>0.83064004439999994</v>
      </c>
      <c r="CE36" s="4">
        <f t="shared" si="10"/>
        <v>6973.0205210902259</v>
      </c>
      <c r="CF36" s="4">
        <f t="shared" si="11"/>
        <v>44.357149861398</v>
      </c>
      <c r="CG36" s="4">
        <f t="shared" si="12"/>
        <v>4.1475473423639997</v>
      </c>
      <c r="CH36" s="4">
        <f t="shared" si="13"/>
        <v>28.131925869633601</v>
      </c>
    </row>
    <row r="37" spans="1:86">
      <c r="A37" s="2">
        <v>42440</v>
      </c>
      <c r="B37" s="29">
        <v>0.52410226851851849</v>
      </c>
      <c r="C37" s="4">
        <v>12.109</v>
      </c>
      <c r="D37" s="4">
        <v>0.13200000000000001</v>
      </c>
      <c r="E37" s="4" t="s">
        <v>155</v>
      </c>
      <c r="F37" s="4">
        <v>1319.856</v>
      </c>
      <c r="G37" s="4">
        <v>40.6</v>
      </c>
      <c r="H37" s="4">
        <v>35.6</v>
      </c>
      <c r="I37" s="4">
        <v>1199.4000000000001</v>
      </c>
      <c r="K37" s="4">
        <v>5.18</v>
      </c>
      <c r="L37" s="4">
        <v>143</v>
      </c>
      <c r="M37" s="4">
        <v>0.89029999999999998</v>
      </c>
      <c r="N37" s="4">
        <v>10.7811</v>
      </c>
      <c r="O37" s="4">
        <v>0.11749999999999999</v>
      </c>
      <c r="P37" s="4">
        <v>36.178600000000003</v>
      </c>
      <c r="Q37" s="4">
        <v>31.6951</v>
      </c>
      <c r="R37" s="4">
        <v>67.900000000000006</v>
      </c>
      <c r="S37" s="4">
        <v>29.811299999999999</v>
      </c>
      <c r="T37" s="4">
        <v>26.116800000000001</v>
      </c>
      <c r="U37" s="4">
        <v>55.9</v>
      </c>
      <c r="V37" s="4">
        <v>1199.4422999999999</v>
      </c>
      <c r="Y37" s="4">
        <v>126.955</v>
      </c>
      <c r="Z37" s="4">
        <v>0</v>
      </c>
      <c r="AA37" s="4">
        <v>4.6109999999999998</v>
      </c>
      <c r="AB37" s="4" t="s">
        <v>384</v>
      </c>
      <c r="AC37" s="4">
        <v>0</v>
      </c>
      <c r="AD37" s="4">
        <v>11.8</v>
      </c>
      <c r="AE37" s="4">
        <v>855</v>
      </c>
      <c r="AF37" s="4">
        <v>881</v>
      </c>
      <c r="AG37" s="4">
        <v>830</v>
      </c>
      <c r="AH37" s="4">
        <v>88</v>
      </c>
      <c r="AI37" s="4">
        <v>29.56</v>
      </c>
      <c r="AJ37" s="4">
        <v>0.68</v>
      </c>
      <c r="AK37" s="4">
        <v>988</v>
      </c>
      <c r="AL37" s="4">
        <v>3</v>
      </c>
      <c r="AM37" s="4">
        <v>0</v>
      </c>
      <c r="AN37" s="4">
        <v>32</v>
      </c>
      <c r="AO37" s="4">
        <v>191.6</v>
      </c>
      <c r="AP37" s="4">
        <v>190</v>
      </c>
      <c r="AQ37" s="4">
        <v>1.8</v>
      </c>
      <c r="AR37" s="4">
        <v>195</v>
      </c>
      <c r="AS37" s="4" t="s">
        <v>155</v>
      </c>
      <c r="AT37" s="4">
        <v>2</v>
      </c>
      <c r="AU37" s="5">
        <v>0.73225694444444445</v>
      </c>
      <c r="AV37" s="4">
        <v>47.158465</v>
      </c>
      <c r="AW37" s="4">
        <v>-88.484688000000006</v>
      </c>
      <c r="AX37" s="4">
        <v>311.3</v>
      </c>
      <c r="AY37" s="4">
        <v>21.8</v>
      </c>
      <c r="AZ37" s="4">
        <v>12</v>
      </c>
      <c r="BA37" s="4">
        <v>11</v>
      </c>
      <c r="BB37" s="4" t="s">
        <v>421</v>
      </c>
      <c r="BC37" s="4">
        <v>0.82397600000000004</v>
      </c>
      <c r="BD37" s="4">
        <v>1.023976</v>
      </c>
      <c r="BE37" s="4">
        <v>1.4239759999999999</v>
      </c>
      <c r="BF37" s="4">
        <v>14.063000000000001</v>
      </c>
      <c r="BG37" s="4">
        <v>17.02</v>
      </c>
      <c r="BH37" s="4">
        <v>1.21</v>
      </c>
      <c r="BI37" s="4">
        <v>12.32</v>
      </c>
      <c r="BJ37" s="4">
        <v>2969.1509999999998</v>
      </c>
      <c r="BK37" s="4">
        <v>20.597000000000001</v>
      </c>
      <c r="BL37" s="4">
        <v>1.0429999999999999</v>
      </c>
      <c r="BM37" s="4">
        <v>0.91400000000000003</v>
      </c>
      <c r="BN37" s="4">
        <v>1.958</v>
      </c>
      <c r="BO37" s="4">
        <v>0.86</v>
      </c>
      <c r="BP37" s="4">
        <v>0.753</v>
      </c>
      <c r="BQ37" s="4">
        <v>1.613</v>
      </c>
      <c r="BR37" s="4">
        <v>10.9231</v>
      </c>
      <c r="BU37" s="4">
        <v>6.9370000000000003</v>
      </c>
      <c r="BW37" s="4">
        <v>923.33699999999999</v>
      </c>
      <c r="BX37" s="4">
        <v>0.15231</v>
      </c>
      <c r="BY37" s="4">
        <v>-5</v>
      </c>
      <c r="BZ37" s="4">
        <v>1.212431</v>
      </c>
      <c r="CA37" s="4">
        <v>3.7220759999999999</v>
      </c>
      <c r="CB37" s="4">
        <v>24.491105999999998</v>
      </c>
      <c r="CC37" s="4">
        <f t="shared" si="9"/>
        <v>0.98337247919999993</v>
      </c>
      <c r="CE37" s="4">
        <f t="shared" si="10"/>
        <v>8255.4000410745721</v>
      </c>
      <c r="CF37" s="4">
        <f t="shared" si="11"/>
        <v>57.267708730884003</v>
      </c>
      <c r="CG37" s="4">
        <f t="shared" si="12"/>
        <v>4.4847703152360001</v>
      </c>
      <c r="CH37" s="4">
        <f t="shared" si="13"/>
        <v>30.370486441633201</v>
      </c>
    </row>
    <row r="38" spans="1:86">
      <c r="A38" s="2">
        <v>42440</v>
      </c>
      <c r="B38" s="29">
        <v>0.52411384259259253</v>
      </c>
      <c r="C38" s="4">
        <v>12.26</v>
      </c>
      <c r="D38" s="4">
        <v>0.13120000000000001</v>
      </c>
      <c r="E38" s="4" t="s">
        <v>155</v>
      </c>
      <c r="F38" s="4">
        <v>1311.856</v>
      </c>
      <c r="G38" s="4">
        <v>41.1</v>
      </c>
      <c r="H38" s="4">
        <v>39.299999999999997</v>
      </c>
      <c r="I38" s="4">
        <v>1176.3</v>
      </c>
      <c r="K38" s="4">
        <v>4.07</v>
      </c>
      <c r="L38" s="4">
        <v>141</v>
      </c>
      <c r="M38" s="4">
        <v>0.88919999999999999</v>
      </c>
      <c r="N38" s="4">
        <v>10.901300000000001</v>
      </c>
      <c r="O38" s="4">
        <v>0.1166</v>
      </c>
      <c r="P38" s="4">
        <v>36.541699999999999</v>
      </c>
      <c r="Q38" s="4">
        <v>34.944699999999997</v>
      </c>
      <c r="R38" s="4">
        <v>71.5</v>
      </c>
      <c r="S38" s="4">
        <v>30.110499999999998</v>
      </c>
      <c r="T38" s="4">
        <v>28.794599999999999</v>
      </c>
      <c r="U38" s="4">
        <v>58.9</v>
      </c>
      <c r="V38" s="4">
        <v>1176.2689</v>
      </c>
      <c r="Y38" s="4">
        <v>125.669</v>
      </c>
      <c r="Z38" s="4">
        <v>0</v>
      </c>
      <c r="AA38" s="4">
        <v>3.6162000000000001</v>
      </c>
      <c r="AB38" s="4" t="s">
        <v>384</v>
      </c>
      <c r="AC38" s="4">
        <v>0</v>
      </c>
      <c r="AD38" s="4">
        <v>11.8</v>
      </c>
      <c r="AE38" s="4">
        <v>855</v>
      </c>
      <c r="AF38" s="4">
        <v>881</v>
      </c>
      <c r="AG38" s="4">
        <v>830</v>
      </c>
      <c r="AH38" s="4">
        <v>88</v>
      </c>
      <c r="AI38" s="4">
        <v>29.56</v>
      </c>
      <c r="AJ38" s="4">
        <v>0.68</v>
      </c>
      <c r="AK38" s="4">
        <v>988</v>
      </c>
      <c r="AL38" s="4">
        <v>3</v>
      </c>
      <c r="AM38" s="4">
        <v>0</v>
      </c>
      <c r="AN38" s="4">
        <v>32</v>
      </c>
      <c r="AO38" s="4">
        <v>191.4</v>
      </c>
      <c r="AP38" s="4">
        <v>190</v>
      </c>
      <c r="AQ38" s="4">
        <v>1.9</v>
      </c>
      <c r="AR38" s="4">
        <v>195</v>
      </c>
      <c r="AS38" s="4" t="s">
        <v>155</v>
      </c>
      <c r="AT38" s="4">
        <v>2</v>
      </c>
      <c r="AU38" s="5">
        <v>0.7322685185185186</v>
      </c>
      <c r="AV38" s="4">
        <v>47.158476</v>
      </c>
      <c r="AW38" s="4">
        <v>-88.484570000000005</v>
      </c>
      <c r="AX38" s="4">
        <v>311.2</v>
      </c>
      <c r="AY38" s="4">
        <v>20.7</v>
      </c>
      <c r="AZ38" s="4">
        <v>12</v>
      </c>
      <c r="BA38" s="4">
        <v>11</v>
      </c>
      <c r="BB38" s="4" t="s">
        <v>421</v>
      </c>
      <c r="BC38" s="4">
        <v>0.97162800000000005</v>
      </c>
      <c r="BD38" s="4">
        <v>1.0761240000000001</v>
      </c>
      <c r="BE38" s="4">
        <v>1.571628</v>
      </c>
      <c r="BF38" s="4">
        <v>14.063000000000001</v>
      </c>
      <c r="BG38" s="4">
        <v>16.829999999999998</v>
      </c>
      <c r="BH38" s="4">
        <v>1.2</v>
      </c>
      <c r="BI38" s="4">
        <v>12.462999999999999</v>
      </c>
      <c r="BJ38" s="4">
        <v>2970.5909999999999</v>
      </c>
      <c r="BK38" s="4">
        <v>20.231000000000002</v>
      </c>
      <c r="BL38" s="4">
        <v>1.0429999999999999</v>
      </c>
      <c r="BM38" s="4">
        <v>0.997</v>
      </c>
      <c r="BN38" s="4">
        <v>2.04</v>
      </c>
      <c r="BO38" s="4">
        <v>0.85899999999999999</v>
      </c>
      <c r="BP38" s="4">
        <v>0.82199999999999995</v>
      </c>
      <c r="BQ38" s="4">
        <v>1.681</v>
      </c>
      <c r="BR38" s="4">
        <v>10.599</v>
      </c>
      <c r="BU38" s="4">
        <v>6.7939999999999996</v>
      </c>
      <c r="BW38" s="4">
        <v>716.49800000000005</v>
      </c>
      <c r="BX38" s="4">
        <v>0.153694</v>
      </c>
      <c r="BY38" s="4">
        <v>-5</v>
      </c>
      <c r="BZ38" s="4">
        <v>1.2130000000000001</v>
      </c>
      <c r="CA38" s="4">
        <v>3.7559049999999998</v>
      </c>
      <c r="CB38" s="4">
        <v>24.502600000000001</v>
      </c>
      <c r="CC38" s="4">
        <f t="shared" si="9"/>
        <v>0.99231010099999994</v>
      </c>
      <c r="CE38" s="4">
        <f t="shared" si="10"/>
        <v>8334.4714196216846</v>
      </c>
      <c r="CF38" s="4">
        <f t="shared" si="11"/>
        <v>56.761328399085002</v>
      </c>
      <c r="CG38" s="4">
        <f t="shared" si="12"/>
        <v>4.7163161998350001</v>
      </c>
      <c r="CH38" s="4">
        <f t="shared" si="13"/>
        <v>29.737201309965002</v>
      </c>
    </row>
    <row r="39" spans="1:86">
      <c r="A39" s="2">
        <v>42440</v>
      </c>
      <c r="B39" s="29">
        <v>0.52412541666666668</v>
      </c>
      <c r="C39" s="4">
        <v>12.173</v>
      </c>
      <c r="D39" s="4">
        <v>0.1003</v>
      </c>
      <c r="E39" s="4" t="s">
        <v>155</v>
      </c>
      <c r="F39" s="4">
        <v>1003.333333</v>
      </c>
      <c r="G39" s="4">
        <v>45</v>
      </c>
      <c r="H39" s="4">
        <v>35.299999999999997</v>
      </c>
      <c r="I39" s="4">
        <v>1129</v>
      </c>
      <c r="K39" s="4">
        <v>3.41</v>
      </c>
      <c r="L39" s="4">
        <v>140</v>
      </c>
      <c r="M39" s="4">
        <v>0.89019999999999999</v>
      </c>
      <c r="N39" s="4">
        <v>10.8363</v>
      </c>
      <c r="O39" s="4">
        <v>8.9300000000000004E-2</v>
      </c>
      <c r="P39" s="4">
        <v>40.026600000000002</v>
      </c>
      <c r="Q39" s="4">
        <v>31.427399999999999</v>
      </c>
      <c r="R39" s="4">
        <v>71.5</v>
      </c>
      <c r="S39" s="4">
        <v>32.982100000000003</v>
      </c>
      <c r="T39" s="4">
        <v>25.8962</v>
      </c>
      <c r="U39" s="4">
        <v>58.9</v>
      </c>
      <c r="V39" s="4">
        <v>1129.0429999999999</v>
      </c>
      <c r="Y39" s="4">
        <v>125.003</v>
      </c>
      <c r="Z39" s="4">
        <v>0</v>
      </c>
      <c r="AA39" s="4">
        <v>3.0379999999999998</v>
      </c>
      <c r="AB39" s="4" t="s">
        <v>384</v>
      </c>
      <c r="AC39" s="4">
        <v>0</v>
      </c>
      <c r="AD39" s="4">
        <v>11.9</v>
      </c>
      <c r="AE39" s="4">
        <v>854</v>
      </c>
      <c r="AF39" s="4">
        <v>882</v>
      </c>
      <c r="AG39" s="4">
        <v>829</v>
      </c>
      <c r="AH39" s="4">
        <v>88</v>
      </c>
      <c r="AI39" s="4">
        <v>29.56</v>
      </c>
      <c r="AJ39" s="4">
        <v>0.68</v>
      </c>
      <c r="AK39" s="4">
        <v>988</v>
      </c>
      <c r="AL39" s="4">
        <v>3</v>
      </c>
      <c r="AM39" s="4">
        <v>0</v>
      </c>
      <c r="AN39" s="4">
        <v>32</v>
      </c>
      <c r="AO39" s="4">
        <v>191.6</v>
      </c>
      <c r="AP39" s="4">
        <v>190</v>
      </c>
      <c r="AQ39" s="4">
        <v>2</v>
      </c>
      <c r="AR39" s="4">
        <v>195</v>
      </c>
      <c r="AS39" s="4" t="s">
        <v>155</v>
      </c>
      <c r="AT39" s="4">
        <v>2</v>
      </c>
      <c r="AU39" s="5">
        <v>0.73228009259259252</v>
      </c>
      <c r="AV39" s="4">
        <v>47.158504000000001</v>
      </c>
      <c r="AW39" s="4">
        <v>-88.484454999999997</v>
      </c>
      <c r="AX39" s="4">
        <v>311</v>
      </c>
      <c r="AY39" s="4">
        <v>20.2</v>
      </c>
      <c r="AZ39" s="4">
        <v>12</v>
      </c>
      <c r="BA39" s="4">
        <v>11</v>
      </c>
      <c r="BB39" s="4" t="s">
        <v>421</v>
      </c>
      <c r="BC39" s="4">
        <v>1.22404</v>
      </c>
      <c r="BD39" s="4">
        <v>1.0240400000000001</v>
      </c>
      <c r="BE39" s="4">
        <v>1.8480810000000001</v>
      </c>
      <c r="BF39" s="4">
        <v>14.063000000000001</v>
      </c>
      <c r="BG39" s="4">
        <v>16.989999999999998</v>
      </c>
      <c r="BH39" s="4">
        <v>1.21</v>
      </c>
      <c r="BI39" s="4">
        <v>12.335000000000001</v>
      </c>
      <c r="BJ39" s="4">
        <v>2978.9360000000001</v>
      </c>
      <c r="BK39" s="4">
        <v>15.627000000000001</v>
      </c>
      <c r="BL39" s="4">
        <v>1.1519999999999999</v>
      </c>
      <c r="BM39" s="4">
        <v>0.90500000000000003</v>
      </c>
      <c r="BN39" s="4">
        <v>2.0569999999999999</v>
      </c>
      <c r="BO39" s="4">
        <v>0.94899999999999995</v>
      </c>
      <c r="BP39" s="4">
        <v>0.746</v>
      </c>
      <c r="BQ39" s="4">
        <v>1.6950000000000001</v>
      </c>
      <c r="BR39" s="4">
        <v>10.263299999999999</v>
      </c>
      <c r="BU39" s="4">
        <v>6.8179999999999996</v>
      </c>
      <c r="BW39" s="4">
        <v>607.245</v>
      </c>
      <c r="BX39" s="4">
        <v>0.163495</v>
      </c>
      <c r="BY39" s="4">
        <v>-5</v>
      </c>
      <c r="BZ39" s="4">
        <v>1.2125699999999999</v>
      </c>
      <c r="CA39" s="4">
        <v>3.9954209999999999</v>
      </c>
      <c r="CB39" s="4">
        <v>24.493905000000002</v>
      </c>
      <c r="CC39" s="4">
        <f t="shared" si="9"/>
        <v>1.0555902282</v>
      </c>
      <c r="CE39" s="4">
        <f t="shared" si="10"/>
        <v>8890.8712786858323</v>
      </c>
      <c r="CF39" s="4">
        <f t="shared" si="11"/>
        <v>46.640023643349004</v>
      </c>
      <c r="CG39" s="4">
        <f t="shared" si="12"/>
        <v>5.0588622304650004</v>
      </c>
      <c r="CH39" s="4">
        <f t="shared" si="13"/>
        <v>30.631634648927101</v>
      </c>
    </row>
    <row r="40" spans="1:86">
      <c r="A40" s="2">
        <v>42440</v>
      </c>
      <c r="B40" s="29">
        <v>0.52413699074074072</v>
      </c>
      <c r="C40" s="4">
        <v>11.747</v>
      </c>
      <c r="D40" s="4">
        <v>6.5699999999999995E-2</v>
      </c>
      <c r="E40" s="4" t="s">
        <v>155</v>
      </c>
      <c r="F40" s="4">
        <v>657.34563000000003</v>
      </c>
      <c r="G40" s="4">
        <v>50.7</v>
      </c>
      <c r="H40" s="4">
        <v>28.2</v>
      </c>
      <c r="I40" s="4">
        <v>1130.0999999999999</v>
      </c>
      <c r="K40" s="4">
        <v>3.25</v>
      </c>
      <c r="L40" s="4">
        <v>142</v>
      </c>
      <c r="M40" s="4">
        <v>0.89390000000000003</v>
      </c>
      <c r="N40" s="4">
        <v>10.5006</v>
      </c>
      <c r="O40" s="4">
        <v>5.8799999999999998E-2</v>
      </c>
      <c r="P40" s="4">
        <v>45.298499999999997</v>
      </c>
      <c r="Q40" s="4">
        <v>25.207699999999999</v>
      </c>
      <c r="R40" s="4">
        <v>70.5</v>
      </c>
      <c r="S40" s="4">
        <v>37.326099999999997</v>
      </c>
      <c r="T40" s="4">
        <v>20.7712</v>
      </c>
      <c r="U40" s="4">
        <v>58.1</v>
      </c>
      <c r="V40" s="4">
        <v>1130.1395</v>
      </c>
      <c r="Y40" s="4">
        <v>127.379</v>
      </c>
      <c r="Z40" s="4">
        <v>0</v>
      </c>
      <c r="AA40" s="4">
        <v>2.9054000000000002</v>
      </c>
      <c r="AB40" s="4" t="s">
        <v>384</v>
      </c>
      <c r="AC40" s="4">
        <v>0</v>
      </c>
      <c r="AD40" s="4">
        <v>11.8</v>
      </c>
      <c r="AE40" s="4">
        <v>855</v>
      </c>
      <c r="AF40" s="4">
        <v>881</v>
      </c>
      <c r="AG40" s="4">
        <v>829</v>
      </c>
      <c r="AH40" s="4">
        <v>88</v>
      </c>
      <c r="AI40" s="4">
        <v>29.56</v>
      </c>
      <c r="AJ40" s="4">
        <v>0.68</v>
      </c>
      <c r="AK40" s="4">
        <v>988</v>
      </c>
      <c r="AL40" s="4">
        <v>3</v>
      </c>
      <c r="AM40" s="4">
        <v>0</v>
      </c>
      <c r="AN40" s="4">
        <v>31.568999999999999</v>
      </c>
      <c r="AO40" s="4">
        <v>191.4</v>
      </c>
      <c r="AP40" s="4">
        <v>190</v>
      </c>
      <c r="AQ40" s="4">
        <v>1.9</v>
      </c>
      <c r="AR40" s="4">
        <v>195</v>
      </c>
      <c r="AS40" s="4" t="s">
        <v>155</v>
      </c>
      <c r="AT40" s="4">
        <v>2</v>
      </c>
      <c r="AU40" s="5">
        <v>0.73229166666666667</v>
      </c>
      <c r="AV40" s="4">
        <v>47.158538</v>
      </c>
      <c r="AW40" s="4">
        <v>-88.484343999999993</v>
      </c>
      <c r="AX40" s="4">
        <v>310.8</v>
      </c>
      <c r="AY40" s="4">
        <v>20.100000000000001</v>
      </c>
      <c r="AZ40" s="4">
        <v>12</v>
      </c>
      <c r="BA40" s="4">
        <v>11</v>
      </c>
      <c r="BB40" s="4" t="s">
        <v>421</v>
      </c>
      <c r="BC40" s="4">
        <v>1.324775</v>
      </c>
      <c r="BD40" s="4">
        <v>1.1247750000000001</v>
      </c>
      <c r="BE40" s="4">
        <v>2</v>
      </c>
      <c r="BF40" s="4">
        <v>14.063000000000001</v>
      </c>
      <c r="BG40" s="4">
        <v>17.61</v>
      </c>
      <c r="BH40" s="4">
        <v>1.25</v>
      </c>
      <c r="BI40" s="4">
        <v>11.871</v>
      </c>
      <c r="BJ40" s="4">
        <v>2986.058</v>
      </c>
      <c r="BK40" s="4">
        <v>10.635</v>
      </c>
      <c r="BL40" s="4">
        <v>1.349</v>
      </c>
      <c r="BM40" s="4">
        <v>0.751</v>
      </c>
      <c r="BN40" s="4">
        <v>2.1</v>
      </c>
      <c r="BO40" s="4">
        <v>1.1120000000000001</v>
      </c>
      <c r="BP40" s="4">
        <v>0.61899999999999999</v>
      </c>
      <c r="BQ40" s="4">
        <v>1.73</v>
      </c>
      <c r="BR40" s="4">
        <v>10.627000000000001</v>
      </c>
      <c r="BU40" s="4">
        <v>7.1870000000000003</v>
      </c>
      <c r="BW40" s="4">
        <v>600.73800000000006</v>
      </c>
      <c r="BX40" s="4">
        <v>0.19606799999999999</v>
      </c>
      <c r="BY40" s="4">
        <v>-5</v>
      </c>
      <c r="BZ40" s="4">
        <v>1.213293</v>
      </c>
      <c r="CA40" s="4">
        <v>4.7914120000000002</v>
      </c>
      <c r="CB40" s="4">
        <v>24.508519</v>
      </c>
      <c r="CC40" s="4">
        <f t="shared" si="9"/>
        <v>1.2658910504000001</v>
      </c>
      <c r="CE40" s="4">
        <f t="shared" si="10"/>
        <v>10687.653298020312</v>
      </c>
      <c r="CF40" s="4">
        <f t="shared" si="11"/>
        <v>38.06462996514</v>
      </c>
      <c r="CG40" s="4">
        <f t="shared" si="12"/>
        <v>6.1919896417200002</v>
      </c>
      <c r="CH40" s="4">
        <f t="shared" si="13"/>
        <v>38.035996487028001</v>
      </c>
    </row>
    <row r="41" spans="1:86">
      <c r="A41" s="2">
        <v>42440</v>
      </c>
      <c r="B41" s="29">
        <v>0.52414856481481487</v>
      </c>
      <c r="C41" s="4">
        <v>10.481</v>
      </c>
      <c r="D41" s="4">
        <v>4.5400000000000003E-2</v>
      </c>
      <c r="E41" s="4" t="s">
        <v>155</v>
      </c>
      <c r="F41" s="4">
        <v>453.77740299999999</v>
      </c>
      <c r="G41" s="4">
        <v>74.2</v>
      </c>
      <c r="H41" s="4">
        <v>28</v>
      </c>
      <c r="I41" s="4">
        <v>1310.2</v>
      </c>
      <c r="K41" s="4">
        <v>3.4</v>
      </c>
      <c r="L41" s="4">
        <v>170</v>
      </c>
      <c r="M41" s="4">
        <v>0.9042</v>
      </c>
      <c r="N41" s="4">
        <v>9.4768000000000008</v>
      </c>
      <c r="O41" s="4">
        <v>4.1000000000000002E-2</v>
      </c>
      <c r="P41" s="4">
        <v>67.117199999999997</v>
      </c>
      <c r="Q41" s="4">
        <v>25.283799999999999</v>
      </c>
      <c r="R41" s="4">
        <v>92.4</v>
      </c>
      <c r="S41" s="4">
        <v>55.3048</v>
      </c>
      <c r="T41" s="4">
        <v>20.8339</v>
      </c>
      <c r="U41" s="4">
        <v>76.099999999999994</v>
      </c>
      <c r="V41" s="4">
        <v>1310.2378000000001</v>
      </c>
      <c r="Y41" s="4">
        <v>153.381</v>
      </c>
      <c r="Z41" s="4">
        <v>0</v>
      </c>
      <c r="AA41" s="4">
        <v>3.0697999999999999</v>
      </c>
      <c r="AB41" s="4" t="s">
        <v>384</v>
      </c>
      <c r="AC41" s="4">
        <v>0</v>
      </c>
      <c r="AD41" s="4">
        <v>11.9</v>
      </c>
      <c r="AE41" s="4">
        <v>855</v>
      </c>
      <c r="AF41" s="4">
        <v>881</v>
      </c>
      <c r="AG41" s="4">
        <v>829</v>
      </c>
      <c r="AH41" s="4">
        <v>88</v>
      </c>
      <c r="AI41" s="4">
        <v>29.56</v>
      </c>
      <c r="AJ41" s="4">
        <v>0.68</v>
      </c>
      <c r="AK41" s="4">
        <v>988</v>
      </c>
      <c r="AL41" s="4">
        <v>3</v>
      </c>
      <c r="AM41" s="4">
        <v>0</v>
      </c>
      <c r="AN41" s="4">
        <v>31</v>
      </c>
      <c r="AO41" s="4">
        <v>191.6</v>
      </c>
      <c r="AP41" s="4">
        <v>190</v>
      </c>
      <c r="AQ41" s="4">
        <v>2</v>
      </c>
      <c r="AR41" s="4">
        <v>195</v>
      </c>
      <c r="AS41" s="4" t="s">
        <v>155</v>
      </c>
      <c r="AT41" s="4">
        <v>2</v>
      </c>
      <c r="AU41" s="5">
        <v>0.73230324074074071</v>
      </c>
      <c r="AV41" s="4">
        <v>47.158594000000001</v>
      </c>
      <c r="AW41" s="4">
        <v>-88.484251999999998</v>
      </c>
      <c r="AX41" s="4">
        <v>310.60000000000002</v>
      </c>
      <c r="AY41" s="4">
        <v>20.9</v>
      </c>
      <c r="AZ41" s="4">
        <v>12</v>
      </c>
      <c r="BA41" s="4">
        <v>11</v>
      </c>
      <c r="BB41" s="4" t="s">
        <v>421</v>
      </c>
      <c r="BC41" s="4">
        <v>1.325974</v>
      </c>
      <c r="BD41" s="4">
        <v>1.224675</v>
      </c>
      <c r="BE41" s="4">
        <v>2</v>
      </c>
      <c r="BF41" s="4">
        <v>14.063000000000001</v>
      </c>
      <c r="BG41" s="4">
        <v>19.59</v>
      </c>
      <c r="BH41" s="4">
        <v>1.39</v>
      </c>
      <c r="BI41" s="4">
        <v>10.601000000000001</v>
      </c>
      <c r="BJ41" s="4">
        <v>2981.971</v>
      </c>
      <c r="BK41" s="4">
        <v>8.2170000000000005</v>
      </c>
      <c r="BL41" s="4">
        <v>2.2120000000000002</v>
      </c>
      <c r="BM41" s="4">
        <v>0.83299999999999996</v>
      </c>
      <c r="BN41" s="4">
        <v>3.0449999999999999</v>
      </c>
      <c r="BO41" s="4">
        <v>1.8220000000000001</v>
      </c>
      <c r="BP41" s="4">
        <v>0.68700000000000006</v>
      </c>
      <c r="BQ41" s="4">
        <v>2.5089999999999999</v>
      </c>
      <c r="BR41" s="4">
        <v>13.632899999999999</v>
      </c>
      <c r="BU41" s="4">
        <v>9.5749999999999993</v>
      </c>
      <c r="BW41" s="4">
        <v>702.35</v>
      </c>
      <c r="BX41" s="4">
        <v>0.200794</v>
      </c>
      <c r="BY41" s="4">
        <v>-5</v>
      </c>
      <c r="BZ41" s="4">
        <v>1.2150000000000001</v>
      </c>
      <c r="CA41" s="4">
        <v>4.9069029999999998</v>
      </c>
      <c r="CB41" s="4">
        <v>24.542999999999999</v>
      </c>
      <c r="CC41" s="4">
        <f t="shared" si="9"/>
        <v>1.2964037725999999</v>
      </c>
      <c r="CE41" s="4">
        <f t="shared" si="10"/>
        <v>10930.28510702231</v>
      </c>
      <c r="CF41" s="4">
        <f t="shared" si="11"/>
        <v>30.119056397396999</v>
      </c>
      <c r="CG41" s="4">
        <f t="shared" si="12"/>
        <v>9.1966304613689989</v>
      </c>
      <c r="CH41" s="4">
        <f t="shared" si="13"/>
        <v>49.970802477798898</v>
      </c>
    </row>
    <row r="42" spans="1:86">
      <c r="A42" s="2">
        <v>42440</v>
      </c>
      <c r="B42" s="29">
        <v>0.5241601388888889</v>
      </c>
      <c r="C42" s="4">
        <v>9.7249999999999996</v>
      </c>
      <c r="D42" s="4">
        <v>4.48E-2</v>
      </c>
      <c r="E42" s="4" t="s">
        <v>155</v>
      </c>
      <c r="F42" s="4">
        <v>447.512315</v>
      </c>
      <c r="G42" s="4">
        <v>140.4</v>
      </c>
      <c r="H42" s="4">
        <v>27.9</v>
      </c>
      <c r="I42" s="4">
        <v>1622.4</v>
      </c>
      <c r="K42" s="4">
        <v>4.32</v>
      </c>
      <c r="L42" s="4">
        <v>183</v>
      </c>
      <c r="M42" s="4">
        <v>0.91010000000000002</v>
      </c>
      <c r="N42" s="4">
        <v>8.8507999999999996</v>
      </c>
      <c r="O42" s="4">
        <v>4.07E-2</v>
      </c>
      <c r="P42" s="4">
        <v>127.7775</v>
      </c>
      <c r="Q42" s="4">
        <v>25.358899999999998</v>
      </c>
      <c r="R42" s="4">
        <v>153.1</v>
      </c>
      <c r="S42" s="4">
        <v>105.2891</v>
      </c>
      <c r="T42" s="4">
        <v>20.895800000000001</v>
      </c>
      <c r="U42" s="4">
        <v>126.2</v>
      </c>
      <c r="V42" s="4">
        <v>1622.3547000000001</v>
      </c>
      <c r="Y42" s="4">
        <v>166.959</v>
      </c>
      <c r="Z42" s="4">
        <v>0</v>
      </c>
      <c r="AA42" s="4">
        <v>3.9316</v>
      </c>
      <c r="AB42" s="4" t="s">
        <v>384</v>
      </c>
      <c r="AC42" s="4">
        <v>0</v>
      </c>
      <c r="AD42" s="4">
        <v>11.8</v>
      </c>
      <c r="AE42" s="4">
        <v>856</v>
      </c>
      <c r="AF42" s="4">
        <v>882</v>
      </c>
      <c r="AG42" s="4">
        <v>830</v>
      </c>
      <c r="AH42" s="4">
        <v>88</v>
      </c>
      <c r="AI42" s="4">
        <v>29.56</v>
      </c>
      <c r="AJ42" s="4">
        <v>0.68</v>
      </c>
      <c r="AK42" s="4">
        <v>988</v>
      </c>
      <c r="AL42" s="4">
        <v>3</v>
      </c>
      <c r="AM42" s="4">
        <v>0</v>
      </c>
      <c r="AN42" s="4">
        <v>31</v>
      </c>
      <c r="AO42" s="4">
        <v>191</v>
      </c>
      <c r="AP42" s="4">
        <v>190</v>
      </c>
      <c r="AQ42" s="4">
        <v>1.9</v>
      </c>
      <c r="AR42" s="4">
        <v>195</v>
      </c>
      <c r="AS42" s="4" t="s">
        <v>155</v>
      </c>
      <c r="AT42" s="4">
        <v>2</v>
      </c>
      <c r="AU42" s="5">
        <v>0.73231481481481486</v>
      </c>
      <c r="AV42" s="4">
        <v>47.158667000000001</v>
      </c>
      <c r="AW42" s="4">
        <v>-88.484177000000003</v>
      </c>
      <c r="AX42" s="4">
        <v>310.3</v>
      </c>
      <c r="AY42" s="4">
        <v>22.1</v>
      </c>
      <c r="AZ42" s="4">
        <v>12</v>
      </c>
      <c r="BA42" s="4">
        <v>11</v>
      </c>
      <c r="BB42" s="4" t="s">
        <v>421</v>
      </c>
      <c r="BC42" s="4">
        <v>1.0508489999999999</v>
      </c>
      <c r="BD42" s="4">
        <v>1.3</v>
      </c>
      <c r="BE42" s="4">
        <v>1.9016980000000001</v>
      </c>
      <c r="BF42" s="4">
        <v>14.063000000000001</v>
      </c>
      <c r="BG42" s="4">
        <v>20.95</v>
      </c>
      <c r="BH42" s="4">
        <v>1.49</v>
      </c>
      <c r="BI42" s="4">
        <v>9.8789999999999996</v>
      </c>
      <c r="BJ42" s="4">
        <v>2968.8539999999998</v>
      </c>
      <c r="BK42" s="4">
        <v>8.6950000000000003</v>
      </c>
      <c r="BL42" s="4">
        <v>4.4880000000000004</v>
      </c>
      <c r="BM42" s="4">
        <v>0.89100000000000001</v>
      </c>
      <c r="BN42" s="4">
        <v>5.3789999999999996</v>
      </c>
      <c r="BO42" s="4">
        <v>3.6989999999999998</v>
      </c>
      <c r="BP42" s="4">
        <v>0.73399999999999999</v>
      </c>
      <c r="BQ42" s="4">
        <v>4.4329999999999998</v>
      </c>
      <c r="BR42" s="4">
        <v>17.994900000000001</v>
      </c>
      <c r="BU42" s="4">
        <v>11.111000000000001</v>
      </c>
      <c r="BW42" s="4">
        <v>958.89499999999998</v>
      </c>
      <c r="BX42" s="4">
        <v>0.221773</v>
      </c>
      <c r="BY42" s="4">
        <v>-5</v>
      </c>
      <c r="BZ42" s="4">
        <v>1.2154309999999999</v>
      </c>
      <c r="CA42" s="4">
        <v>5.4195779999999996</v>
      </c>
      <c r="CB42" s="4">
        <v>24.551705999999999</v>
      </c>
      <c r="CC42" s="4">
        <f t="shared" si="9"/>
        <v>1.4318525075999999</v>
      </c>
      <c r="CE42" s="4">
        <f t="shared" si="10"/>
        <v>12019.182060238161</v>
      </c>
      <c r="CF42" s="4">
        <f t="shared" si="11"/>
        <v>35.201053340369995</v>
      </c>
      <c r="CG42" s="4">
        <f t="shared" si="12"/>
        <v>17.946666987677997</v>
      </c>
      <c r="CH42" s="4">
        <f t="shared" si="13"/>
        <v>72.850998821693395</v>
      </c>
    </row>
    <row r="43" spans="1:86">
      <c r="A43" s="2">
        <v>42440</v>
      </c>
      <c r="B43" s="29">
        <v>0.52417171296296294</v>
      </c>
      <c r="C43" s="4">
        <v>9.4039999999999999</v>
      </c>
      <c r="D43" s="4">
        <v>4.8899999999999999E-2</v>
      </c>
      <c r="E43" s="4" t="s">
        <v>155</v>
      </c>
      <c r="F43" s="4">
        <v>488.56321800000001</v>
      </c>
      <c r="G43" s="4">
        <v>216.3</v>
      </c>
      <c r="H43" s="4">
        <v>29.8</v>
      </c>
      <c r="I43" s="4">
        <v>1593.5</v>
      </c>
      <c r="K43" s="4">
        <v>5.76</v>
      </c>
      <c r="L43" s="4">
        <v>176</v>
      </c>
      <c r="M43" s="4">
        <v>0.91279999999999994</v>
      </c>
      <c r="N43" s="4">
        <v>8.5837000000000003</v>
      </c>
      <c r="O43" s="4">
        <v>4.4600000000000001E-2</v>
      </c>
      <c r="P43" s="4">
        <v>197.4178</v>
      </c>
      <c r="Q43" s="4">
        <v>27.195499999999999</v>
      </c>
      <c r="R43" s="4">
        <v>224.6</v>
      </c>
      <c r="S43" s="4">
        <v>162.6729</v>
      </c>
      <c r="T43" s="4">
        <v>22.409199999999998</v>
      </c>
      <c r="U43" s="4">
        <v>185.1</v>
      </c>
      <c r="V43" s="4">
        <v>1593.5224000000001</v>
      </c>
      <c r="Y43" s="4">
        <v>160.87200000000001</v>
      </c>
      <c r="Z43" s="4">
        <v>0</v>
      </c>
      <c r="AA43" s="4">
        <v>5.2586000000000004</v>
      </c>
      <c r="AB43" s="4" t="s">
        <v>384</v>
      </c>
      <c r="AC43" s="4">
        <v>0</v>
      </c>
      <c r="AD43" s="4">
        <v>11.9</v>
      </c>
      <c r="AE43" s="4">
        <v>856</v>
      </c>
      <c r="AF43" s="4">
        <v>882</v>
      </c>
      <c r="AG43" s="4">
        <v>830</v>
      </c>
      <c r="AH43" s="4">
        <v>88</v>
      </c>
      <c r="AI43" s="4">
        <v>29.56</v>
      </c>
      <c r="AJ43" s="4">
        <v>0.68</v>
      </c>
      <c r="AK43" s="4">
        <v>988</v>
      </c>
      <c r="AL43" s="4">
        <v>3</v>
      </c>
      <c r="AM43" s="4">
        <v>0</v>
      </c>
      <c r="AN43" s="4">
        <v>31</v>
      </c>
      <c r="AO43" s="4">
        <v>191</v>
      </c>
      <c r="AP43" s="4">
        <v>190</v>
      </c>
      <c r="AQ43" s="4">
        <v>2.1</v>
      </c>
      <c r="AR43" s="4">
        <v>195</v>
      </c>
      <c r="AS43" s="4" t="s">
        <v>155</v>
      </c>
      <c r="AT43" s="4">
        <v>2</v>
      </c>
      <c r="AU43" s="5">
        <v>0.73232638888888879</v>
      </c>
      <c r="AV43" s="4">
        <v>47.158752</v>
      </c>
      <c r="AW43" s="4">
        <v>-88.484125000000006</v>
      </c>
      <c r="AX43" s="4">
        <v>310.10000000000002</v>
      </c>
      <c r="AY43" s="4">
        <v>22.6</v>
      </c>
      <c r="AZ43" s="4">
        <v>12</v>
      </c>
      <c r="BA43" s="4">
        <v>11</v>
      </c>
      <c r="BB43" s="4" t="s">
        <v>421</v>
      </c>
      <c r="BC43" s="4">
        <v>0.9</v>
      </c>
      <c r="BD43" s="4">
        <v>1.3</v>
      </c>
      <c r="BE43" s="4">
        <v>1.6</v>
      </c>
      <c r="BF43" s="4">
        <v>14.063000000000001</v>
      </c>
      <c r="BG43" s="4">
        <v>21.61</v>
      </c>
      <c r="BH43" s="4">
        <v>1.54</v>
      </c>
      <c r="BI43" s="4">
        <v>9.5519999999999996</v>
      </c>
      <c r="BJ43" s="4">
        <v>2966.848</v>
      </c>
      <c r="BK43" s="4">
        <v>9.8109999999999999</v>
      </c>
      <c r="BL43" s="4">
        <v>7.1459999999999999</v>
      </c>
      <c r="BM43" s="4">
        <v>0.98399999999999999</v>
      </c>
      <c r="BN43" s="4">
        <v>8.1300000000000008</v>
      </c>
      <c r="BO43" s="4">
        <v>5.8879999999999999</v>
      </c>
      <c r="BP43" s="4">
        <v>0.81100000000000005</v>
      </c>
      <c r="BQ43" s="4">
        <v>6.6989999999999998</v>
      </c>
      <c r="BR43" s="4">
        <v>18.212700000000002</v>
      </c>
      <c r="BU43" s="4">
        <v>11.032</v>
      </c>
      <c r="BW43" s="4">
        <v>1321.5709999999999</v>
      </c>
      <c r="BX43" s="4">
        <v>0.26468999999999998</v>
      </c>
      <c r="BY43" s="4">
        <v>-5</v>
      </c>
      <c r="BZ43" s="4">
        <v>1.2168620000000001</v>
      </c>
      <c r="CA43" s="4">
        <v>6.4683619999999999</v>
      </c>
      <c r="CB43" s="4">
        <v>24.580611999999999</v>
      </c>
      <c r="CC43" s="4">
        <f t="shared" si="9"/>
        <v>1.7089412404</v>
      </c>
      <c r="CE43" s="4">
        <f t="shared" si="10"/>
        <v>14335.41320664307</v>
      </c>
      <c r="CF43" s="4">
        <f t="shared" si="11"/>
        <v>47.405441387753996</v>
      </c>
      <c r="CG43" s="4">
        <f t="shared" si="12"/>
        <v>32.368673107386002</v>
      </c>
      <c r="CH43" s="4">
        <f t="shared" si="13"/>
        <v>88.001333438257802</v>
      </c>
    </row>
    <row r="44" spans="1:86">
      <c r="A44" s="2">
        <v>42440</v>
      </c>
      <c r="B44" s="29">
        <v>0.52418328703703698</v>
      </c>
      <c r="C44" s="4">
        <v>9.33</v>
      </c>
      <c r="D44" s="4">
        <v>5.5599999999999997E-2</v>
      </c>
      <c r="E44" s="4" t="s">
        <v>155</v>
      </c>
      <c r="F44" s="4">
        <v>555.98290599999996</v>
      </c>
      <c r="G44" s="4">
        <v>248.6</v>
      </c>
      <c r="H44" s="4">
        <v>32.200000000000003</v>
      </c>
      <c r="I44" s="4">
        <v>1468.6</v>
      </c>
      <c r="K44" s="4">
        <v>6.69</v>
      </c>
      <c r="L44" s="4">
        <v>161</v>
      </c>
      <c r="M44" s="4">
        <v>0.91349999999999998</v>
      </c>
      <c r="N44" s="4">
        <v>8.5229999999999997</v>
      </c>
      <c r="O44" s="4">
        <v>5.0799999999999998E-2</v>
      </c>
      <c r="P44" s="4">
        <v>227.09790000000001</v>
      </c>
      <c r="Q44" s="4">
        <v>29.414899999999999</v>
      </c>
      <c r="R44" s="4">
        <v>256.5</v>
      </c>
      <c r="S44" s="4">
        <v>187.1294</v>
      </c>
      <c r="T44" s="4">
        <v>24.238</v>
      </c>
      <c r="U44" s="4">
        <v>211.4</v>
      </c>
      <c r="V44" s="4">
        <v>1468.6003000000001</v>
      </c>
      <c r="Y44" s="4">
        <v>147.42699999999999</v>
      </c>
      <c r="Z44" s="4">
        <v>0</v>
      </c>
      <c r="AA44" s="4">
        <v>6.1158000000000001</v>
      </c>
      <c r="AB44" s="4" t="s">
        <v>384</v>
      </c>
      <c r="AC44" s="4">
        <v>0</v>
      </c>
      <c r="AD44" s="4">
        <v>11.9</v>
      </c>
      <c r="AE44" s="4">
        <v>856</v>
      </c>
      <c r="AF44" s="4">
        <v>882</v>
      </c>
      <c r="AG44" s="4">
        <v>830</v>
      </c>
      <c r="AH44" s="4">
        <v>88</v>
      </c>
      <c r="AI44" s="4">
        <v>29.56</v>
      </c>
      <c r="AJ44" s="4">
        <v>0.68</v>
      </c>
      <c r="AK44" s="4">
        <v>988</v>
      </c>
      <c r="AL44" s="4">
        <v>3</v>
      </c>
      <c r="AM44" s="4">
        <v>0</v>
      </c>
      <c r="AN44" s="4">
        <v>31</v>
      </c>
      <c r="AO44" s="4">
        <v>191.4</v>
      </c>
      <c r="AP44" s="4">
        <v>190</v>
      </c>
      <c r="AQ44" s="4">
        <v>2.2000000000000002</v>
      </c>
      <c r="AR44" s="4">
        <v>195</v>
      </c>
      <c r="AS44" s="4" t="s">
        <v>155</v>
      </c>
      <c r="AT44" s="4">
        <v>2</v>
      </c>
      <c r="AU44" s="5">
        <v>0.73233796296296294</v>
      </c>
      <c r="AV44" s="4">
        <v>47.158850000000001</v>
      </c>
      <c r="AW44" s="4">
        <v>-88.484103000000005</v>
      </c>
      <c r="AX44" s="4">
        <v>309.89999999999998</v>
      </c>
      <c r="AY44" s="4">
        <v>23.1</v>
      </c>
      <c r="AZ44" s="4">
        <v>12</v>
      </c>
      <c r="BA44" s="4">
        <v>11</v>
      </c>
      <c r="BB44" s="4" t="s">
        <v>421</v>
      </c>
      <c r="BC44" s="4">
        <v>0.92427599999999999</v>
      </c>
      <c r="BD44" s="4">
        <v>1.2271730000000001</v>
      </c>
      <c r="BE44" s="4">
        <v>1.6242760000000001</v>
      </c>
      <c r="BF44" s="4">
        <v>14.063000000000001</v>
      </c>
      <c r="BG44" s="4">
        <v>21.79</v>
      </c>
      <c r="BH44" s="4">
        <v>1.55</v>
      </c>
      <c r="BI44" s="4">
        <v>9.468</v>
      </c>
      <c r="BJ44" s="4">
        <v>2968.6030000000001</v>
      </c>
      <c r="BK44" s="4">
        <v>11.259</v>
      </c>
      <c r="BL44" s="4">
        <v>8.2829999999999995</v>
      </c>
      <c r="BM44" s="4">
        <v>1.073</v>
      </c>
      <c r="BN44" s="4">
        <v>9.3559999999999999</v>
      </c>
      <c r="BO44" s="4">
        <v>6.8259999999999996</v>
      </c>
      <c r="BP44" s="4">
        <v>0.88400000000000001</v>
      </c>
      <c r="BQ44" s="4">
        <v>7.71</v>
      </c>
      <c r="BR44" s="4">
        <v>16.9145</v>
      </c>
      <c r="BU44" s="4">
        <v>10.188000000000001</v>
      </c>
      <c r="BW44" s="4">
        <v>1548.857</v>
      </c>
      <c r="BX44" s="4">
        <v>0.27753299999999997</v>
      </c>
      <c r="BY44" s="4">
        <v>-5</v>
      </c>
      <c r="BZ44" s="4">
        <v>1.2175689999999999</v>
      </c>
      <c r="CA44" s="4">
        <v>6.7822129999999996</v>
      </c>
      <c r="CB44" s="4">
        <v>24.594894</v>
      </c>
      <c r="CC44" s="4">
        <f t="shared" si="9"/>
        <v>1.7918606745999999</v>
      </c>
      <c r="CE44" s="4">
        <f t="shared" si="10"/>
        <v>15039.872300253932</v>
      </c>
      <c r="CF44" s="4">
        <f t="shared" si="11"/>
        <v>57.041619316748992</v>
      </c>
      <c r="CG44" s="4">
        <f t="shared" si="12"/>
        <v>39.061274085809998</v>
      </c>
      <c r="CH44" s="4">
        <f t="shared" si="13"/>
        <v>85.694153116009488</v>
      </c>
    </row>
    <row r="45" spans="1:86">
      <c r="A45" s="2">
        <v>42440</v>
      </c>
      <c r="B45" s="29">
        <v>0.52419486111111113</v>
      </c>
      <c r="C45" s="4">
        <v>9.3490000000000002</v>
      </c>
      <c r="D45" s="4">
        <v>5.7000000000000002E-2</v>
      </c>
      <c r="E45" s="4" t="s">
        <v>155</v>
      </c>
      <c r="F45" s="4">
        <v>570</v>
      </c>
      <c r="G45" s="4">
        <v>278.10000000000002</v>
      </c>
      <c r="H45" s="4">
        <v>32.6</v>
      </c>
      <c r="I45" s="4">
        <v>1320.5</v>
      </c>
      <c r="K45" s="4">
        <v>7.09</v>
      </c>
      <c r="L45" s="4">
        <v>155</v>
      </c>
      <c r="M45" s="4">
        <v>0.91339999999999999</v>
      </c>
      <c r="N45" s="4">
        <v>8.5395000000000003</v>
      </c>
      <c r="O45" s="4">
        <v>5.21E-2</v>
      </c>
      <c r="P45" s="4">
        <v>254.06899999999999</v>
      </c>
      <c r="Q45" s="4">
        <v>29.807500000000001</v>
      </c>
      <c r="R45" s="4">
        <v>283.89999999999998</v>
      </c>
      <c r="S45" s="4">
        <v>209.3536</v>
      </c>
      <c r="T45" s="4">
        <v>24.561499999999999</v>
      </c>
      <c r="U45" s="4">
        <v>233.9</v>
      </c>
      <c r="V45" s="4">
        <v>1320.4930999999999</v>
      </c>
      <c r="Y45" s="4">
        <v>141.91499999999999</v>
      </c>
      <c r="Z45" s="4">
        <v>0</v>
      </c>
      <c r="AA45" s="4">
        <v>6.4791999999999996</v>
      </c>
      <c r="AB45" s="4" t="s">
        <v>384</v>
      </c>
      <c r="AC45" s="4">
        <v>0</v>
      </c>
      <c r="AD45" s="4">
        <v>11.9</v>
      </c>
      <c r="AE45" s="4">
        <v>856</v>
      </c>
      <c r="AF45" s="4">
        <v>883</v>
      </c>
      <c r="AG45" s="4">
        <v>830</v>
      </c>
      <c r="AH45" s="4">
        <v>88</v>
      </c>
      <c r="AI45" s="4">
        <v>29.56</v>
      </c>
      <c r="AJ45" s="4">
        <v>0.68</v>
      </c>
      <c r="AK45" s="4">
        <v>988</v>
      </c>
      <c r="AL45" s="4">
        <v>3</v>
      </c>
      <c r="AM45" s="4">
        <v>0</v>
      </c>
      <c r="AN45" s="4">
        <v>31</v>
      </c>
      <c r="AO45" s="4">
        <v>192</v>
      </c>
      <c r="AP45" s="4">
        <v>190</v>
      </c>
      <c r="AQ45" s="4">
        <v>2.1</v>
      </c>
      <c r="AR45" s="4">
        <v>195</v>
      </c>
      <c r="AS45" s="4" t="s">
        <v>155</v>
      </c>
      <c r="AT45" s="4">
        <v>2</v>
      </c>
      <c r="AU45" s="5">
        <v>0.73234953703703709</v>
      </c>
      <c r="AV45" s="4">
        <v>47.158965000000002</v>
      </c>
      <c r="AW45" s="4">
        <v>-88.484108000000006</v>
      </c>
      <c r="AX45" s="4">
        <v>309.7</v>
      </c>
      <c r="AY45" s="4">
        <v>25.6</v>
      </c>
      <c r="AZ45" s="4">
        <v>12</v>
      </c>
      <c r="BA45" s="4">
        <v>11</v>
      </c>
      <c r="BB45" s="4" t="s">
        <v>421</v>
      </c>
      <c r="BC45" s="4">
        <v>1</v>
      </c>
      <c r="BD45" s="4">
        <v>1.024176</v>
      </c>
      <c r="BE45" s="4">
        <v>1.7</v>
      </c>
      <c r="BF45" s="4">
        <v>14.063000000000001</v>
      </c>
      <c r="BG45" s="4">
        <v>21.78</v>
      </c>
      <c r="BH45" s="4">
        <v>1.55</v>
      </c>
      <c r="BI45" s="4">
        <v>9.4760000000000009</v>
      </c>
      <c r="BJ45" s="4">
        <v>2973.3339999999998</v>
      </c>
      <c r="BK45" s="4">
        <v>11.538</v>
      </c>
      <c r="BL45" s="4">
        <v>9.2639999999999993</v>
      </c>
      <c r="BM45" s="4">
        <v>1.087</v>
      </c>
      <c r="BN45" s="4">
        <v>10.351000000000001</v>
      </c>
      <c r="BO45" s="4">
        <v>7.6340000000000003</v>
      </c>
      <c r="BP45" s="4">
        <v>0.89600000000000002</v>
      </c>
      <c r="BQ45" s="4">
        <v>8.5289999999999999</v>
      </c>
      <c r="BR45" s="4">
        <v>15.2036</v>
      </c>
      <c r="BU45" s="4">
        <v>9.8040000000000003</v>
      </c>
      <c r="BW45" s="4">
        <v>1640.338</v>
      </c>
      <c r="BX45" s="4">
        <v>0.294242</v>
      </c>
      <c r="BY45" s="4">
        <v>-5</v>
      </c>
      <c r="BZ45" s="4">
        <v>1.217862</v>
      </c>
      <c r="CA45" s="4">
        <v>7.1905390000000002</v>
      </c>
      <c r="CB45" s="4">
        <v>24.600812000000001</v>
      </c>
      <c r="CC45" s="4">
        <f t="shared" si="9"/>
        <v>1.8997404038000001</v>
      </c>
      <c r="CE45" s="4">
        <f t="shared" si="10"/>
        <v>15970.765943008422</v>
      </c>
      <c r="CF45" s="4">
        <f t="shared" si="11"/>
        <v>61.974435919554004</v>
      </c>
      <c r="CG45" s="4">
        <f t="shared" si="12"/>
        <v>45.812096026856999</v>
      </c>
      <c r="CH45" s="4">
        <f t="shared" si="13"/>
        <v>81.663592819078801</v>
      </c>
    </row>
    <row r="46" spans="1:86">
      <c r="A46" s="2">
        <v>42440</v>
      </c>
      <c r="B46" s="29">
        <v>0.52420643518518517</v>
      </c>
      <c r="C46" s="4">
        <v>9.4410000000000007</v>
      </c>
      <c r="D46" s="4">
        <v>6.8099999999999994E-2</v>
      </c>
      <c r="E46" s="4" t="s">
        <v>155</v>
      </c>
      <c r="F46" s="4">
        <v>680.64967100000001</v>
      </c>
      <c r="G46" s="4">
        <v>316.7</v>
      </c>
      <c r="H46" s="4">
        <v>34.200000000000003</v>
      </c>
      <c r="I46" s="4">
        <v>1272.2</v>
      </c>
      <c r="K46" s="4">
        <v>7.2</v>
      </c>
      <c r="L46" s="4">
        <v>152</v>
      </c>
      <c r="M46" s="4">
        <v>0.91259999999999997</v>
      </c>
      <c r="N46" s="4">
        <v>8.6161999999999992</v>
      </c>
      <c r="O46" s="4">
        <v>6.2100000000000002E-2</v>
      </c>
      <c r="P46" s="4">
        <v>289.0274</v>
      </c>
      <c r="Q46" s="4">
        <v>31.1983</v>
      </c>
      <c r="R46" s="4">
        <v>320.2</v>
      </c>
      <c r="S46" s="4">
        <v>238.15950000000001</v>
      </c>
      <c r="T46" s="4">
        <v>25.7075</v>
      </c>
      <c r="U46" s="4">
        <v>263.89999999999998</v>
      </c>
      <c r="V46" s="4">
        <v>1272.1636000000001</v>
      </c>
      <c r="Y46" s="4">
        <v>138.29599999999999</v>
      </c>
      <c r="Z46" s="4">
        <v>0</v>
      </c>
      <c r="AA46" s="4">
        <v>6.5707000000000004</v>
      </c>
      <c r="AB46" s="4" t="s">
        <v>384</v>
      </c>
      <c r="AC46" s="4">
        <v>0</v>
      </c>
      <c r="AD46" s="4">
        <v>11.9</v>
      </c>
      <c r="AE46" s="4">
        <v>856</v>
      </c>
      <c r="AF46" s="4">
        <v>883</v>
      </c>
      <c r="AG46" s="4">
        <v>830</v>
      </c>
      <c r="AH46" s="4">
        <v>88</v>
      </c>
      <c r="AI46" s="4">
        <v>29.56</v>
      </c>
      <c r="AJ46" s="4">
        <v>0.68</v>
      </c>
      <c r="AK46" s="4">
        <v>988</v>
      </c>
      <c r="AL46" s="4">
        <v>3</v>
      </c>
      <c r="AM46" s="4">
        <v>0</v>
      </c>
      <c r="AN46" s="4">
        <v>31</v>
      </c>
      <c r="AO46" s="4">
        <v>192</v>
      </c>
      <c r="AP46" s="4">
        <v>190</v>
      </c>
      <c r="AQ46" s="4">
        <v>2</v>
      </c>
      <c r="AR46" s="4">
        <v>195</v>
      </c>
      <c r="AS46" s="4" t="s">
        <v>155</v>
      </c>
      <c r="AT46" s="4">
        <v>2</v>
      </c>
      <c r="AU46" s="5">
        <v>0.73236111111111113</v>
      </c>
      <c r="AV46" s="4">
        <v>47.159080000000003</v>
      </c>
      <c r="AW46" s="4">
        <v>-88.484114000000005</v>
      </c>
      <c r="AX46" s="4">
        <v>309.5</v>
      </c>
      <c r="AY46" s="4">
        <v>27.1</v>
      </c>
      <c r="AZ46" s="4">
        <v>12</v>
      </c>
      <c r="BA46" s="4">
        <v>11</v>
      </c>
      <c r="BB46" s="4" t="s">
        <v>421</v>
      </c>
      <c r="BC46" s="4">
        <v>1</v>
      </c>
      <c r="BD46" s="4">
        <v>1.0759240000000001</v>
      </c>
      <c r="BE46" s="4">
        <v>1.7</v>
      </c>
      <c r="BF46" s="4">
        <v>14.063000000000001</v>
      </c>
      <c r="BG46" s="4">
        <v>21.56</v>
      </c>
      <c r="BH46" s="4">
        <v>1.53</v>
      </c>
      <c r="BI46" s="4">
        <v>9.5779999999999994</v>
      </c>
      <c r="BJ46" s="4">
        <v>2972.0039999999999</v>
      </c>
      <c r="BK46" s="4">
        <v>13.637</v>
      </c>
      <c r="BL46" s="4">
        <v>10.44</v>
      </c>
      <c r="BM46" s="4">
        <v>1.127</v>
      </c>
      <c r="BN46" s="4">
        <v>11.567</v>
      </c>
      <c r="BO46" s="4">
        <v>8.6029999999999998</v>
      </c>
      <c r="BP46" s="4">
        <v>0.92900000000000005</v>
      </c>
      <c r="BQ46" s="4">
        <v>9.5310000000000006</v>
      </c>
      <c r="BR46" s="4">
        <v>14.5101</v>
      </c>
      <c r="BU46" s="4">
        <v>9.4640000000000004</v>
      </c>
      <c r="BW46" s="4">
        <v>1647.9349999999999</v>
      </c>
      <c r="BX46" s="4">
        <v>0.28356900000000002</v>
      </c>
      <c r="BY46" s="4">
        <v>-5</v>
      </c>
      <c r="BZ46" s="4">
        <v>1.2181379999999999</v>
      </c>
      <c r="CA46" s="4">
        <v>6.9297170000000001</v>
      </c>
      <c r="CB46" s="4">
        <v>24.606387999999999</v>
      </c>
      <c r="CC46" s="4">
        <f t="shared" si="9"/>
        <v>1.8308312313999999</v>
      </c>
      <c r="CE46" s="4">
        <f t="shared" si="10"/>
        <v>15384.574542222395</v>
      </c>
      <c r="CF46" s="4">
        <f t="shared" si="11"/>
        <v>70.591911394563013</v>
      </c>
      <c r="CG46" s="4">
        <f t="shared" si="12"/>
        <v>49.337208147069006</v>
      </c>
      <c r="CH46" s="4">
        <f t="shared" si="13"/>
        <v>75.111512321349906</v>
      </c>
    </row>
    <row r="47" spans="1:86">
      <c r="A47" s="2">
        <v>42440</v>
      </c>
      <c r="B47" s="29">
        <v>0.52421800925925932</v>
      </c>
      <c r="C47" s="4">
        <v>9.7210000000000001</v>
      </c>
      <c r="D47" s="4">
        <v>8.4699999999999998E-2</v>
      </c>
      <c r="E47" s="4" t="s">
        <v>155</v>
      </c>
      <c r="F47" s="4">
        <v>846.74831099999994</v>
      </c>
      <c r="G47" s="4">
        <v>361.1</v>
      </c>
      <c r="H47" s="4">
        <v>35.700000000000003</v>
      </c>
      <c r="I47" s="4">
        <v>1199.8</v>
      </c>
      <c r="K47" s="4">
        <v>7.2</v>
      </c>
      <c r="L47" s="4">
        <v>138</v>
      </c>
      <c r="M47" s="4">
        <v>0.91020000000000001</v>
      </c>
      <c r="N47" s="4">
        <v>8.8482000000000003</v>
      </c>
      <c r="O47" s="4">
        <v>7.7100000000000002E-2</v>
      </c>
      <c r="P47" s="4">
        <v>328.70409999999998</v>
      </c>
      <c r="Q47" s="4">
        <v>32.526400000000002</v>
      </c>
      <c r="R47" s="4">
        <v>361.2</v>
      </c>
      <c r="S47" s="4">
        <v>270.85320000000002</v>
      </c>
      <c r="T47" s="4">
        <v>26.8018</v>
      </c>
      <c r="U47" s="4">
        <v>297.7</v>
      </c>
      <c r="V47" s="4">
        <v>1199.7727</v>
      </c>
      <c r="Y47" s="4">
        <v>126.026</v>
      </c>
      <c r="Z47" s="4">
        <v>0</v>
      </c>
      <c r="AA47" s="4">
        <v>6.5533000000000001</v>
      </c>
      <c r="AB47" s="4" t="s">
        <v>384</v>
      </c>
      <c r="AC47" s="4">
        <v>0</v>
      </c>
      <c r="AD47" s="4">
        <v>11.9</v>
      </c>
      <c r="AE47" s="4">
        <v>856</v>
      </c>
      <c r="AF47" s="4">
        <v>883</v>
      </c>
      <c r="AG47" s="4">
        <v>829</v>
      </c>
      <c r="AH47" s="4">
        <v>88</v>
      </c>
      <c r="AI47" s="4">
        <v>29.56</v>
      </c>
      <c r="AJ47" s="4">
        <v>0.68</v>
      </c>
      <c r="AK47" s="4">
        <v>988</v>
      </c>
      <c r="AL47" s="4">
        <v>3</v>
      </c>
      <c r="AM47" s="4">
        <v>0</v>
      </c>
      <c r="AN47" s="4">
        <v>31</v>
      </c>
      <c r="AO47" s="4">
        <v>192</v>
      </c>
      <c r="AP47" s="4">
        <v>190</v>
      </c>
      <c r="AQ47" s="4">
        <v>2</v>
      </c>
      <c r="AR47" s="4">
        <v>195</v>
      </c>
      <c r="AS47" s="4" t="s">
        <v>155</v>
      </c>
      <c r="AT47" s="4">
        <v>2</v>
      </c>
      <c r="AU47" s="5">
        <v>0.73237268518518517</v>
      </c>
      <c r="AV47" s="4">
        <v>47.159202999999998</v>
      </c>
      <c r="AW47" s="4">
        <v>-88.484127000000001</v>
      </c>
      <c r="AX47" s="4">
        <v>309.39999999999998</v>
      </c>
      <c r="AY47" s="4">
        <v>28.6</v>
      </c>
      <c r="AZ47" s="4">
        <v>12</v>
      </c>
      <c r="BA47" s="4">
        <v>11</v>
      </c>
      <c r="BB47" s="4" t="s">
        <v>421</v>
      </c>
      <c r="BC47" s="4">
        <v>1</v>
      </c>
      <c r="BD47" s="4">
        <v>1.023976</v>
      </c>
      <c r="BE47" s="4">
        <v>1.723976</v>
      </c>
      <c r="BF47" s="4">
        <v>14.063000000000001</v>
      </c>
      <c r="BG47" s="4">
        <v>20.96</v>
      </c>
      <c r="BH47" s="4">
        <v>1.49</v>
      </c>
      <c r="BI47" s="4">
        <v>9.8680000000000003</v>
      </c>
      <c r="BJ47" s="4">
        <v>2970.7860000000001</v>
      </c>
      <c r="BK47" s="4">
        <v>16.469000000000001</v>
      </c>
      <c r="BL47" s="4">
        <v>11.557</v>
      </c>
      <c r="BM47" s="4">
        <v>1.1439999999999999</v>
      </c>
      <c r="BN47" s="4">
        <v>12.701000000000001</v>
      </c>
      <c r="BO47" s="4">
        <v>9.5229999999999997</v>
      </c>
      <c r="BP47" s="4">
        <v>0.94199999999999995</v>
      </c>
      <c r="BQ47" s="4">
        <v>10.465999999999999</v>
      </c>
      <c r="BR47" s="4">
        <v>13.3202</v>
      </c>
      <c r="BU47" s="4">
        <v>8.3949999999999996</v>
      </c>
      <c r="BW47" s="4">
        <v>1599.8420000000001</v>
      </c>
      <c r="BX47" s="4">
        <v>0.30196400000000001</v>
      </c>
      <c r="BY47" s="4">
        <v>-5</v>
      </c>
      <c r="BZ47" s="4">
        <v>1.2170000000000001</v>
      </c>
      <c r="CA47" s="4">
        <v>7.3792450000000001</v>
      </c>
      <c r="CB47" s="4">
        <v>24.583400000000001</v>
      </c>
      <c r="CC47" s="4">
        <f t="shared" si="9"/>
        <v>1.9495965289999999</v>
      </c>
      <c r="CE47" s="4">
        <f t="shared" si="10"/>
        <v>16375.851829217791</v>
      </c>
      <c r="CF47" s="4">
        <f t="shared" si="11"/>
        <v>90.782003071035007</v>
      </c>
      <c r="CG47" s="4">
        <f t="shared" si="12"/>
        <v>57.691690092989994</v>
      </c>
      <c r="CH47" s="4">
        <f t="shared" si="13"/>
        <v>73.424885379003001</v>
      </c>
    </row>
    <row r="48" spans="1:86">
      <c r="A48" s="2">
        <v>42440</v>
      </c>
      <c r="B48" s="29">
        <v>0.52422958333333336</v>
      </c>
      <c r="C48" s="4">
        <v>9.8140000000000001</v>
      </c>
      <c r="D48" s="4">
        <v>9.64E-2</v>
      </c>
      <c r="E48" s="4" t="s">
        <v>155</v>
      </c>
      <c r="F48" s="4">
        <v>963.69243400000005</v>
      </c>
      <c r="G48" s="4">
        <v>436.9</v>
      </c>
      <c r="H48" s="4">
        <v>35.799999999999997</v>
      </c>
      <c r="I48" s="4">
        <v>1115.9000000000001</v>
      </c>
      <c r="K48" s="4">
        <v>7</v>
      </c>
      <c r="L48" s="4">
        <v>133</v>
      </c>
      <c r="M48" s="4">
        <v>0.90939999999999999</v>
      </c>
      <c r="N48" s="4">
        <v>8.9247999999999994</v>
      </c>
      <c r="O48" s="4">
        <v>8.7599999999999997E-2</v>
      </c>
      <c r="P48" s="4">
        <v>397.33819999999997</v>
      </c>
      <c r="Q48" s="4">
        <v>32.523600000000002</v>
      </c>
      <c r="R48" s="4">
        <v>429.9</v>
      </c>
      <c r="S48" s="4">
        <v>327.40800000000002</v>
      </c>
      <c r="T48" s="4">
        <v>26.799499999999998</v>
      </c>
      <c r="U48" s="4">
        <v>354.2</v>
      </c>
      <c r="V48" s="4">
        <v>1115.9204</v>
      </c>
      <c r="Y48" s="4">
        <v>120.58499999999999</v>
      </c>
      <c r="Z48" s="4">
        <v>0</v>
      </c>
      <c r="AA48" s="4">
        <v>6.3654999999999999</v>
      </c>
      <c r="AB48" s="4" t="s">
        <v>384</v>
      </c>
      <c r="AC48" s="4">
        <v>0</v>
      </c>
      <c r="AD48" s="4">
        <v>11.8</v>
      </c>
      <c r="AE48" s="4">
        <v>856</v>
      </c>
      <c r="AF48" s="4">
        <v>883</v>
      </c>
      <c r="AG48" s="4">
        <v>830</v>
      </c>
      <c r="AH48" s="4">
        <v>88</v>
      </c>
      <c r="AI48" s="4">
        <v>29.56</v>
      </c>
      <c r="AJ48" s="4">
        <v>0.68</v>
      </c>
      <c r="AK48" s="4">
        <v>988</v>
      </c>
      <c r="AL48" s="4">
        <v>3</v>
      </c>
      <c r="AM48" s="4">
        <v>0</v>
      </c>
      <c r="AN48" s="4">
        <v>31</v>
      </c>
      <c r="AO48" s="4">
        <v>192</v>
      </c>
      <c r="AP48" s="4">
        <v>190.4</v>
      </c>
      <c r="AQ48" s="4">
        <v>2</v>
      </c>
      <c r="AR48" s="4">
        <v>195</v>
      </c>
      <c r="AS48" s="4" t="s">
        <v>155</v>
      </c>
      <c r="AT48" s="4">
        <v>2</v>
      </c>
      <c r="AU48" s="5">
        <v>0.73238425925925921</v>
      </c>
      <c r="AV48" s="4">
        <v>47.159329</v>
      </c>
      <c r="AW48" s="4">
        <v>-88.484131000000005</v>
      </c>
      <c r="AX48" s="4">
        <v>309.89999999999998</v>
      </c>
      <c r="AY48" s="4">
        <v>29.7</v>
      </c>
      <c r="AZ48" s="4">
        <v>12</v>
      </c>
      <c r="BA48" s="4">
        <v>11</v>
      </c>
      <c r="BB48" s="4" t="s">
        <v>421</v>
      </c>
      <c r="BC48" s="4">
        <v>1</v>
      </c>
      <c r="BD48" s="4">
        <v>1.1238760000000001</v>
      </c>
      <c r="BE48" s="4">
        <v>1.8</v>
      </c>
      <c r="BF48" s="4">
        <v>14.063000000000001</v>
      </c>
      <c r="BG48" s="4">
        <v>20.77</v>
      </c>
      <c r="BH48" s="4">
        <v>1.48</v>
      </c>
      <c r="BI48" s="4">
        <v>9.9640000000000004</v>
      </c>
      <c r="BJ48" s="4">
        <v>2970.5169999999998</v>
      </c>
      <c r="BK48" s="4">
        <v>18.565000000000001</v>
      </c>
      <c r="BL48" s="4">
        <v>13.849</v>
      </c>
      <c r="BM48" s="4">
        <v>1.1339999999999999</v>
      </c>
      <c r="BN48" s="4">
        <v>14.983000000000001</v>
      </c>
      <c r="BO48" s="4">
        <v>11.412000000000001</v>
      </c>
      <c r="BP48" s="4">
        <v>0.93400000000000005</v>
      </c>
      <c r="BQ48" s="4">
        <v>12.346</v>
      </c>
      <c r="BR48" s="4">
        <v>12.2818</v>
      </c>
      <c r="BU48" s="4">
        <v>7.9630000000000001</v>
      </c>
      <c r="BW48" s="4">
        <v>1540.508</v>
      </c>
      <c r="BX48" s="4">
        <v>0.341223</v>
      </c>
      <c r="BY48" s="4">
        <v>-5</v>
      </c>
      <c r="BZ48" s="4">
        <v>1.2182930000000001</v>
      </c>
      <c r="CA48" s="4">
        <v>8.3386370000000003</v>
      </c>
      <c r="CB48" s="4">
        <v>24.609518999999999</v>
      </c>
      <c r="CC48" s="4">
        <f t="shared" si="9"/>
        <v>2.2030678953999998</v>
      </c>
      <c r="CE48" s="4">
        <f t="shared" si="10"/>
        <v>18503.237035100763</v>
      </c>
      <c r="CF48" s="4">
        <f t="shared" si="11"/>
        <v>115.64067654103502</v>
      </c>
      <c r="CG48" s="4">
        <f t="shared" si="12"/>
        <v>76.902762864294004</v>
      </c>
      <c r="CH48" s="4">
        <f t="shared" si="13"/>
        <v>76.502863514230199</v>
      </c>
    </row>
    <row r="49" spans="1:86">
      <c r="A49" s="2">
        <v>42440</v>
      </c>
      <c r="B49" s="29">
        <v>0.5242411574074074</v>
      </c>
      <c r="C49" s="4">
        <v>9.9659999999999993</v>
      </c>
      <c r="D49" s="4">
        <v>0.1038</v>
      </c>
      <c r="E49" s="4" t="s">
        <v>155</v>
      </c>
      <c r="F49" s="4">
        <v>1037.705592</v>
      </c>
      <c r="G49" s="4">
        <v>513.20000000000005</v>
      </c>
      <c r="H49" s="4">
        <v>34.6</v>
      </c>
      <c r="I49" s="4">
        <v>1127.9000000000001</v>
      </c>
      <c r="K49" s="4">
        <v>6.81</v>
      </c>
      <c r="L49" s="4">
        <v>133</v>
      </c>
      <c r="M49" s="4">
        <v>0.90810000000000002</v>
      </c>
      <c r="N49" s="4">
        <v>9.0497999999999994</v>
      </c>
      <c r="O49" s="4">
        <v>9.4200000000000006E-2</v>
      </c>
      <c r="P49" s="4">
        <v>466.03500000000003</v>
      </c>
      <c r="Q49" s="4">
        <v>31.418700000000001</v>
      </c>
      <c r="R49" s="4">
        <v>497.5</v>
      </c>
      <c r="S49" s="4">
        <v>384.01440000000002</v>
      </c>
      <c r="T49" s="4">
        <v>25.889099999999999</v>
      </c>
      <c r="U49" s="4">
        <v>409.9</v>
      </c>
      <c r="V49" s="4">
        <v>1127.8616999999999</v>
      </c>
      <c r="Y49" s="4">
        <v>120.499</v>
      </c>
      <c r="Z49" s="4">
        <v>0</v>
      </c>
      <c r="AA49" s="4">
        <v>6.1817000000000002</v>
      </c>
      <c r="AB49" s="4" t="s">
        <v>384</v>
      </c>
      <c r="AC49" s="4">
        <v>0</v>
      </c>
      <c r="AD49" s="4">
        <v>11.9</v>
      </c>
      <c r="AE49" s="4">
        <v>855</v>
      </c>
      <c r="AF49" s="4">
        <v>882</v>
      </c>
      <c r="AG49" s="4">
        <v>831</v>
      </c>
      <c r="AH49" s="4">
        <v>88</v>
      </c>
      <c r="AI49" s="4">
        <v>29.56</v>
      </c>
      <c r="AJ49" s="4">
        <v>0.68</v>
      </c>
      <c r="AK49" s="4">
        <v>988</v>
      </c>
      <c r="AL49" s="4">
        <v>3</v>
      </c>
      <c r="AM49" s="4">
        <v>0</v>
      </c>
      <c r="AN49" s="4">
        <v>31</v>
      </c>
      <c r="AO49" s="4">
        <v>192</v>
      </c>
      <c r="AP49" s="4">
        <v>190.6</v>
      </c>
      <c r="AQ49" s="4">
        <v>2</v>
      </c>
      <c r="AR49" s="4">
        <v>195</v>
      </c>
      <c r="AS49" s="4" t="s">
        <v>155</v>
      </c>
      <c r="AT49" s="4">
        <v>2</v>
      </c>
      <c r="AU49" s="5">
        <v>0.73239583333333336</v>
      </c>
      <c r="AV49" s="4">
        <v>47.159458999999998</v>
      </c>
      <c r="AW49" s="4">
        <v>-88.484143000000003</v>
      </c>
      <c r="AX49" s="4">
        <v>310.2</v>
      </c>
      <c r="AY49" s="4">
        <v>30.7</v>
      </c>
      <c r="AZ49" s="4">
        <v>12</v>
      </c>
      <c r="BA49" s="4">
        <v>11</v>
      </c>
      <c r="BB49" s="4" t="s">
        <v>421</v>
      </c>
      <c r="BC49" s="4">
        <v>1</v>
      </c>
      <c r="BD49" s="4">
        <v>1.22404</v>
      </c>
      <c r="BE49" s="4">
        <v>1.8240400000000001</v>
      </c>
      <c r="BF49" s="4">
        <v>14.063000000000001</v>
      </c>
      <c r="BG49" s="4">
        <v>20.46</v>
      </c>
      <c r="BH49" s="4">
        <v>1.45</v>
      </c>
      <c r="BI49" s="4">
        <v>10.125999999999999</v>
      </c>
      <c r="BJ49" s="4">
        <v>2968.7269999999999</v>
      </c>
      <c r="BK49" s="4">
        <v>19.673999999999999</v>
      </c>
      <c r="BL49" s="4">
        <v>16.010000000000002</v>
      </c>
      <c r="BM49" s="4">
        <v>1.079</v>
      </c>
      <c r="BN49" s="4">
        <v>17.088999999999999</v>
      </c>
      <c r="BO49" s="4">
        <v>13.192</v>
      </c>
      <c r="BP49" s="4">
        <v>0.88900000000000001</v>
      </c>
      <c r="BQ49" s="4">
        <v>14.082000000000001</v>
      </c>
      <c r="BR49" s="4">
        <v>12.234500000000001</v>
      </c>
      <c r="BU49" s="4">
        <v>7.843</v>
      </c>
      <c r="BW49" s="4">
        <v>1474.4860000000001</v>
      </c>
      <c r="BX49" s="4">
        <v>0.35181099999999998</v>
      </c>
      <c r="BY49" s="4">
        <v>-5</v>
      </c>
      <c r="BZ49" s="4">
        <v>1.2195689999999999</v>
      </c>
      <c r="CA49" s="4">
        <v>8.5973819999999996</v>
      </c>
      <c r="CB49" s="4">
        <v>24.635293999999998</v>
      </c>
      <c r="CC49" s="4">
        <f t="shared" si="9"/>
        <v>2.2714283244</v>
      </c>
      <c r="CE49" s="4">
        <f t="shared" si="10"/>
        <v>19065.890214317358</v>
      </c>
      <c r="CF49" s="4">
        <f t="shared" si="11"/>
        <v>126.351235420596</v>
      </c>
      <c r="CG49" s="4">
        <f t="shared" si="12"/>
        <v>90.438044993028001</v>
      </c>
      <c r="CH49" s="4">
        <f t="shared" si="13"/>
        <v>78.572948549013006</v>
      </c>
    </row>
    <row r="50" spans="1:86">
      <c r="A50" s="2">
        <v>42440</v>
      </c>
      <c r="B50" s="29">
        <v>0.52425273148148144</v>
      </c>
      <c r="C50" s="4">
        <v>9.827</v>
      </c>
      <c r="D50" s="4">
        <v>8.9499999999999996E-2</v>
      </c>
      <c r="E50" s="4" t="s">
        <v>155</v>
      </c>
      <c r="F50" s="4">
        <v>894.65</v>
      </c>
      <c r="G50" s="4">
        <v>552.79999999999995</v>
      </c>
      <c r="H50" s="4">
        <v>34.6</v>
      </c>
      <c r="I50" s="4">
        <v>1130.5</v>
      </c>
      <c r="K50" s="4">
        <v>6.56</v>
      </c>
      <c r="L50" s="4">
        <v>132</v>
      </c>
      <c r="M50" s="4">
        <v>0.9093</v>
      </c>
      <c r="N50" s="4">
        <v>8.9365000000000006</v>
      </c>
      <c r="O50" s="4">
        <v>8.14E-2</v>
      </c>
      <c r="P50" s="4">
        <v>502.6848</v>
      </c>
      <c r="Q50" s="4">
        <v>31.4633</v>
      </c>
      <c r="R50" s="4">
        <v>534.1</v>
      </c>
      <c r="S50" s="4">
        <v>414.21390000000002</v>
      </c>
      <c r="T50" s="4">
        <v>25.925799999999999</v>
      </c>
      <c r="U50" s="4">
        <v>440.1</v>
      </c>
      <c r="V50" s="4">
        <v>1130.4724000000001</v>
      </c>
      <c r="Y50" s="4">
        <v>120.15900000000001</v>
      </c>
      <c r="Z50" s="4">
        <v>0</v>
      </c>
      <c r="AA50" s="4">
        <v>5.9612999999999996</v>
      </c>
      <c r="AB50" s="4" t="s">
        <v>384</v>
      </c>
      <c r="AC50" s="4">
        <v>0</v>
      </c>
      <c r="AD50" s="4">
        <v>11.9</v>
      </c>
      <c r="AE50" s="4">
        <v>855</v>
      </c>
      <c r="AF50" s="4">
        <v>883</v>
      </c>
      <c r="AG50" s="4">
        <v>831</v>
      </c>
      <c r="AH50" s="4">
        <v>88</v>
      </c>
      <c r="AI50" s="4">
        <v>29.56</v>
      </c>
      <c r="AJ50" s="4">
        <v>0.68</v>
      </c>
      <c r="AK50" s="4">
        <v>988</v>
      </c>
      <c r="AL50" s="4">
        <v>3</v>
      </c>
      <c r="AM50" s="4">
        <v>0</v>
      </c>
      <c r="AN50" s="4">
        <v>31</v>
      </c>
      <c r="AO50" s="4">
        <v>192</v>
      </c>
      <c r="AP50" s="4">
        <v>190</v>
      </c>
      <c r="AQ50" s="4">
        <v>2</v>
      </c>
      <c r="AR50" s="4">
        <v>195</v>
      </c>
      <c r="AS50" s="4" t="s">
        <v>155</v>
      </c>
      <c r="AT50" s="4">
        <v>2</v>
      </c>
      <c r="AU50" s="5">
        <v>0.73240740740740751</v>
      </c>
      <c r="AV50" s="4">
        <v>47.159593999999998</v>
      </c>
      <c r="AW50" s="4">
        <v>-88.484148000000005</v>
      </c>
      <c r="AX50" s="4">
        <v>310.89999999999998</v>
      </c>
      <c r="AY50" s="4">
        <v>31.6</v>
      </c>
      <c r="AZ50" s="4">
        <v>12</v>
      </c>
      <c r="BA50" s="4">
        <v>11</v>
      </c>
      <c r="BB50" s="4" t="s">
        <v>421</v>
      </c>
      <c r="BC50" s="4">
        <v>1.024775</v>
      </c>
      <c r="BD50" s="4">
        <v>1.324775</v>
      </c>
      <c r="BE50" s="4">
        <v>1.9247749999999999</v>
      </c>
      <c r="BF50" s="4">
        <v>14.063000000000001</v>
      </c>
      <c r="BG50" s="4">
        <v>20.76</v>
      </c>
      <c r="BH50" s="4">
        <v>1.48</v>
      </c>
      <c r="BI50" s="4">
        <v>9.9700000000000006</v>
      </c>
      <c r="BJ50" s="4">
        <v>2972.1640000000002</v>
      </c>
      <c r="BK50" s="4">
        <v>17.221</v>
      </c>
      <c r="BL50" s="4">
        <v>17.507999999999999</v>
      </c>
      <c r="BM50" s="4">
        <v>1.0960000000000001</v>
      </c>
      <c r="BN50" s="4">
        <v>18.603999999999999</v>
      </c>
      <c r="BO50" s="4">
        <v>14.427</v>
      </c>
      <c r="BP50" s="4">
        <v>0.90300000000000002</v>
      </c>
      <c r="BQ50" s="4">
        <v>15.33</v>
      </c>
      <c r="BR50" s="4">
        <v>12.432499999999999</v>
      </c>
      <c r="BU50" s="4">
        <v>7.9290000000000003</v>
      </c>
      <c r="BW50" s="4">
        <v>1441.606</v>
      </c>
      <c r="BX50" s="4">
        <v>0.36125699999999999</v>
      </c>
      <c r="BY50" s="4">
        <v>-5</v>
      </c>
      <c r="BZ50" s="4">
        <v>1.2190000000000001</v>
      </c>
      <c r="CA50" s="4">
        <v>8.8282179999999997</v>
      </c>
      <c r="CB50" s="4">
        <v>24.623799999999999</v>
      </c>
      <c r="CC50" s="4">
        <f t="shared" si="9"/>
        <v>2.3324151955999999</v>
      </c>
      <c r="CE50" s="4">
        <f t="shared" si="10"/>
        <v>19600.467057642745</v>
      </c>
      <c r="CF50" s="4">
        <f t="shared" si="11"/>
        <v>113.56696440696599</v>
      </c>
      <c r="CG50" s="4">
        <f t="shared" si="12"/>
        <v>101.09642670918001</v>
      </c>
      <c r="CH50" s="4">
        <f t="shared" si="13"/>
        <v>81.988344752894989</v>
      </c>
    </row>
    <row r="51" spans="1:86">
      <c r="A51" s="2">
        <v>42440</v>
      </c>
      <c r="B51" s="29">
        <v>0.52426430555555559</v>
      </c>
      <c r="C51" s="4">
        <v>9.58</v>
      </c>
      <c r="D51" s="4">
        <v>8.09E-2</v>
      </c>
      <c r="E51" s="4" t="s">
        <v>155</v>
      </c>
      <c r="F51" s="4">
        <v>808.77602000000002</v>
      </c>
      <c r="G51" s="4">
        <v>548.5</v>
      </c>
      <c r="H51" s="4">
        <v>35.9</v>
      </c>
      <c r="I51" s="4">
        <v>1055.3</v>
      </c>
      <c r="K51" s="4">
        <v>6.4</v>
      </c>
      <c r="L51" s="4">
        <v>129</v>
      </c>
      <c r="M51" s="4">
        <v>0.91159999999999997</v>
      </c>
      <c r="N51" s="4">
        <v>8.7324000000000002</v>
      </c>
      <c r="O51" s="4">
        <v>7.3700000000000002E-2</v>
      </c>
      <c r="P51" s="4">
        <v>499.95490000000001</v>
      </c>
      <c r="Q51" s="4">
        <v>32.749699999999997</v>
      </c>
      <c r="R51" s="4">
        <v>532.70000000000005</v>
      </c>
      <c r="S51" s="4">
        <v>411.96440000000001</v>
      </c>
      <c r="T51" s="4">
        <v>26.985900000000001</v>
      </c>
      <c r="U51" s="4">
        <v>439</v>
      </c>
      <c r="V51" s="4">
        <v>1055.3471</v>
      </c>
      <c r="Y51" s="4">
        <v>117.664</v>
      </c>
      <c r="Z51" s="4">
        <v>0</v>
      </c>
      <c r="AA51" s="4">
        <v>5.8339999999999996</v>
      </c>
      <c r="AB51" s="4" t="s">
        <v>384</v>
      </c>
      <c r="AC51" s="4">
        <v>0</v>
      </c>
      <c r="AD51" s="4">
        <v>11.9</v>
      </c>
      <c r="AE51" s="4">
        <v>855</v>
      </c>
      <c r="AF51" s="4">
        <v>883</v>
      </c>
      <c r="AG51" s="4">
        <v>830</v>
      </c>
      <c r="AH51" s="4">
        <v>88</v>
      </c>
      <c r="AI51" s="4">
        <v>29.56</v>
      </c>
      <c r="AJ51" s="4">
        <v>0.68</v>
      </c>
      <c r="AK51" s="4">
        <v>988</v>
      </c>
      <c r="AL51" s="4">
        <v>3</v>
      </c>
      <c r="AM51" s="4">
        <v>0</v>
      </c>
      <c r="AN51" s="4">
        <v>31</v>
      </c>
      <c r="AO51" s="4">
        <v>191.6</v>
      </c>
      <c r="AP51" s="4">
        <v>190</v>
      </c>
      <c r="AQ51" s="4">
        <v>2.1</v>
      </c>
      <c r="AR51" s="4">
        <v>195</v>
      </c>
      <c r="AS51" s="4" t="s">
        <v>155</v>
      </c>
      <c r="AT51" s="4">
        <v>2</v>
      </c>
      <c r="AU51" s="5">
        <v>0.73241898148148143</v>
      </c>
      <c r="AV51" s="4">
        <v>47.159730000000003</v>
      </c>
      <c r="AW51" s="4">
        <v>-88.484153000000006</v>
      </c>
      <c r="AX51" s="4">
        <v>311.5</v>
      </c>
      <c r="AY51" s="4">
        <v>32.4</v>
      </c>
      <c r="AZ51" s="4">
        <v>12</v>
      </c>
      <c r="BA51" s="4">
        <v>11</v>
      </c>
      <c r="BB51" s="4" t="s">
        <v>421</v>
      </c>
      <c r="BC51" s="4">
        <v>1.1000000000000001</v>
      </c>
      <c r="BD51" s="4">
        <v>1.4246749999999999</v>
      </c>
      <c r="BE51" s="4">
        <v>2</v>
      </c>
      <c r="BF51" s="4">
        <v>14.063000000000001</v>
      </c>
      <c r="BG51" s="4">
        <v>21.3</v>
      </c>
      <c r="BH51" s="4">
        <v>1.51</v>
      </c>
      <c r="BI51" s="4">
        <v>9.7010000000000005</v>
      </c>
      <c r="BJ51" s="4">
        <v>2976.0529999999999</v>
      </c>
      <c r="BK51" s="4">
        <v>15.992000000000001</v>
      </c>
      <c r="BL51" s="4">
        <v>17.843</v>
      </c>
      <c r="BM51" s="4">
        <v>1.169</v>
      </c>
      <c r="BN51" s="4">
        <v>19.012</v>
      </c>
      <c r="BO51" s="4">
        <v>14.702999999999999</v>
      </c>
      <c r="BP51" s="4">
        <v>0.96299999999999997</v>
      </c>
      <c r="BQ51" s="4">
        <v>15.666</v>
      </c>
      <c r="BR51" s="4">
        <v>11.8931</v>
      </c>
      <c r="BU51" s="4">
        <v>7.9560000000000004</v>
      </c>
      <c r="BW51" s="4">
        <v>1445.6849999999999</v>
      </c>
      <c r="BX51" s="4">
        <v>0.39834399999999998</v>
      </c>
      <c r="BY51" s="4">
        <v>-5</v>
      </c>
      <c r="BZ51" s="4">
        <v>1.218569</v>
      </c>
      <c r="CA51" s="4">
        <v>9.7345310000000005</v>
      </c>
      <c r="CB51" s="4">
        <v>24.615093999999999</v>
      </c>
      <c r="CC51" s="4">
        <f t="shared" si="9"/>
        <v>2.5718630901999999</v>
      </c>
      <c r="CE51" s="4">
        <f t="shared" si="10"/>
        <v>21640.948699048819</v>
      </c>
      <c r="CF51" s="4">
        <f t="shared" si="11"/>
        <v>116.28894095474401</v>
      </c>
      <c r="CG51" s="4">
        <f t="shared" si="12"/>
        <v>113.91836849656201</v>
      </c>
      <c r="CH51" s="4">
        <f t="shared" si="13"/>
        <v>86.482991725166698</v>
      </c>
    </row>
    <row r="52" spans="1:86">
      <c r="A52" s="2">
        <v>42440</v>
      </c>
      <c r="B52" s="29">
        <v>0.52427587962962963</v>
      </c>
      <c r="C52" s="4">
        <v>9.49</v>
      </c>
      <c r="D52" s="4">
        <v>7.46E-2</v>
      </c>
      <c r="E52" s="4" t="s">
        <v>155</v>
      </c>
      <c r="F52" s="4">
        <v>746.16170199999999</v>
      </c>
      <c r="G52" s="4">
        <v>466.9</v>
      </c>
      <c r="H52" s="4">
        <v>39.200000000000003</v>
      </c>
      <c r="I52" s="4">
        <v>998.9</v>
      </c>
      <c r="K52" s="4">
        <v>6.65</v>
      </c>
      <c r="L52" s="4">
        <v>125</v>
      </c>
      <c r="M52" s="4">
        <v>0.91239999999999999</v>
      </c>
      <c r="N52" s="4">
        <v>8.6585999999999999</v>
      </c>
      <c r="O52" s="4">
        <v>6.8099999999999994E-2</v>
      </c>
      <c r="P52" s="4">
        <v>426.00839999999999</v>
      </c>
      <c r="Q52" s="4">
        <v>35.791499999999999</v>
      </c>
      <c r="R52" s="4">
        <v>461.8</v>
      </c>
      <c r="S52" s="4">
        <v>351.03230000000002</v>
      </c>
      <c r="T52" s="4">
        <v>29.4923</v>
      </c>
      <c r="U52" s="4">
        <v>380.5</v>
      </c>
      <c r="V52" s="4">
        <v>998.94380000000001</v>
      </c>
      <c r="Y52" s="4">
        <v>113.91500000000001</v>
      </c>
      <c r="Z52" s="4">
        <v>0</v>
      </c>
      <c r="AA52" s="4">
        <v>6.0682999999999998</v>
      </c>
      <c r="AB52" s="4" t="s">
        <v>384</v>
      </c>
      <c r="AC52" s="4">
        <v>0</v>
      </c>
      <c r="AD52" s="4">
        <v>11.9</v>
      </c>
      <c r="AE52" s="4">
        <v>854</v>
      </c>
      <c r="AF52" s="4">
        <v>883</v>
      </c>
      <c r="AG52" s="4">
        <v>829</v>
      </c>
      <c r="AH52" s="4">
        <v>88</v>
      </c>
      <c r="AI52" s="4">
        <v>29.56</v>
      </c>
      <c r="AJ52" s="4">
        <v>0.68</v>
      </c>
      <c r="AK52" s="4">
        <v>988</v>
      </c>
      <c r="AL52" s="4">
        <v>3</v>
      </c>
      <c r="AM52" s="4">
        <v>0</v>
      </c>
      <c r="AN52" s="4">
        <v>31</v>
      </c>
      <c r="AO52" s="4">
        <v>191</v>
      </c>
      <c r="AP52" s="4">
        <v>190.4</v>
      </c>
      <c r="AQ52" s="4">
        <v>2</v>
      </c>
      <c r="AR52" s="4">
        <v>195</v>
      </c>
      <c r="AS52" s="4" t="s">
        <v>155</v>
      </c>
      <c r="AT52" s="4">
        <v>2</v>
      </c>
      <c r="AU52" s="5">
        <v>0.73243055555555558</v>
      </c>
      <c r="AV52" s="4">
        <v>47.159866999999998</v>
      </c>
      <c r="AW52" s="4">
        <v>-88.484159000000005</v>
      </c>
      <c r="AX52" s="4">
        <v>311.89999999999998</v>
      </c>
      <c r="AY52" s="4">
        <v>33.4</v>
      </c>
      <c r="AZ52" s="4">
        <v>12</v>
      </c>
      <c r="BA52" s="4">
        <v>10</v>
      </c>
      <c r="BB52" s="4" t="s">
        <v>426</v>
      </c>
      <c r="BC52" s="4">
        <v>1.1245750000000001</v>
      </c>
      <c r="BD52" s="4">
        <v>1.5</v>
      </c>
      <c r="BE52" s="4">
        <v>2.024575</v>
      </c>
      <c r="BF52" s="4">
        <v>14.063000000000001</v>
      </c>
      <c r="BG52" s="4">
        <v>21.51</v>
      </c>
      <c r="BH52" s="4">
        <v>1.53</v>
      </c>
      <c r="BI52" s="4">
        <v>9.6020000000000003</v>
      </c>
      <c r="BJ52" s="4">
        <v>2979.4769999999999</v>
      </c>
      <c r="BK52" s="4">
        <v>14.91</v>
      </c>
      <c r="BL52" s="4">
        <v>15.351000000000001</v>
      </c>
      <c r="BM52" s="4">
        <v>1.29</v>
      </c>
      <c r="BN52" s="4">
        <v>16.640999999999998</v>
      </c>
      <c r="BO52" s="4">
        <v>12.65</v>
      </c>
      <c r="BP52" s="4">
        <v>1.0629999999999999</v>
      </c>
      <c r="BQ52" s="4">
        <v>13.712</v>
      </c>
      <c r="BR52" s="4">
        <v>11.3665</v>
      </c>
      <c r="BU52" s="4">
        <v>7.7770000000000001</v>
      </c>
      <c r="BW52" s="4">
        <v>1518.298</v>
      </c>
      <c r="BX52" s="4">
        <v>0.39346700000000001</v>
      </c>
      <c r="BY52" s="4">
        <v>-5</v>
      </c>
      <c r="BZ52" s="4">
        <v>1.2171380000000001</v>
      </c>
      <c r="CA52" s="4">
        <v>9.6153499999999994</v>
      </c>
      <c r="CB52" s="4">
        <v>24.586188</v>
      </c>
      <c r="CC52" s="4">
        <f t="shared" si="9"/>
        <v>2.5403754699999999</v>
      </c>
      <c r="CE52" s="4">
        <f t="shared" si="10"/>
        <v>21400.589486446646</v>
      </c>
      <c r="CF52" s="4">
        <f t="shared" si="11"/>
        <v>107.0935567695</v>
      </c>
      <c r="CG52" s="4">
        <f t="shared" si="12"/>
        <v>98.488722362399983</v>
      </c>
      <c r="CH52" s="4">
        <f t="shared" si="13"/>
        <v>81.641778203925</v>
      </c>
    </row>
    <row r="53" spans="1:86">
      <c r="A53" s="2">
        <v>42440</v>
      </c>
      <c r="B53" s="29">
        <v>0.52428745370370378</v>
      </c>
      <c r="C53" s="4">
        <v>9.49</v>
      </c>
      <c r="D53" s="4">
        <v>7.1999999999999995E-2</v>
      </c>
      <c r="E53" s="4" t="s">
        <v>155</v>
      </c>
      <c r="F53" s="4">
        <v>719.94097799999997</v>
      </c>
      <c r="G53" s="4">
        <v>418.7</v>
      </c>
      <c r="H53" s="4">
        <v>40.799999999999997</v>
      </c>
      <c r="I53" s="4">
        <v>954.4</v>
      </c>
      <c r="K53" s="4">
        <v>6.89</v>
      </c>
      <c r="L53" s="4">
        <v>122</v>
      </c>
      <c r="M53" s="4">
        <v>0.91249999999999998</v>
      </c>
      <c r="N53" s="4">
        <v>8.6592000000000002</v>
      </c>
      <c r="O53" s="4">
        <v>6.5699999999999995E-2</v>
      </c>
      <c r="P53" s="4">
        <v>381.99990000000003</v>
      </c>
      <c r="Q53" s="4">
        <v>37.260899999999999</v>
      </c>
      <c r="R53" s="4">
        <v>419.3</v>
      </c>
      <c r="S53" s="4">
        <v>314.76909999999998</v>
      </c>
      <c r="T53" s="4">
        <v>30.703099999999999</v>
      </c>
      <c r="U53" s="4">
        <v>345.5</v>
      </c>
      <c r="V53" s="4">
        <v>954.36720000000003</v>
      </c>
      <c r="Y53" s="4">
        <v>111.715</v>
      </c>
      <c r="Z53" s="4">
        <v>0</v>
      </c>
      <c r="AA53" s="4">
        <v>6.2889999999999997</v>
      </c>
      <c r="AB53" s="4" t="s">
        <v>384</v>
      </c>
      <c r="AC53" s="4">
        <v>0</v>
      </c>
      <c r="AD53" s="4">
        <v>11.8</v>
      </c>
      <c r="AE53" s="4">
        <v>854</v>
      </c>
      <c r="AF53" s="4">
        <v>883</v>
      </c>
      <c r="AG53" s="4">
        <v>829</v>
      </c>
      <c r="AH53" s="4">
        <v>88</v>
      </c>
      <c r="AI53" s="4">
        <v>29.56</v>
      </c>
      <c r="AJ53" s="4">
        <v>0.68</v>
      </c>
      <c r="AK53" s="4">
        <v>988</v>
      </c>
      <c r="AL53" s="4">
        <v>3</v>
      </c>
      <c r="AM53" s="4">
        <v>0</v>
      </c>
      <c r="AN53" s="4">
        <v>31</v>
      </c>
      <c r="AO53" s="4">
        <v>191.4</v>
      </c>
      <c r="AP53" s="4">
        <v>191</v>
      </c>
      <c r="AQ53" s="4">
        <v>2</v>
      </c>
      <c r="AR53" s="4">
        <v>195</v>
      </c>
      <c r="AS53" s="4" t="s">
        <v>155</v>
      </c>
      <c r="AT53" s="4">
        <v>2</v>
      </c>
      <c r="AU53" s="5">
        <v>0.73244212962962962</v>
      </c>
      <c r="AV53" s="4">
        <v>47.160013999999997</v>
      </c>
      <c r="AW53" s="4">
        <v>-88.484167999999997</v>
      </c>
      <c r="AX53" s="4">
        <v>312.2</v>
      </c>
      <c r="AY53" s="4">
        <v>34.9</v>
      </c>
      <c r="AZ53" s="4">
        <v>12</v>
      </c>
      <c r="BA53" s="4">
        <v>10</v>
      </c>
      <c r="BB53" s="4" t="s">
        <v>426</v>
      </c>
      <c r="BC53" s="4">
        <v>1.2</v>
      </c>
      <c r="BD53" s="4">
        <v>1.5</v>
      </c>
      <c r="BE53" s="4">
        <v>2.1</v>
      </c>
      <c r="BF53" s="4">
        <v>14.063000000000001</v>
      </c>
      <c r="BG53" s="4">
        <v>21.53</v>
      </c>
      <c r="BH53" s="4">
        <v>1.53</v>
      </c>
      <c r="BI53" s="4">
        <v>9.5950000000000006</v>
      </c>
      <c r="BJ53" s="4">
        <v>2981.8020000000001</v>
      </c>
      <c r="BK53" s="4">
        <v>14.397</v>
      </c>
      <c r="BL53" s="4">
        <v>13.775</v>
      </c>
      <c r="BM53" s="4">
        <v>1.3440000000000001</v>
      </c>
      <c r="BN53" s="4">
        <v>15.119</v>
      </c>
      <c r="BO53" s="4">
        <v>11.351000000000001</v>
      </c>
      <c r="BP53" s="4">
        <v>1.107</v>
      </c>
      <c r="BQ53" s="4">
        <v>12.458</v>
      </c>
      <c r="BR53" s="4">
        <v>10.867100000000001</v>
      </c>
      <c r="BU53" s="4">
        <v>7.6319999999999997</v>
      </c>
      <c r="BW53" s="4">
        <v>1574.6579999999999</v>
      </c>
      <c r="BX53" s="4">
        <v>0.35219099999999998</v>
      </c>
      <c r="BY53" s="4">
        <v>-5</v>
      </c>
      <c r="BZ53" s="4">
        <v>1.216431</v>
      </c>
      <c r="CA53" s="4">
        <v>8.6066669999999998</v>
      </c>
      <c r="CB53" s="4">
        <v>24.571905999999998</v>
      </c>
      <c r="CC53" s="4">
        <f t="shared" si="9"/>
        <v>2.2738814214</v>
      </c>
      <c r="CE53" s="4">
        <f t="shared" si="10"/>
        <v>19170.542524828699</v>
      </c>
      <c r="CF53" s="4">
        <f t="shared" si="11"/>
        <v>92.560908044853008</v>
      </c>
      <c r="CG53" s="4">
        <f t="shared" si="12"/>
        <v>80.094727542042008</v>
      </c>
      <c r="CH53" s="4">
        <f t="shared" si="13"/>
        <v>69.866544683907904</v>
      </c>
    </row>
    <row r="54" spans="1:86">
      <c r="A54" s="2">
        <v>42440</v>
      </c>
      <c r="B54" s="29">
        <v>0.52429902777777782</v>
      </c>
      <c r="C54" s="4">
        <v>9.5299999999999994</v>
      </c>
      <c r="D54" s="4">
        <v>7.5800000000000006E-2</v>
      </c>
      <c r="E54" s="4" t="s">
        <v>155</v>
      </c>
      <c r="F54" s="4">
        <v>758.33333300000004</v>
      </c>
      <c r="G54" s="4">
        <v>409.4</v>
      </c>
      <c r="H54" s="4">
        <v>53.2</v>
      </c>
      <c r="I54" s="4">
        <v>935.9</v>
      </c>
      <c r="K54" s="4">
        <v>7</v>
      </c>
      <c r="L54" s="4">
        <v>122</v>
      </c>
      <c r="M54" s="4">
        <v>0.91210000000000002</v>
      </c>
      <c r="N54" s="4">
        <v>8.6928999999999998</v>
      </c>
      <c r="O54" s="4">
        <v>6.9199999999999998E-2</v>
      </c>
      <c r="P54" s="4">
        <v>373.41699999999997</v>
      </c>
      <c r="Q54" s="4">
        <v>48.524999999999999</v>
      </c>
      <c r="R54" s="4">
        <v>421.9</v>
      </c>
      <c r="S54" s="4">
        <v>307.71230000000003</v>
      </c>
      <c r="T54" s="4">
        <v>39.986800000000002</v>
      </c>
      <c r="U54" s="4">
        <v>347.7</v>
      </c>
      <c r="V54" s="4">
        <v>935.9</v>
      </c>
      <c r="Y54" s="4">
        <v>110.87</v>
      </c>
      <c r="Z54" s="4">
        <v>0</v>
      </c>
      <c r="AA54" s="4">
        <v>6.3849</v>
      </c>
      <c r="AB54" s="4" t="s">
        <v>384</v>
      </c>
      <c r="AC54" s="4">
        <v>0</v>
      </c>
      <c r="AD54" s="4">
        <v>11.9</v>
      </c>
      <c r="AE54" s="4">
        <v>854</v>
      </c>
      <c r="AF54" s="4">
        <v>882</v>
      </c>
      <c r="AG54" s="4">
        <v>829</v>
      </c>
      <c r="AH54" s="4">
        <v>88</v>
      </c>
      <c r="AI54" s="4">
        <v>29.57</v>
      </c>
      <c r="AJ54" s="4">
        <v>0.68</v>
      </c>
      <c r="AK54" s="4">
        <v>988</v>
      </c>
      <c r="AL54" s="4">
        <v>3</v>
      </c>
      <c r="AM54" s="4">
        <v>0</v>
      </c>
      <c r="AN54" s="4">
        <v>31</v>
      </c>
      <c r="AO54" s="4">
        <v>192</v>
      </c>
      <c r="AP54" s="4">
        <v>191</v>
      </c>
      <c r="AQ54" s="4">
        <v>2.1</v>
      </c>
      <c r="AR54" s="4">
        <v>195</v>
      </c>
      <c r="AS54" s="4" t="s">
        <v>155</v>
      </c>
      <c r="AT54" s="4">
        <v>2</v>
      </c>
      <c r="AU54" s="5">
        <v>0.73245370370370377</v>
      </c>
      <c r="AV54" s="4">
        <v>47.160155000000003</v>
      </c>
      <c r="AW54" s="4">
        <v>-88.484174999999993</v>
      </c>
      <c r="AX54" s="4">
        <v>312.60000000000002</v>
      </c>
      <c r="AY54" s="4">
        <v>34.9</v>
      </c>
      <c r="AZ54" s="4">
        <v>12</v>
      </c>
      <c r="BA54" s="4">
        <v>10</v>
      </c>
      <c r="BB54" s="4" t="s">
        <v>426</v>
      </c>
      <c r="BC54" s="4">
        <v>1.151249</v>
      </c>
      <c r="BD54" s="4">
        <v>1.524376</v>
      </c>
      <c r="BE54" s="4">
        <v>2.0512489999999999</v>
      </c>
      <c r="BF54" s="4">
        <v>14.063000000000001</v>
      </c>
      <c r="BG54" s="4">
        <v>21.44</v>
      </c>
      <c r="BH54" s="4">
        <v>1.52</v>
      </c>
      <c r="BI54" s="4">
        <v>9.6340000000000003</v>
      </c>
      <c r="BJ54" s="4">
        <v>2981.41</v>
      </c>
      <c r="BK54" s="4">
        <v>15.099</v>
      </c>
      <c r="BL54" s="4">
        <v>13.412000000000001</v>
      </c>
      <c r="BM54" s="4">
        <v>1.7430000000000001</v>
      </c>
      <c r="BN54" s="4">
        <v>15.154999999999999</v>
      </c>
      <c r="BO54" s="4">
        <v>11.052</v>
      </c>
      <c r="BP54" s="4">
        <v>1.4359999999999999</v>
      </c>
      <c r="BQ54" s="4">
        <v>12.488</v>
      </c>
      <c r="BR54" s="4">
        <v>10.614100000000001</v>
      </c>
      <c r="BU54" s="4">
        <v>7.5439999999999996</v>
      </c>
      <c r="BW54" s="4">
        <v>1592.241</v>
      </c>
      <c r="BX54" s="4">
        <v>0.33516699999999999</v>
      </c>
      <c r="BY54" s="4">
        <v>-5</v>
      </c>
      <c r="BZ54" s="4">
        <v>1.215708</v>
      </c>
      <c r="CA54" s="4">
        <v>8.1906389999999991</v>
      </c>
      <c r="CB54" s="4">
        <v>24.557307000000002</v>
      </c>
      <c r="CC54" s="4">
        <f t="shared" si="9"/>
        <v>2.1639668237999996</v>
      </c>
      <c r="CE54" s="4">
        <f t="shared" si="10"/>
        <v>18241.480806679527</v>
      </c>
      <c r="CF54" s="4">
        <f t="shared" si="11"/>
        <v>92.381832320966993</v>
      </c>
      <c r="CG54" s="4">
        <f t="shared" si="12"/>
        <v>76.406670774503993</v>
      </c>
      <c r="CH54" s="4">
        <f t="shared" si="13"/>
        <v>64.941387273195303</v>
      </c>
    </row>
    <row r="55" spans="1:86">
      <c r="A55" s="2">
        <v>42440</v>
      </c>
      <c r="B55" s="29">
        <v>0.52431060185185185</v>
      </c>
      <c r="C55" s="4">
        <v>9.5530000000000008</v>
      </c>
      <c r="D55" s="4">
        <v>8.4699999999999998E-2</v>
      </c>
      <c r="E55" s="4" t="s">
        <v>155</v>
      </c>
      <c r="F55" s="4">
        <v>846.90016100000003</v>
      </c>
      <c r="G55" s="4">
        <v>415.8</v>
      </c>
      <c r="H55" s="4">
        <v>46.7</v>
      </c>
      <c r="I55" s="4">
        <v>964.6</v>
      </c>
      <c r="K55" s="4">
        <v>7</v>
      </c>
      <c r="L55" s="4">
        <v>122</v>
      </c>
      <c r="M55" s="4">
        <v>0.91180000000000005</v>
      </c>
      <c r="N55" s="4">
        <v>8.7108000000000008</v>
      </c>
      <c r="O55" s="4">
        <v>7.7200000000000005E-2</v>
      </c>
      <c r="P55" s="4">
        <v>379.12079999999997</v>
      </c>
      <c r="Q55" s="4">
        <v>42.622199999999999</v>
      </c>
      <c r="R55" s="4">
        <v>421.7</v>
      </c>
      <c r="S55" s="4">
        <v>312.41759999999999</v>
      </c>
      <c r="T55" s="4">
        <v>35.123199999999997</v>
      </c>
      <c r="U55" s="4">
        <v>347.5</v>
      </c>
      <c r="V55" s="4">
        <v>964.64480000000003</v>
      </c>
      <c r="Y55" s="4">
        <v>110.815</v>
      </c>
      <c r="Z55" s="4">
        <v>0</v>
      </c>
      <c r="AA55" s="4">
        <v>6.3827999999999996</v>
      </c>
      <c r="AB55" s="4" t="s">
        <v>384</v>
      </c>
      <c r="AC55" s="4">
        <v>0</v>
      </c>
      <c r="AD55" s="4">
        <v>11.8</v>
      </c>
      <c r="AE55" s="4">
        <v>854</v>
      </c>
      <c r="AF55" s="4">
        <v>882</v>
      </c>
      <c r="AG55" s="4">
        <v>829</v>
      </c>
      <c r="AH55" s="4">
        <v>88</v>
      </c>
      <c r="AI55" s="4">
        <v>29.57</v>
      </c>
      <c r="AJ55" s="4">
        <v>0.68</v>
      </c>
      <c r="AK55" s="4">
        <v>987</v>
      </c>
      <c r="AL55" s="4">
        <v>3</v>
      </c>
      <c r="AM55" s="4">
        <v>0</v>
      </c>
      <c r="AN55" s="4">
        <v>31</v>
      </c>
      <c r="AO55" s="4">
        <v>191.6</v>
      </c>
      <c r="AP55" s="4">
        <v>191</v>
      </c>
      <c r="AQ55" s="4">
        <v>2</v>
      </c>
      <c r="AR55" s="4">
        <v>195</v>
      </c>
      <c r="AS55" s="4" t="s">
        <v>155</v>
      </c>
      <c r="AT55" s="4">
        <v>2</v>
      </c>
      <c r="AU55" s="5">
        <v>0.7324652777777777</v>
      </c>
      <c r="AV55" s="4">
        <v>47.160299000000002</v>
      </c>
      <c r="AW55" s="4">
        <v>-88.484176000000005</v>
      </c>
      <c r="AX55" s="4">
        <v>312.8</v>
      </c>
      <c r="AY55" s="4">
        <v>35.299999999999997</v>
      </c>
      <c r="AZ55" s="4">
        <v>12</v>
      </c>
      <c r="BA55" s="4">
        <v>10</v>
      </c>
      <c r="BB55" s="4" t="s">
        <v>426</v>
      </c>
      <c r="BC55" s="4">
        <v>1</v>
      </c>
      <c r="BD55" s="4">
        <v>1.745654</v>
      </c>
      <c r="BE55" s="4">
        <v>2.0699299999999998</v>
      </c>
      <c r="BF55" s="4">
        <v>14.063000000000001</v>
      </c>
      <c r="BG55" s="4">
        <v>21.36</v>
      </c>
      <c r="BH55" s="4">
        <v>1.52</v>
      </c>
      <c r="BI55" s="4">
        <v>9.6709999999999994</v>
      </c>
      <c r="BJ55" s="4">
        <v>2977.8119999999999</v>
      </c>
      <c r="BK55" s="4">
        <v>16.802</v>
      </c>
      <c r="BL55" s="4">
        <v>13.571999999999999</v>
      </c>
      <c r="BM55" s="4">
        <v>1.526</v>
      </c>
      <c r="BN55" s="4">
        <v>15.098000000000001</v>
      </c>
      <c r="BO55" s="4">
        <v>11.183999999999999</v>
      </c>
      <c r="BP55" s="4">
        <v>1.2569999999999999</v>
      </c>
      <c r="BQ55" s="4">
        <v>12.442</v>
      </c>
      <c r="BR55" s="4">
        <v>10.904500000000001</v>
      </c>
      <c r="BU55" s="4">
        <v>7.516</v>
      </c>
      <c r="BW55" s="4">
        <v>1586.5229999999999</v>
      </c>
      <c r="BX55" s="4">
        <v>0.35491299999999998</v>
      </c>
      <c r="BY55" s="4">
        <v>-5</v>
      </c>
      <c r="BZ55" s="4">
        <v>1.214</v>
      </c>
      <c r="CA55" s="4">
        <v>8.6731839999999991</v>
      </c>
      <c r="CB55" s="4">
        <v>24.5228</v>
      </c>
      <c r="CC55" s="4">
        <f t="shared" si="9"/>
        <v>2.2914552127999999</v>
      </c>
      <c r="CE55" s="4">
        <f t="shared" si="10"/>
        <v>19292.852210875772</v>
      </c>
      <c r="CF55" s="4">
        <f t="shared" si="11"/>
        <v>108.85794766329599</v>
      </c>
      <c r="CG55" s="4">
        <f t="shared" si="12"/>
        <v>80.610081230015993</v>
      </c>
      <c r="CH55" s="4">
        <f t="shared" si="13"/>
        <v>70.648820991215999</v>
      </c>
    </row>
    <row r="56" spans="1:86">
      <c r="A56" s="2">
        <v>42440</v>
      </c>
      <c r="B56" s="29">
        <v>0.52432217592592589</v>
      </c>
      <c r="C56" s="4">
        <v>9.5399999999999991</v>
      </c>
      <c r="D56" s="4">
        <v>0.08</v>
      </c>
      <c r="E56" s="4" t="s">
        <v>155</v>
      </c>
      <c r="F56" s="4">
        <v>799.78317400000003</v>
      </c>
      <c r="G56" s="4">
        <v>441</v>
      </c>
      <c r="H56" s="4">
        <v>42.7</v>
      </c>
      <c r="I56" s="4">
        <v>1004.2</v>
      </c>
      <c r="K56" s="4">
        <v>7</v>
      </c>
      <c r="L56" s="4">
        <v>122</v>
      </c>
      <c r="M56" s="4">
        <v>0.91190000000000004</v>
      </c>
      <c r="N56" s="4">
        <v>8.6996000000000002</v>
      </c>
      <c r="O56" s="4">
        <v>7.2900000000000006E-2</v>
      </c>
      <c r="P56" s="4">
        <v>402.16</v>
      </c>
      <c r="Q56" s="4">
        <v>38.939300000000003</v>
      </c>
      <c r="R56" s="4">
        <v>441.1</v>
      </c>
      <c r="S56" s="4">
        <v>331.38119999999998</v>
      </c>
      <c r="T56" s="4">
        <v>32.086100000000002</v>
      </c>
      <c r="U56" s="4">
        <v>363.5</v>
      </c>
      <c r="V56" s="4">
        <v>1004.2101</v>
      </c>
      <c r="Y56" s="4">
        <v>110.876</v>
      </c>
      <c r="Z56" s="4">
        <v>0</v>
      </c>
      <c r="AA56" s="4">
        <v>6.3834999999999997</v>
      </c>
      <c r="AB56" s="4" t="s">
        <v>384</v>
      </c>
      <c r="AC56" s="4">
        <v>0</v>
      </c>
      <c r="AD56" s="4">
        <v>11.8</v>
      </c>
      <c r="AE56" s="4">
        <v>853</v>
      </c>
      <c r="AF56" s="4">
        <v>881</v>
      </c>
      <c r="AG56" s="4">
        <v>828</v>
      </c>
      <c r="AH56" s="4">
        <v>88</v>
      </c>
      <c r="AI56" s="4">
        <v>29.56</v>
      </c>
      <c r="AJ56" s="4">
        <v>0.68</v>
      </c>
      <c r="AK56" s="4">
        <v>988</v>
      </c>
      <c r="AL56" s="4">
        <v>3</v>
      </c>
      <c r="AM56" s="4">
        <v>0</v>
      </c>
      <c r="AN56" s="4">
        <v>31</v>
      </c>
      <c r="AO56" s="4">
        <v>191.4</v>
      </c>
      <c r="AP56" s="4">
        <v>191</v>
      </c>
      <c r="AQ56" s="4">
        <v>2</v>
      </c>
      <c r="AR56" s="4">
        <v>195</v>
      </c>
      <c r="AS56" s="4" t="s">
        <v>155</v>
      </c>
      <c r="AT56" s="4">
        <v>2</v>
      </c>
      <c r="AU56" s="5">
        <v>0.73247685185185185</v>
      </c>
      <c r="AV56" s="4">
        <v>47.160448000000002</v>
      </c>
      <c r="AW56" s="4">
        <v>-88.484148000000005</v>
      </c>
      <c r="AX56" s="4">
        <v>312.8</v>
      </c>
      <c r="AY56" s="4">
        <v>35.9</v>
      </c>
      <c r="AZ56" s="4">
        <v>12</v>
      </c>
      <c r="BA56" s="4">
        <v>10</v>
      </c>
      <c r="BB56" s="4" t="s">
        <v>426</v>
      </c>
      <c r="BC56" s="4">
        <v>1</v>
      </c>
      <c r="BD56" s="4">
        <v>2.054945</v>
      </c>
      <c r="BE56" s="4">
        <v>2.4549449999999999</v>
      </c>
      <c r="BF56" s="4">
        <v>14.063000000000001</v>
      </c>
      <c r="BG56" s="4">
        <v>21.39</v>
      </c>
      <c r="BH56" s="4">
        <v>1.52</v>
      </c>
      <c r="BI56" s="4">
        <v>9.6579999999999995</v>
      </c>
      <c r="BJ56" s="4">
        <v>2977.8649999999998</v>
      </c>
      <c r="BK56" s="4">
        <v>15.89</v>
      </c>
      <c r="BL56" s="4">
        <v>14.416</v>
      </c>
      <c r="BM56" s="4">
        <v>1.3959999999999999</v>
      </c>
      <c r="BN56" s="4">
        <v>15.811999999999999</v>
      </c>
      <c r="BO56" s="4">
        <v>11.879</v>
      </c>
      <c r="BP56" s="4">
        <v>1.1499999999999999</v>
      </c>
      <c r="BQ56" s="4">
        <v>13.029</v>
      </c>
      <c r="BR56" s="4">
        <v>11.3666</v>
      </c>
      <c r="BU56" s="4">
        <v>7.53</v>
      </c>
      <c r="BW56" s="4">
        <v>1588.7840000000001</v>
      </c>
      <c r="BX56" s="4">
        <v>0.372</v>
      </c>
      <c r="BY56" s="4">
        <v>-5</v>
      </c>
      <c r="BZ56" s="4">
        <v>1.213138</v>
      </c>
      <c r="CA56" s="4">
        <v>9.0907499999999999</v>
      </c>
      <c r="CB56" s="4">
        <v>24.505388</v>
      </c>
      <c r="CC56" s="4">
        <f t="shared" si="9"/>
        <v>2.4017761499999999</v>
      </c>
      <c r="CE56" s="4">
        <f t="shared" si="10"/>
        <v>20222.056607816248</v>
      </c>
      <c r="CF56" s="4">
        <f t="shared" si="11"/>
        <v>107.90565707250001</v>
      </c>
      <c r="CG56" s="4">
        <f t="shared" si="12"/>
        <v>88.477206167250003</v>
      </c>
      <c r="CH56" s="4">
        <f t="shared" si="13"/>
        <v>77.188196455650001</v>
      </c>
    </row>
    <row r="57" spans="1:86">
      <c r="A57" s="2">
        <v>42440</v>
      </c>
      <c r="B57" s="29">
        <v>0.52433374999999993</v>
      </c>
      <c r="C57" s="4">
        <v>9.4220000000000006</v>
      </c>
      <c r="D57" s="4">
        <v>6.9000000000000006E-2</v>
      </c>
      <c r="E57" s="4" t="s">
        <v>155</v>
      </c>
      <c r="F57" s="4">
        <v>689.91783099999998</v>
      </c>
      <c r="G57" s="4">
        <v>446.2</v>
      </c>
      <c r="H57" s="4">
        <v>44.3</v>
      </c>
      <c r="I57" s="4">
        <v>959.2</v>
      </c>
      <c r="K57" s="4">
        <v>6.9</v>
      </c>
      <c r="L57" s="4">
        <v>122</v>
      </c>
      <c r="M57" s="4">
        <v>0.91300000000000003</v>
      </c>
      <c r="N57" s="4">
        <v>8.6024999999999991</v>
      </c>
      <c r="O57" s="4">
        <v>6.3E-2</v>
      </c>
      <c r="P57" s="4">
        <v>407.4126</v>
      </c>
      <c r="Q57" s="4">
        <v>40.439399999999999</v>
      </c>
      <c r="R57" s="4">
        <v>447.9</v>
      </c>
      <c r="S57" s="4">
        <v>335.70929999999998</v>
      </c>
      <c r="T57" s="4">
        <v>33.322200000000002</v>
      </c>
      <c r="U57" s="4">
        <v>369</v>
      </c>
      <c r="V57" s="4">
        <v>959.2</v>
      </c>
      <c r="Y57" s="4">
        <v>110.93</v>
      </c>
      <c r="Z57" s="4">
        <v>0</v>
      </c>
      <c r="AA57" s="4">
        <v>6.2996999999999996</v>
      </c>
      <c r="AB57" s="4" t="s">
        <v>384</v>
      </c>
      <c r="AC57" s="4">
        <v>0</v>
      </c>
      <c r="AD57" s="4">
        <v>11.9</v>
      </c>
      <c r="AE57" s="4">
        <v>852</v>
      </c>
      <c r="AF57" s="4">
        <v>879</v>
      </c>
      <c r="AG57" s="4">
        <v>828</v>
      </c>
      <c r="AH57" s="4">
        <v>88</v>
      </c>
      <c r="AI57" s="4">
        <v>29.56</v>
      </c>
      <c r="AJ57" s="4">
        <v>0.68</v>
      </c>
      <c r="AK57" s="4">
        <v>988</v>
      </c>
      <c r="AL57" s="4">
        <v>3</v>
      </c>
      <c r="AM57" s="4">
        <v>0</v>
      </c>
      <c r="AN57" s="4">
        <v>31</v>
      </c>
      <c r="AO57" s="4">
        <v>191.6</v>
      </c>
      <c r="AP57" s="4">
        <v>190.6</v>
      </c>
      <c r="AQ57" s="4">
        <v>1.9</v>
      </c>
      <c r="AR57" s="4">
        <v>195</v>
      </c>
      <c r="AS57" s="4" t="s">
        <v>155</v>
      </c>
      <c r="AT57" s="4">
        <v>2</v>
      </c>
      <c r="AU57" s="5">
        <v>0.732488425925926</v>
      </c>
      <c r="AV57" s="4">
        <v>47.160592000000001</v>
      </c>
      <c r="AW57" s="4">
        <v>-88.484099000000001</v>
      </c>
      <c r="AX57" s="4">
        <v>313</v>
      </c>
      <c r="AY57" s="4">
        <v>36.200000000000003</v>
      </c>
      <c r="AZ57" s="4">
        <v>12</v>
      </c>
      <c r="BA57" s="4">
        <v>10</v>
      </c>
      <c r="BB57" s="4" t="s">
        <v>426</v>
      </c>
      <c r="BC57" s="4">
        <v>1.048152</v>
      </c>
      <c r="BD57" s="4">
        <v>1.4555439999999999</v>
      </c>
      <c r="BE57" s="4">
        <v>2</v>
      </c>
      <c r="BF57" s="4">
        <v>14.063000000000001</v>
      </c>
      <c r="BG57" s="4">
        <v>21.68</v>
      </c>
      <c r="BH57" s="4">
        <v>1.54</v>
      </c>
      <c r="BI57" s="4">
        <v>9.5299999999999994</v>
      </c>
      <c r="BJ57" s="4">
        <v>2982.29</v>
      </c>
      <c r="BK57" s="4">
        <v>13.898</v>
      </c>
      <c r="BL57" s="4">
        <v>14.791</v>
      </c>
      <c r="BM57" s="4">
        <v>1.468</v>
      </c>
      <c r="BN57" s="4">
        <v>16.259</v>
      </c>
      <c r="BO57" s="4">
        <v>12.188000000000001</v>
      </c>
      <c r="BP57" s="4">
        <v>1.21</v>
      </c>
      <c r="BQ57" s="4">
        <v>13.398</v>
      </c>
      <c r="BR57" s="4">
        <v>10.995900000000001</v>
      </c>
      <c r="BU57" s="4">
        <v>7.63</v>
      </c>
      <c r="BW57" s="4">
        <v>1587.962</v>
      </c>
      <c r="BX57" s="4">
        <v>0.344416</v>
      </c>
      <c r="BY57" s="4">
        <v>-5</v>
      </c>
      <c r="BZ57" s="4">
        <v>1.210707</v>
      </c>
      <c r="CA57" s="4">
        <v>8.4166659999999993</v>
      </c>
      <c r="CB57" s="4">
        <v>24.456281000000001</v>
      </c>
      <c r="CC57" s="4">
        <f t="shared" si="9"/>
        <v>2.2236831571999995</v>
      </c>
      <c r="CE57" s="4">
        <f t="shared" si="10"/>
        <v>18750.401317319578</v>
      </c>
      <c r="CF57" s="4">
        <f t="shared" si="11"/>
        <v>87.380193578795996</v>
      </c>
      <c r="CG57" s="4">
        <f t="shared" si="12"/>
        <v>84.236568827795992</v>
      </c>
      <c r="CH57" s="4">
        <f t="shared" si="13"/>
        <v>69.133966799041801</v>
      </c>
    </row>
    <row r="58" spans="1:86">
      <c r="A58" s="2">
        <v>42440</v>
      </c>
      <c r="B58" s="29">
        <v>0.52434532407407408</v>
      </c>
      <c r="C58" s="4">
        <v>9.23</v>
      </c>
      <c r="D58" s="4">
        <v>6.1100000000000002E-2</v>
      </c>
      <c r="E58" s="4" t="s">
        <v>155</v>
      </c>
      <c r="F58" s="4">
        <v>610.95199300000002</v>
      </c>
      <c r="G58" s="4">
        <v>401.3</v>
      </c>
      <c r="H58" s="4">
        <v>45</v>
      </c>
      <c r="I58" s="4">
        <v>984.9</v>
      </c>
      <c r="K58" s="4">
        <v>6.95</v>
      </c>
      <c r="L58" s="4">
        <v>123</v>
      </c>
      <c r="M58" s="4">
        <v>0.91469999999999996</v>
      </c>
      <c r="N58" s="4">
        <v>8.4422999999999995</v>
      </c>
      <c r="O58" s="4">
        <v>5.5899999999999998E-2</v>
      </c>
      <c r="P58" s="4">
        <v>367.01679999999999</v>
      </c>
      <c r="Q58" s="4">
        <v>41.192599999999999</v>
      </c>
      <c r="R58" s="4">
        <v>408.2</v>
      </c>
      <c r="S58" s="4">
        <v>302.43830000000003</v>
      </c>
      <c r="T58" s="4">
        <v>33.944600000000001</v>
      </c>
      <c r="U58" s="4">
        <v>336.4</v>
      </c>
      <c r="V58" s="4">
        <v>984.86649999999997</v>
      </c>
      <c r="Y58" s="4">
        <v>112.354</v>
      </c>
      <c r="Z58" s="4">
        <v>0</v>
      </c>
      <c r="AA58" s="4">
        <v>6.3559000000000001</v>
      </c>
      <c r="AB58" s="4" t="s">
        <v>384</v>
      </c>
      <c r="AC58" s="4">
        <v>0</v>
      </c>
      <c r="AD58" s="4">
        <v>11.8</v>
      </c>
      <c r="AE58" s="4">
        <v>853</v>
      </c>
      <c r="AF58" s="4">
        <v>879</v>
      </c>
      <c r="AG58" s="4">
        <v>829</v>
      </c>
      <c r="AH58" s="4">
        <v>88</v>
      </c>
      <c r="AI58" s="4">
        <v>29.57</v>
      </c>
      <c r="AJ58" s="4">
        <v>0.68</v>
      </c>
      <c r="AK58" s="4">
        <v>988</v>
      </c>
      <c r="AL58" s="4">
        <v>3</v>
      </c>
      <c r="AM58" s="4">
        <v>0</v>
      </c>
      <c r="AN58" s="4">
        <v>31</v>
      </c>
      <c r="AO58" s="4">
        <v>191</v>
      </c>
      <c r="AP58" s="4">
        <v>190.4</v>
      </c>
      <c r="AQ58" s="4">
        <v>1.9</v>
      </c>
      <c r="AR58" s="4">
        <v>195</v>
      </c>
      <c r="AS58" s="4" t="s">
        <v>155</v>
      </c>
      <c r="AT58" s="4">
        <v>2</v>
      </c>
      <c r="AU58" s="5">
        <v>0.73249999999999993</v>
      </c>
      <c r="AV58" s="4">
        <v>47.160733999999998</v>
      </c>
      <c r="AW58" s="4">
        <v>-88.484031000000002</v>
      </c>
      <c r="AX58" s="4">
        <v>313</v>
      </c>
      <c r="AY58" s="4">
        <v>36.5</v>
      </c>
      <c r="AZ58" s="4">
        <v>12</v>
      </c>
      <c r="BA58" s="4">
        <v>10</v>
      </c>
      <c r="BB58" s="4" t="s">
        <v>426</v>
      </c>
      <c r="BC58" s="4">
        <v>1.2</v>
      </c>
      <c r="BD58" s="4">
        <v>1.023976</v>
      </c>
      <c r="BE58" s="4">
        <v>2.0239760000000002</v>
      </c>
      <c r="BF58" s="4">
        <v>14.063000000000001</v>
      </c>
      <c r="BG58" s="4">
        <v>22.12</v>
      </c>
      <c r="BH58" s="4">
        <v>1.57</v>
      </c>
      <c r="BI58" s="4">
        <v>9.33</v>
      </c>
      <c r="BJ58" s="4">
        <v>2983.0990000000002</v>
      </c>
      <c r="BK58" s="4">
        <v>12.568</v>
      </c>
      <c r="BL58" s="4">
        <v>13.581</v>
      </c>
      <c r="BM58" s="4">
        <v>1.524</v>
      </c>
      <c r="BN58" s="4">
        <v>15.105</v>
      </c>
      <c r="BO58" s="4">
        <v>11.191000000000001</v>
      </c>
      <c r="BP58" s="4">
        <v>1.256</v>
      </c>
      <c r="BQ58" s="4">
        <v>12.446999999999999</v>
      </c>
      <c r="BR58" s="4">
        <v>11.5075</v>
      </c>
      <c r="BU58" s="4">
        <v>7.8769999999999998</v>
      </c>
      <c r="BW58" s="4">
        <v>1632.989</v>
      </c>
      <c r="BX58" s="4">
        <v>0.27610600000000002</v>
      </c>
      <c r="BY58" s="4">
        <v>-5</v>
      </c>
      <c r="BZ58" s="4">
        <v>1.2102930000000001</v>
      </c>
      <c r="CA58" s="4">
        <v>6.7473400000000003</v>
      </c>
      <c r="CB58" s="4">
        <v>24.447918999999999</v>
      </c>
      <c r="CC58" s="4">
        <f t="shared" si="9"/>
        <v>1.7826472280000001</v>
      </c>
      <c r="CE58" s="4">
        <f t="shared" si="10"/>
        <v>15035.603455375021</v>
      </c>
      <c r="CF58" s="4">
        <f t="shared" si="11"/>
        <v>63.346025132640001</v>
      </c>
      <c r="CG58" s="4">
        <f t="shared" si="12"/>
        <v>62.736153312059997</v>
      </c>
      <c r="CH58" s="4">
        <f t="shared" si="13"/>
        <v>58.000826242350008</v>
      </c>
    </row>
    <row r="59" spans="1:86">
      <c r="A59" s="2">
        <v>42440</v>
      </c>
      <c r="B59" s="29">
        <v>0.52435689814814812</v>
      </c>
      <c r="C59" s="4">
        <v>9.23</v>
      </c>
      <c r="D59" s="4">
        <v>5.8299999999999998E-2</v>
      </c>
      <c r="E59" s="4" t="s">
        <v>155</v>
      </c>
      <c r="F59" s="4">
        <v>583.09644700000001</v>
      </c>
      <c r="G59" s="4">
        <v>352.9</v>
      </c>
      <c r="H59" s="4">
        <v>45</v>
      </c>
      <c r="I59" s="4">
        <v>1034.3</v>
      </c>
      <c r="K59" s="4">
        <v>7.2</v>
      </c>
      <c r="L59" s="4">
        <v>125</v>
      </c>
      <c r="M59" s="4">
        <v>0.91469999999999996</v>
      </c>
      <c r="N59" s="4">
        <v>8.4423999999999992</v>
      </c>
      <c r="O59" s="4">
        <v>5.33E-2</v>
      </c>
      <c r="P59" s="4">
        <v>322.81020000000001</v>
      </c>
      <c r="Q59" s="4">
        <v>41.159799999999997</v>
      </c>
      <c r="R59" s="4">
        <v>364</v>
      </c>
      <c r="S59" s="4">
        <v>266.02769999999998</v>
      </c>
      <c r="T59" s="4">
        <v>33.919699999999999</v>
      </c>
      <c r="U59" s="4">
        <v>299.89999999999998</v>
      </c>
      <c r="V59" s="4">
        <v>1034.3</v>
      </c>
      <c r="Y59" s="4">
        <v>114.753</v>
      </c>
      <c r="Z59" s="4">
        <v>0</v>
      </c>
      <c r="AA59" s="4">
        <v>6.5865</v>
      </c>
      <c r="AB59" s="4" t="s">
        <v>384</v>
      </c>
      <c r="AC59" s="4">
        <v>0</v>
      </c>
      <c r="AD59" s="4">
        <v>11.9</v>
      </c>
      <c r="AE59" s="4">
        <v>853</v>
      </c>
      <c r="AF59" s="4">
        <v>880</v>
      </c>
      <c r="AG59" s="4">
        <v>828</v>
      </c>
      <c r="AH59" s="4">
        <v>88</v>
      </c>
      <c r="AI59" s="4">
        <v>29.59</v>
      </c>
      <c r="AJ59" s="4">
        <v>0.68</v>
      </c>
      <c r="AK59" s="4">
        <v>987</v>
      </c>
      <c r="AL59" s="4">
        <v>3</v>
      </c>
      <c r="AM59" s="4">
        <v>0</v>
      </c>
      <c r="AN59" s="4">
        <v>31</v>
      </c>
      <c r="AO59" s="4">
        <v>191</v>
      </c>
      <c r="AP59" s="4">
        <v>191</v>
      </c>
      <c r="AQ59" s="4">
        <v>2</v>
      </c>
      <c r="AR59" s="4">
        <v>195</v>
      </c>
      <c r="AS59" s="4" t="s">
        <v>155</v>
      </c>
      <c r="AT59" s="4">
        <v>2</v>
      </c>
      <c r="AU59" s="5">
        <v>0.73251157407407408</v>
      </c>
      <c r="AV59" s="4">
        <v>47.160881000000003</v>
      </c>
      <c r="AW59" s="4">
        <v>-88.483986000000002</v>
      </c>
      <c r="AX59" s="4">
        <v>313.2</v>
      </c>
      <c r="AY59" s="4">
        <v>36.5</v>
      </c>
      <c r="AZ59" s="4">
        <v>12</v>
      </c>
      <c r="BA59" s="4">
        <v>10</v>
      </c>
      <c r="BB59" s="4" t="s">
        <v>425</v>
      </c>
      <c r="BC59" s="4">
        <v>1.2482340000000001</v>
      </c>
      <c r="BD59" s="4">
        <v>1.0758829999999999</v>
      </c>
      <c r="BE59" s="4">
        <v>2.124117</v>
      </c>
      <c r="BF59" s="4">
        <v>14.063000000000001</v>
      </c>
      <c r="BG59" s="4">
        <v>22.11</v>
      </c>
      <c r="BH59" s="4">
        <v>1.57</v>
      </c>
      <c r="BI59" s="4">
        <v>9.33</v>
      </c>
      <c r="BJ59" s="4">
        <v>2982.2649999999999</v>
      </c>
      <c r="BK59" s="4">
        <v>11.991</v>
      </c>
      <c r="BL59" s="4">
        <v>11.942</v>
      </c>
      <c r="BM59" s="4">
        <v>1.5229999999999999</v>
      </c>
      <c r="BN59" s="4">
        <v>13.464</v>
      </c>
      <c r="BO59" s="4">
        <v>9.8409999999999993</v>
      </c>
      <c r="BP59" s="4">
        <v>1.2549999999999999</v>
      </c>
      <c r="BQ59" s="4">
        <v>11.096</v>
      </c>
      <c r="BR59" s="4">
        <v>12.0816</v>
      </c>
      <c r="BU59" s="4">
        <v>8.0429999999999993</v>
      </c>
      <c r="BW59" s="4">
        <v>1691.741</v>
      </c>
      <c r="BX59" s="4">
        <v>0.26761800000000002</v>
      </c>
      <c r="BY59" s="4">
        <v>-5</v>
      </c>
      <c r="BZ59" s="4">
        <v>1.2115689999999999</v>
      </c>
      <c r="CA59" s="4">
        <v>6.5399149999999997</v>
      </c>
      <c r="CB59" s="4">
        <v>24.473693999999998</v>
      </c>
      <c r="CC59" s="4">
        <f t="shared" si="9"/>
        <v>1.7278455429999999</v>
      </c>
      <c r="CE59" s="4">
        <f t="shared" si="10"/>
        <v>14569.308426783826</v>
      </c>
      <c r="CF59" s="4">
        <f t="shared" si="11"/>
        <v>58.579830211454997</v>
      </c>
      <c r="CG59" s="4">
        <f t="shared" si="12"/>
        <v>54.207471939480001</v>
      </c>
      <c r="CH59" s="4">
        <f t="shared" si="13"/>
        <v>59.022439886807994</v>
      </c>
    </row>
    <row r="60" spans="1:86">
      <c r="A60" s="2">
        <v>42440</v>
      </c>
      <c r="B60" s="29">
        <v>0.52436847222222227</v>
      </c>
      <c r="C60" s="4">
        <v>9.2460000000000004</v>
      </c>
      <c r="D60" s="4">
        <v>6.1100000000000002E-2</v>
      </c>
      <c r="E60" s="4" t="s">
        <v>155</v>
      </c>
      <c r="F60" s="4">
        <v>611.35986700000001</v>
      </c>
      <c r="G60" s="4">
        <v>348.3</v>
      </c>
      <c r="H60" s="4">
        <v>45</v>
      </c>
      <c r="I60" s="4">
        <v>1057</v>
      </c>
      <c r="K60" s="4">
        <v>7.4</v>
      </c>
      <c r="L60" s="4">
        <v>127</v>
      </c>
      <c r="M60" s="4">
        <v>0.91439999999999999</v>
      </c>
      <c r="N60" s="4">
        <v>8.4551999999999996</v>
      </c>
      <c r="O60" s="4">
        <v>5.5899999999999998E-2</v>
      </c>
      <c r="P60" s="4">
        <v>318.47129999999999</v>
      </c>
      <c r="Q60" s="4">
        <v>41.116999999999997</v>
      </c>
      <c r="R60" s="4">
        <v>359.6</v>
      </c>
      <c r="S60" s="4">
        <v>262.452</v>
      </c>
      <c r="T60" s="4">
        <v>33.884500000000003</v>
      </c>
      <c r="U60" s="4">
        <v>296.3</v>
      </c>
      <c r="V60" s="4">
        <v>1057.0136</v>
      </c>
      <c r="Y60" s="4">
        <v>115.723</v>
      </c>
      <c r="Z60" s="4">
        <v>0</v>
      </c>
      <c r="AA60" s="4">
        <v>6.7668999999999997</v>
      </c>
      <c r="AB60" s="4" t="s">
        <v>384</v>
      </c>
      <c r="AC60" s="4">
        <v>0</v>
      </c>
      <c r="AD60" s="4">
        <v>11.9</v>
      </c>
      <c r="AE60" s="4">
        <v>853</v>
      </c>
      <c r="AF60" s="4">
        <v>880</v>
      </c>
      <c r="AG60" s="4">
        <v>829</v>
      </c>
      <c r="AH60" s="4">
        <v>88</v>
      </c>
      <c r="AI60" s="4">
        <v>29.59</v>
      </c>
      <c r="AJ60" s="4">
        <v>0.68</v>
      </c>
      <c r="AK60" s="4">
        <v>987</v>
      </c>
      <c r="AL60" s="4">
        <v>3</v>
      </c>
      <c r="AM60" s="4">
        <v>0</v>
      </c>
      <c r="AN60" s="4">
        <v>31</v>
      </c>
      <c r="AO60" s="4">
        <v>191</v>
      </c>
      <c r="AP60" s="4">
        <v>191</v>
      </c>
      <c r="AQ60" s="4">
        <v>1.9</v>
      </c>
      <c r="AR60" s="4">
        <v>195</v>
      </c>
      <c r="AS60" s="4" t="s">
        <v>155</v>
      </c>
      <c r="AT60" s="4">
        <v>2</v>
      </c>
      <c r="AU60" s="5">
        <v>0.73252314814814812</v>
      </c>
      <c r="AV60" s="4">
        <v>47.161023</v>
      </c>
      <c r="AW60" s="4">
        <v>-88.483952000000002</v>
      </c>
      <c r="AX60" s="4">
        <v>313.2</v>
      </c>
      <c r="AY60" s="4">
        <v>35.9</v>
      </c>
      <c r="AZ60" s="4">
        <v>12</v>
      </c>
      <c r="BA60" s="4">
        <v>10</v>
      </c>
      <c r="BB60" s="4" t="s">
        <v>425</v>
      </c>
      <c r="BC60" s="4">
        <v>1.4495499999999999</v>
      </c>
      <c r="BD60" s="4">
        <v>1</v>
      </c>
      <c r="BE60" s="4">
        <v>2.2247750000000002</v>
      </c>
      <c r="BF60" s="4">
        <v>14.063000000000001</v>
      </c>
      <c r="BG60" s="4">
        <v>22.06</v>
      </c>
      <c r="BH60" s="4">
        <v>1.57</v>
      </c>
      <c r="BI60" s="4">
        <v>9.3559999999999999</v>
      </c>
      <c r="BJ60" s="4">
        <v>2980.6419999999998</v>
      </c>
      <c r="BK60" s="4">
        <v>12.542999999999999</v>
      </c>
      <c r="BL60" s="4">
        <v>11.757</v>
      </c>
      <c r="BM60" s="4">
        <v>1.518</v>
      </c>
      <c r="BN60" s="4">
        <v>13.275</v>
      </c>
      <c r="BO60" s="4">
        <v>9.6890000000000001</v>
      </c>
      <c r="BP60" s="4">
        <v>1.2509999999999999</v>
      </c>
      <c r="BQ60" s="4">
        <v>10.94</v>
      </c>
      <c r="BR60" s="4">
        <v>12.3215</v>
      </c>
      <c r="BU60" s="4">
        <v>8.0939999999999994</v>
      </c>
      <c r="BW60" s="4">
        <v>1734.502</v>
      </c>
      <c r="BX60" s="4">
        <v>0.33268799999999998</v>
      </c>
      <c r="BY60" s="4">
        <v>-5</v>
      </c>
      <c r="BZ60" s="4">
        <v>1.210569</v>
      </c>
      <c r="CA60" s="4">
        <v>8.1300629999999998</v>
      </c>
      <c r="CB60" s="4">
        <v>24.453493999999999</v>
      </c>
      <c r="CC60" s="4">
        <f t="shared" si="9"/>
        <v>2.1479626445999997</v>
      </c>
      <c r="CE60" s="4">
        <f t="shared" si="10"/>
        <v>18101.907008613158</v>
      </c>
      <c r="CF60" s="4">
        <f t="shared" si="11"/>
        <v>76.175609016122991</v>
      </c>
      <c r="CG60" s="4">
        <f t="shared" si="12"/>
        <v>66.440338247339994</v>
      </c>
      <c r="CH60" s="4">
        <f t="shared" si="13"/>
        <v>74.8304047271115</v>
      </c>
    </row>
    <row r="61" spans="1:86">
      <c r="A61" s="2">
        <v>42440</v>
      </c>
      <c r="B61" s="29">
        <v>0.52438004629629631</v>
      </c>
      <c r="C61" s="4">
        <v>9.4220000000000006</v>
      </c>
      <c r="D61" s="4">
        <v>7.2700000000000001E-2</v>
      </c>
      <c r="E61" s="4" t="s">
        <v>155</v>
      </c>
      <c r="F61" s="4">
        <v>727.44610299999999</v>
      </c>
      <c r="G61" s="4">
        <v>368.1</v>
      </c>
      <c r="H61" s="4">
        <v>34</v>
      </c>
      <c r="I61" s="4">
        <v>1018.1</v>
      </c>
      <c r="K61" s="4">
        <v>7.4</v>
      </c>
      <c r="L61" s="4">
        <v>125</v>
      </c>
      <c r="M61" s="4">
        <v>0.91290000000000004</v>
      </c>
      <c r="N61" s="4">
        <v>8.6015999999999995</v>
      </c>
      <c r="O61" s="4">
        <v>6.6400000000000001E-2</v>
      </c>
      <c r="P61" s="4">
        <v>336.0652</v>
      </c>
      <c r="Q61" s="4">
        <v>31.0397</v>
      </c>
      <c r="R61" s="4">
        <v>367.1</v>
      </c>
      <c r="S61" s="4">
        <v>276.9511</v>
      </c>
      <c r="T61" s="4">
        <v>25.579799999999999</v>
      </c>
      <c r="U61" s="4">
        <v>302.5</v>
      </c>
      <c r="V61" s="4">
        <v>1018.1335</v>
      </c>
      <c r="Y61" s="4">
        <v>114.17</v>
      </c>
      <c r="Z61" s="4">
        <v>0</v>
      </c>
      <c r="AA61" s="4">
        <v>6.7557</v>
      </c>
      <c r="AB61" s="4" t="s">
        <v>384</v>
      </c>
      <c r="AC61" s="4">
        <v>0</v>
      </c>
      <c r="AD61" s="4">
        <v>11.8</v>
      </c>
      <c r="AE61" s="4">
        <v>852</v>
      </c>
      <c r="AF61" s="4">
        <v>879</v>
      </c>
      <c r="AG61" s="4">
        <v>828</v>
      </c>
      <c r="AH61" s="4">
        <v>88</v>
      </c>
      <c r="AI61" s="4">
        <v>29.59</v>
      </c>
      <c r="AJ61" s="4">
        <v>0.68</v>
      </c>
      <c r="AK61" s="4">
        <v>987</v>
      </c>
      <c r="AL61" s="4">
        <v>3</v>
      </c>
      <c r="AM61" s="4">
        <v>0</v>
      </c>
      <c r="AN61" s="4">
        <v>31</v>
      </c>
      <c r="AO61" s="4">
        <v>191</v>
      </c>
      <c r="AP61" s="4">
        <v>190.6</v>
      </c>
      <c r="AQ61" s="4">
        <v>1.9</v>
      </c>
      <c r="AR61" s="4">
        <v>195</v>
      </c>
      <c r="AS61" s="4" t="s">
        <v>155</v>
      </c>
      <c r="AT61" s="4">
        <v>2</v>
      </c>
      <c r="AU61" s="5">
        <v>0.73253472222222227</v>
      </c>
      <c r="AV61" s="4">
        <v>47.161166000000001</v>
      </c>
      <c r="AW61" s="4">
        <v>-88.483932999999993</v>
      </c>
      <c r="AX61" s="4">
        <v>313.39999999999998</v>
      </c>
      <c r="AY61" s="4">
        <v>35.6</v>
      </c>
      <c r="AZ61" s="4">
        <v>12</v>
      </c>
      <c r="BA61" s="4">
        <v>10</v>
      </c>
      <c r="BB61" s="4" t="s">
        <v>425</v>
      </c>
      <c r="BC61" s="4">
        <v>1.5506489999999999</v>
      </c>
      <c r="BD61" s="4">
        <v>1.024675</v>
      </c>
      <c r="BE61" s="4">
        <v>2.2999999999999998</v>
      </c>
      <c r="BF61" s="4">
        <v>14.063000000000001</v>
      </c>
      <c r="BG61" s="4">
        <v>21.66</v>
      </c>
      <c r="BH61" s="4">
        <v>1.54</v>
      </c>
      <c r="BI61" s="4">
        <v>9.5370000000000008</v>
      </c>
      <c r="BJ61" s="4">
        <v>2979.1030000000001</v>
      </c>
      <c r="BK61" s="4">
        <v>14.638999999999999</v>
      </c>
      <c r="BL61" s="4">
        <v>12.189</v>
      </c>
      <c r="BM61" s="4">
        <v>1.1259999999999999</v>
      </c>
      <c r="BN61" s="4">
        <v>13.315</v>
      </c>
      <c r="BO61" s="4">
        <v>10.045</v>
      </c>
      <c r="BP61" s="4">
        <v>0.92800000000000005</v>
      </c>
      <c r="BQ61" s="4">
        <v>10.973000000000001</v>
      </c>
      <c r="BR61" s="4">
        <v>11.6602</v>
      </c>
      <c r="BU61" s="4">
        <v>7.8449999999999998</v>
      </c>
      <c r="BW61" s="4">
        <v>1701.27</v>
      </c>
      <c r="BX61" s="4">
        <v>0.34189799999999998</v>
      </c>
      <c r="BY61" s="4">
        <v>-5</v>
      </c>
      <c r="BZ61" s="4">
        <v>1.2108620000000001</v>
      </c>
      <c r="CA61" s="4">
        <v>8.3551319999999993</v>
      </c>
      <c r="CB61" s="4">
        <v>24.459412</v>
      </c>
      <c r="CC61" s="4">
        <f t="shared" si="9"/>
        <v>2.2074258743999997</v>
      </c>
      <c r="CE61" s="4">
        <f t="shared" si="10"/>
        <v>18593.426708527211</v>
      </c>
      <c r="CF61" s="4">
        <f t="shared" si="11"/>
        <v>91.366150678955989</v>
      </c>
      <c r="CG61" s="4">
        <f t="shared" si="12"/>
        <v>68.485604986691996</v>
      </c>
      <c r="CH61" s="4">
        <f t="shared" si="13"/>
        <v>72.774615079360785</v>
      </c>
    </row>
    <row r="62" spans="1:86">
      <c r="A62" s="2">
        <v>42440</v>
      </c>
      <c r="B62" s="29">
        <v>0.52439162037037035</v>
      </c>
      <c r="C62" s="4">
        <v>9.51</v>
      </c>
      <c r="D62" s="4">
        <v>7.6999999999999999E-2</v>
      </c>
      <c r="E62" s="4" t="s">
        <v>155</v>
      </c>
      <c r="F62" s="4">
        <v>770.31327299999998</v>
      </c>
      <c r="G62" s="4">
        <v>385.3</v>
      </c>
      <c r="H62" s="4">
        <v>34</v>
      </c>
      <c r="I62" s="4">
        <v>939</v>
      </c>
      <c r="K62" s="4">
        <v>7.36</v>
      </c>
      <c r="L62" s="4">
        <v>122</v>
      </c>
      <c r="M62" s="4">
        <v>0.9123</v>
      </c>
      <c r="N62" s="4">
        <v>8.6759000000000004</v>
      </c>
      <c r="O62" s="4">
        <v>7.0300000000000001E-2</v>
      </c>
      <c r="P62" s="4">
        <v>351.476</v>
      </c>
      <c r="Q62" s="4">
        <v>31.0181</v>
      </c>
      <c r="R62" s="4">
        <v>382.5</v>
      </c>
      <c r="S62" s="4">
        <v>289.65120000000002</v>
      </c>
      <c r="T62" s="4">
        <v>25.562000000000001</v>
      </c>
      <c r="U62" s="4">
        <v>315.2</v>
      </c>
      <c r="V62" s="4">
        <v>939.00279999999998</v>
      </c>
      <c r="Y62" s="4">
        <v>111.065</v>
      </c>
      <c r="Z62" s="4">
        <v>0</v>
      </c>
      <c r="AA62" s="4">
        <v>6.7107999999999999</v>
      </c>
      <c r="AB62" s="4" t="s">
        <v>384</v>
      </c>
      <c r="AC62" s="4">
        <v>0</v>
      </c>
      <c r="AD62" s="4">
        <v>11.9</v>
      </c>
      <c r="AE62" s="4">
        <v>851</v>
      </c>
      <c r="AF62" s="4">
        <v>879</v>
      </c>
      <c r="AG62" s="4">
        <v>827</v>
      </c>
      <c r="AH62" s="4">
        <v>88</v>
      </c>
      <c r="AI62" s="4">
        <v>29.59</v>
      </c>
      <c r="AJ62" s="4">
        <v>0.68</v>
      </c>
      <c r="AK62" s="4">
        <v>987</v>
      </c>
      <c r="AL62" s="4">
        <v>3</v>
      </c>
      <c r="AM62" s="4">
        <v>0</v>
      </c>
      <c r="AN62" s="4">
        <v>31</v>
      </c>
      <c r="AO62" s="4">
        <v>191</v>
      </c>
      <c r="AP62" s="4">
        <v>190</v>
      </c>
      <c r="AQ62" s="4">
        <v>2.1</v>
      </c>
      <c r="AR62" s="4">
        <v>195</v>
      </c>
      <c r="AS62" s="4" t="s">
        <v>155</v>
      </c>
      <c r="AT62" s="4">
        <v>2</v>
      </c>
      <c r="AU62" s="5">
        <v>0.7325462962962962</v>
      </c>
      <c r="AV62" s="4">
        <v>47.16131</v>
      </c>
      <c r="AW62" s="4">
        <v>-88.483928000000006</v>
      </c>
      <c r="AX62" s="4">
        <v>313.7</v>
      </c>
      <c r="AY62" s="4">
        <v>35.299999999999997</v>
      </c>
      <c r="AZ62" s="4">
        <v>12</v>
      </c>
      <c r="BA62" s="4">
        <v>10</v>
      </c>
      <c r="BB62" s="4" t="s">
        <v>425</v>
      </c>
      <c r="BC62" s="4">
        <v>1.4</v>
      </c>
      <c r="BD62" s="4">
        <v>1.222877</v>
      </c>
      <c r="BE62" s="4">
        <v>2.3983020000000002</v>
      </c>
      <c r="BF62" s="4">
        <v>14.063000000000001</v>
      </c>
      <c r="BG62" s="4">
        <v>21.48</v>
      </c>
      <c r="BH62" s="4">
        <v>1.53</v>
      </c>
      <c r="BI62" s="4">
        <v>9.6140000000000008</v>
      </c>
      <c r="BJ62" s="4">
        <v>2980.8490000000002</v>
      </c>
      <c r="BK62" s="4">
        <v>15.368</v>
      </c>
      <c r="BL62" s="4">
        <v>12.646000000000001</v>
      </c>
      <c r="BM62" s="4">
        <v>1.1160000000000001</v>
      </c>
      <c r="BN62" s="4">
        <v>13.762</v>
      </c>
      <c r="BO62" s="4">
        <v>10.422000000000001</v>
      </c>
      <c r="BP62" s="4">
        <v>0.92</v>
      </c>
      <c r="BQ62" s="4">
        <v>11.340999999999999</v>
      </c>
      <c r="BR62" s="4">
        <v>10.668100000000001</v>
      </c>
      <c r="BU62" s="4">
        <v>7.5709999999999997</v>
      </c>
      <c r="BW62" s="4">
        <v>1676.4749999999999</v>
      </c>
      <c r="BX62" s="4">
        <v>0.31972400000000001</v>
      </c>
      <c r="BY62" s="4">
        <v>-5</v>
      </c>
      <c r="BZ62" s="4">
        <v>1.210707</v>
      </c>
      <c r="CA62" s="4">
        <v>7.8132549999999998</v>
      </c>
      <c r="CB62" s="4">
        <v>24.456281000000001</v>
      </c>
      <c r="CC62" s="4">
        <f t="shared" si="9"/>
        <v>2.0642619710000001</v>
      </c>
      <c r="CE62" s="4">
        <f t="shared" si="10"/>
        <v>17397.729615060765</v>
      </c>
      <c r="CF62" s="4">
        <f t="shared" si="11"/>
        <v>89.695354821479995</v>
      </c>
      <c r="CG62" s="4">
        <f t="shared" si="12"/>
        <v>66.191763341384998</v>
      </c>
      <c r="CH62" s="4">
        <f t="shared" si="13"/>
        <v>62.2643814921285</v>
      </c>
    </row>
    <row r="63" spans="1:86">
      <c r="A63" s="2">
        <v>42440</v>
      </c>
      <c r="B63" s="29">
        <v>0.52440319444444439</v>
      </c>
      <c r="C63" s="4">
        <v>9.5809999999999995</v>
      </c>
      <c r="D63" s="4">
        <v>8.3199999999999996E-2</v>
      </c>
      <c r="E63" s="4" t="s">
        <v>155</v>
      </c>
      <c r="F63" s="4">
        <v>832.12947199999996</v>
      </c>
      <c r="G63" s="4">
        <v>430.3</v>
      </c>
      <c r="H63" s="4">
        <v>33.9</v>
      </c>
      <c r="I63" s="4">
        <v>938.9</v>
      </c>
      <c r="K63" s="4">
        <v>7.1</v>
      </c>
      <c r="L63" s="4">
        <v>121</v>
      </c>
      <c r="M63" s="4">
        <v>0.91159999999999997</v>
      </c>
      <c r="N63" s="4">
        <v>8.7346000000000004</v>
      </c>
      <c r="O63" s="4">
        <v>7.5899999999999995E-2</v>
      </c>
      <c r="P63" s="4">
        <v>392.24180000000001</v>
      </c>
      <c r="Q63" s="4">
        <v>30.904900000000001</v>
      </c>
      <c r="R63" s="4">
        <v>423.1</v>
      </c>
      <c r="S63" s="4">
        <v>323.24630000000002</v>
      </c>
      <c r="T63" s="4">
        <v>25.468699999999998</v>
      </c>
      <c r="U63" s="4">
        <v>348.7</v>
      </c>
      <c r="V63" s="4">
        <v>938.91079999999999</v>
      </c>
      <c r="Y63" s="4">
        <v>110.22</v>
      </c>
      <c r="Z63" s="4">
        <v>0</v>
      </c>
      <c r="AA63" s="4">
        <v>6.4726999999999997</v>
      </c>
      <c r="AB63" s="4" t="s">
        <v>384</v>
      </c>
      <c r="AC63" s="4">
        <v>0</v>
      </c>
      <c r="AD63" s="4">
        <v>11.8</v>
      </c>
      <c r="AE63" s="4">
        <v>852</v>
      </c>
      <c r="AF63" s="4">
        <v>878</v>
      </c>
      <c r="AG63" s="4">
        <v>827</v>
      </c>
      <c r="AH63" s="4">
        <v>88</v>
      </c>
      <c r="AI63" s="4">
        <v>29.59</v>
      </c>
      <c r="AJ63" s="4">
        <v>0.68</v>
      </c>
      <c r="AK63" s="4">
        <v>987</v>
      </c>
      <c r="AL63" s="4">
        <v>3</v>
      </c>
      <c r="AM63" s="4">
        <v>0</v>
      </c>
      <c r="AN63" s="4">
        <v>31</v>
      </c>
      <c r="AO63" s="4">
        <v>191</v>
      </c>
      <c r="AP63" s="4">
        <v>190</v>
      </c>
      <c r="AQ63" s="4">
        <v>2.1</v>
      </c>
      <c r="AR63" s="4">
        <v>195</v>
      </c>
      <c r="AS63" s="4" t="s">
        <v>155</v>
      </c>
      <c r="AT63" s="4">
        <v>2</v>
      </c>
      <c r="AU63" s="5">
        <v>0.73255787037037035</v>
      </c>
      <c r="AV63" s="4">
        <v>47.161453000000002</v>
      </c>
      <c r="AW63" s="4">
        <v>-88.483945000000006</v>
      </c>
      <c r="AX63" s="4">
        <v>314.2</v>
      </c>
      <c r="AY63" s="4">
        <v>35.200000000000003</v>
      </c>
      <c r="AZ63" s="4">
        <v>12</v>
      </c>
      <c r="BA63" s="4">
        <v>10</v>
      </c>
      <c r="BB63" s="4" t="s">
        <v>425</v>
      </c>
      <c r="BC63" s="4">
        <v>1.4244760000000001</v>
      </c>
      <c r="BD63" s="4">
        <v>1.453147</v>
      </c>
      <c r="BE63" s="4">
        <v>2.7244760000000001</v>
      </c>
      <c r="BF63" s="4">
        <v>14.063000000000001</v>
      </c>
      <c r="BG63" s="4">
        <v>21.32</v>
      </c>
      <c r="BH63" s="4">
        <v>1.52</v>
      </c>
      <c r="BI63" s="4">
        <v>9.6920000000000002</v>
      </c>
      <c r="BJ63" s="4">
        <v>2979.2570000000001</v>
      </c>
      <c r="BK63" s="4">
        <v>16.469000000000001</v>
      </c>
      <c r="BL63" s="4">
        <v>14.010999999999999</v>
      </c>
      <c r="BM63" s="4">
        <v>1.1040000000000001</v>
      </c>
      <c r="BN63" s="4">
        <v>15.114000000000001</v>
      </c>
      <c r="BO63" s="4">
        <v>11.545999999999999</v>
      </c>
      <c r="BP63" s="4">
        <v>0.91</v>
      </c>
      <c r="BQ63" s="4">
        <v>12.456</v>
      </c>
      <c r="BR63" s="4">
        <v>10.589700000000001</v>
      </c>
      <c r="BU63" s="4">
        <v>7.4589999999999996</v>
      </c>
      <c r="BW63" s="4">
        <v>1605.268</v>
      </c>
      <c r="BX63" s="4">
        <v>0.27846900000000002</v>
      </c>
      <c r="BY63" s="4">
        <v>-5</v>
      </c>
      <c r="BZ63" s="4">
        <v>1.209862</v>
      </c>
      <c r="CA63" s="4">
        <v>6.8050860000000002</v>
      </c>
      <c r="CB63" s="4">
        <v>24.439212000000001</v>
      </c>
      <c r="CC63" s="4">
        <f t="shared" si="9"/>
        <v>1.7979037212</v>
      </c>
      <c r="CE63" s="4">
        <f t="shared" si="10"/>
        <v>15144.752775523195</v>
      </c>
      <c r="CF63" s="4">
        <f t="shared" si="11"/>
        <v>83.718502116498016</v>
      </c>
      <c r="CG63" s="4">
        <f t="shared" si="12"/>
        <v>63.318820958351999</v>
      </c>
      <c r="CH63" s="4">
        <f t="shared" si="13"/>
        <v>53.831672953007406</v>
      </c>
    </row>
    <row r="64" spans="1:86">
      <c r="A64" s="2">
        <v>42440</v>
      </c>
      <c r="B64" s="29">
        <v>0.52441476851851854</v>
      </c>
      <c r="C64" s="4">
        <v>9.7889999999999997</v>
      </c>
      <c r="D64" s="4">
        <v>8.9399999999999993E-2</v>
      </c>
      <c r="E64" s="4" t="s">
        <v>155</v>
      </c>
      <c r="F64" s="4">
        <v>894.19008299999996</v>
      </c>
      <c r="G64" s="4">
        <v>474.9</v>
      </c>
      <c r="H64" s="4">
        <v>33.9</v>
      </c>
      <c r="I64" s="4">
        <v>965.3</v>
      </c>
      <c r="K64" s="4">
        <v>7.06</v>
      </c>
      <c r="L64" s="4">
        <v>121</v>
      </c>
      <c r="M64" s="4">
        <v>0.90990000000000004</v>
      </c>
      <c r="N64" s="4">
        <v>8.9062999999999999</v>
      </c>
      <c r="O64" s="4">
        <v>8.14E-2</v>
      </c>
      <c r="P64" s="4">
        <v>432.11360000000002</v>
      </c>
      <c r="Q64" s="4">
        <v>30.876999999999999</v>
      </c>
      <c r="R64" s="4">
        <v>463</v>
      </c>
      <c r="S64" s="4">
        <v>356.1046</v>
      </c>
      <c r="T64" s="4">
        <v>25.445699999999999</v>
      </c>
      <c r="U64" s="4">
        <v>381.6</v>
      </c>
      <c r="V64" s="4">
        <v>965.25909999999999</v>
      </c>
      <c r="Y64" s="4">
        <v>110.15</v>
      </c>
      <c r="Z64" s="4">
        <v>0</v>
      </c>
      <c r="AA64" s="4">
        <v>6.4192</v>
      </c>
      <c r="AB64" s="4" t="s">
        <v>384</v>
      </c>
      <c r="AC64" s="4">
        <v>0</v>
      </c>
      <c r="AD64" s="4">
        <v>11.9</v>
      </c>
      <c r="AE64" s="4">
        <v>852</v>
      </c>
      <c r="AF64" s="4">
        <v>879</v>
      </c>
      <c r="AG64" s="4">
        <v>827</v>
      </c>
      <c r="AH64" s="4">
        <v>88</v>
      </c>
      <c r="AI64" s="4">
        <v>29.59</v>
      </c>
      <c r="AJ64" s="4">
        <v>0.68</v>
      </c>
      <c r="AK64" s="4">
        <v>987</v>
      </c>
      <c r="AL64" s="4">
        <v>3</v>
      </c>
      <c r="AM64" s="4">
        <v>0</v>
      </c>
      <c r="AN64" s="4">
        <v>31</v>
      </c>
      <c r="AO64" s="4">
        <v>191</v>
      </c>
      <c r="AP64" s="4">
        <v>190</v>
      </c>
      <c r="AQ64" s="4">
        <v>2.1</v>
      </c>
      <c r="AR64" s="4">
        <v>195</v>
      </c>
      <c r="AS64" s="4" t="s">
        <v>155</v>
      </c>
      <c r="AT64" s="4">
        <v>2</v>
      </c>
      <c r="AU64" s="5">
        <v>0.7325694444444445</v>
      </c>
      <c r="AV64" s="4">
        <v>47.161596000000003</v>
      </c>
      <c r="AW64" s="4">
        <v>-88.483998999999997</v>
      </c>
      <c r="AX64" s="4">
        <v>314.3</v>
      </c>
      <c r="AY64" s="4">
        <v>35.5</v>
      </c>
      <c r="AZ64" s="4">
        <v>12</v>
      </c>
      <c r="BA64" s="4">
        <v>11</v>
      </c>
      <c r="BB64" s="4" t="s">
        <v>421</v>
      </c>
      <c r="BC64" s="4">
        <v>1.475624</v>
      </c>
      <c r="BD64" s="4">
        <v>1.0731269999999999</v>
      </c>
      <c r="BE64" s="4">
        <v>2.824376</v>
      </c>
      <c r="BF64" s="4">
        <v>14.063000000000001</v>
      </c>
      <c r="BG64" s="4">
        <v>20.87</v>
      </c>
      <c r="BH64" s="4">
        <v>1.48</v>
      </c>
      <c r="BI64" s="4">
        <v>9.907</v>
      </c>
      <c r="BJ64" s="4">
        <v>2977.4189999999999</v>
      </c>
      <c r="BK64" s="4">
        <v>17.311</v>
      </c>
      <c r="BL64" s="4">
        <v>15.128</v>
      </c>
      <c r="BM64" s="4">
        <v>1.081</v>
      </c>
      <c r="BN64" s="4">
        <v>16.209</v>
      </c>
      <c r="BO64" s="4">
        <v>12.467000000000001</v>
      </c>
      <c r="BP64" s="4">
        <v>0.89100000000000001</v>
      </c>
      <c r="BQ64" s="4">
        <v>13.358000000000001</v>
      </c>
      <c r="BR64" s="4">
        <v>10.670400000000001</v>
      </c>
      <c r="BU64" s="4">
        <v>7.306</v>
      </c>
      <c r="BW64" s="4">
        <v>1560.357</v>
      </c>
      <c r="BX64" s="4">
        <v>0.28565000000000002</v>
      </c>
      <c r="BY64" s="4">
        <v>-5</v>
      </c>
      <c r="BZ64" s="4">
        <v>1.210569</v>
      </c>
      <c r="CA64" s="4">
        <v>6.9805720000000004</v>
      </c>
      <c r="CB64" s="4">
        <v>24.453493999999999</v>
      </c>
      <c r="CC64" s="4">
        <f t="shared" si="9"/>
        <v>1.8442671224</v>
      </c>
      <c r="CE64" s="4">
        <f t="shared" si="10"/>
        <v>15525.713514639996</v>
      </c>
      <c r="CF64" s="4">
        <f t="shared" si="11"/>
        <v>90.267989373323999</v>
      </c>
      <c r="CG64" s="4">
        <f t="shared" si="12"/>
        <v>69.655121139672005</v>
      </c>
      <c r="CH64" s="4">
        <f t="shared" si="13"/>
        <v>55.640665115193606</v>
      </c>
    </row>
    <row r="65" spans="1:86">
      <c r="A65" s="2">
        <v>42440</v>
      </c>
      <c r="B65" s="29">
        <v>0.52442634259259258</v>
      </c>
      <c r="C65" s="4">
        <v>10.052</v>
      </c>
      <c r="D65" s="4">
        <v>9.5500000000000002E-2</v>
      </c>
      <c r="E65" s="4" t="s">
        <v>155</v>
      </c>
      <c r="F65" s="4">
        <v>955.46365900000001</v>
      </c>
      <c r="G65" s="4">
        <v>515.5</v>
      </c>
      <c r="H65" s="4">
        <v>34.5</v>
      </c>
      <c r="I65" s="4">
        <v>1020.9</v>
      </c>
      <c r="K65" s="4">
        <v>6.91</v>
      </c>
      <c r="L65" s="4">
        <v>121</v>
      </c>
      <c r="M65" s="4">
        <v>0.90759999999999996</v>
      </c>
      <c r="N65" s="4">
        <v>9.1227999999999998</v>
      </c>
      <c r="O65" s="4">
        <v>8.6699999999999999E-2</v>
      </c>
      <c r="P65" s="4">
        <v>467.83629999999999</v>
      </c>
      <c r="Q65" s="4">
        <v>31.2728</v>
      </c>
      <c r="R65" s="4">
        <v>499.1</v>
      </c>
      <c r="S65" s="4">
        <v>385.5437</v>
      </c>
      <c r="T65" s="4">
        <v>25.771899999999999</v>
      </c>
      <c r="U65" s="4">
        <v>411.3</v>
      </c>
      <c r="V65" s="4">
        <v>1020.9329</v>
      </c>
      <c r="Y65" s="4">
        <v>110.026</v>
      </c>
      <c r="Z65" s="4">
        <v>0</v>
      </c>
      <c r="AA65" s="4">
        <v>6.2690999999999999</v>
      </c>
      <c r="AB65" s="4" t="s">
        <v>384</v>
      </c>
      <c r="AC65" s="4">
        <v>0</v>
      </c>
      <c r="AD65" s="4">
        <v>11.8</v>
      </c>
      <c r="AE65" s="4">
        <v>852</v>
      </c>
      <c r="AF65" s="4">
        <v>878</v>
      </c>
      <c r="AG65" s="4">
        <v>828</v>
      </c>
      <c r="AH65" s="4">
        <v>88</v>
      </c>
      <c r="AI65" s="4">
        <v>29.59</v>
      </c>
      <c r="AJ65" s="4">
        <v>0.68</v>
      </c>
      <c r="AK65" s="4">
        <v>987</v>
      </c>
      <c r="AL65" s="4">
        <v>3</v>
      </c>
      <c r="AM65" s="4">
        <v>0</v>
      </c>
      <c r="AN65" s="4">
        <v>31</v>
      </c>
      <c r="AO65" s="4">
        <v>191</v>
      </c>
      <c r="AP65" s="4">
        <v>190.4</v>
      </c>
      <c r="AQ65" s="4">
        <v>2.2000000000000002</v>
      </c>
      <c r="AR65" s="4">
        <v>195</v>
      </c>
      <c r="AS65" s="4" t="s">
        <v>155</v>
      </c>
      <c r="AT65" s="4">
        <v>2</v>
      </c>
      <c r="AU65" s="5">
        <v>0.73258101851851853</v>
      </c>
      <c r="AV65" s="4">
        <v>47.161735</v>
      </c>
      <c r="AW65" s="4">
        <v>-88.484071999999998</v>
      </c>
      <c r="AX65" s="4">
        <v>314</v>
      </c>
      <c r="AY65" s="4">
        <v>35.799999999999997</v>
      </c>
      <c r="AZ65" s="4">
        <v>12</v>
      </c>
      <c r="BA65" s="4">
        <v>11</v>
      </c>
      <c r="BB65" s="4" t="s">
        <v>421</v>
      </c>
      <c r="BC65" s="4">
        <v>1.4728270000000001</v>
      </c>
      <c r="BD65" s="4">
        <v>1.2271730000000001</v>
      </c>
      <c r="BE65" s="4">
        <v>2.9242759999999999</v>
      </c>
      <c r="BF65" s="4">
        <v>14.063000000000001</v>
      </c>
      <c r="BG65" s="4">
        <v>20.34</v>
      </c>
      <c r="BH65" s="4">
        <v>1.45</v>
      </c>
      <c r="BI65" s="4">
        <v>10.183</v>
      </c>
      <c r="BJ65" s="4">
        <v>2974.99</v>
      </c>
      <c r="BK65" s="4">
        <v>17.998000000000001</v>
      </c>
      <c r="BL65" s="4">
        <v>15.977</v>
      </c>
      <c r="BM65" s="4">
        <v>1.0680000000000001</v>
      </c>
      <c r="BN65" s="4">
        <v>17.045000000000002</v>
      </c>
      <c r="BO65" s="4">
        <v>13.166</v>
      </c>
      <c r="BP65" s="4">
        <v>0.88</v>
      </c>
      <c r="BQ65" s="4">
        <v>14.045999999999999</v>
      </c>
      <c r="BR65" s="4">
        <v>11.009</v>
      </c>
      <c r="BU65" s="4">
        <v>7.1189999999999998</v>
      </c>
      <c r="BW65" s="4">
        <v>1486.4860000000001</v>
      </c>
      <c r="BX65" s="4">
        <v>0.41841</v>
      </c>
      <c r="BY65" s="4">
        <v>-5</v>
      </c>
      <c r="BZ65" s="4">
        <v>1.209138</v>
      </c>
      <c r="CA65" s="4">
        <v>10.224895</v>
      </c>
      <c r="CB65" s="4">
        <v>24.424588</v>
      </c>
      <c r="CC65" s="4">
        <f t="shared" si="9"/>
        <v>2.7014172589999998</v>
      </c>
      <c r="CE65" s="4">
        <f t="shared" si="10"/>
        <v>22722.96340090935</v>
      </c>
      <c r="CF65" s="4">
        <f t="shared" si="11"/>
        <v>137.46866217687003</v>
      </c>
      <c r="CG65" s="4">
        <f t="shared" si="12"/>
        <v>107.28329975199</v>
      </c>
      <c r="CH65" s="4">
        <f t="shared" si="13"/>
        <v>84.086704184085008</v>
      </c>
    </row>
    <row r="66" spans="1:86">
      <c r="A66" s="2">
        <v>42440</v>
      </c>
      <c r="B66" s="29">
        <v>0.52443791666666673</v>
      </c>
      <c r="C66" s="4">
        <v>10.422000000000001</v>
      </c>
      <c r="D66" s="4">
        <v>9.8400000000000001E-2</v>
      </c>
      <c r="E66" s="4" t="s">
        <v>155</v>
      </c>
      <c r="F66" s="4">
        <v>984.21269600000005</v>
      </c>
      <c r="G66" s="4">
        <v>572.4</v>
      </c>
      <c r="H66" s="4">
        <v>46.2</v>
      </c>
      <c r="I66" s="4">
        <v>1131.2</v>
      </c>
      <c r="K66" s="4">
        <v>6.61</v>
      </c>
      <c r="L66" s="4">
        <v>128</v>
      </c>
      <c r="M66" s="4">
        <v>0.90439999999999998</v>
      </c>
      <c r="N66" s="4">
        <v>9.4258000000000006</v>
      </c>
      <c r="O66" s="4">
        <v>8.8999999999999996E-2</v>
      </c>
      <c r="P66" s="4">
        <v>517.69989999999996</v>
      </c>
      <c r="Q66" s="4">
        <v>41.815800000000003</v>
      </c>
      <c r="R66" s="4">
        <v>559.5</v>
      </c>
      <c r="S66" s="4">
        <v>426.63619999999997</v>
      </c>
      <c r="T66" s="4">
        <v>34.4604</v>
      </c>
      <c r="U66" s="4">
        <v>461.1</v>
      </c>
      <c r="V66" s="4">
        <v>1131.1968999999999</v>
      </c>
      <c r="Y66" s="4">
        <v>116.03400000000001</v>
      </c>
      <c r="Z66" s="4">
        <v>0</v>
      </c>
      <c r="AA66" s="4">
        <v>5.98</v>
      </c>
      <c r="AB66" s="4" t="s">
        <v>384</v>
      </c>
      <c r="AC66" s="4">
        <v>0</v>
      </c>
      <c r="AD66" s="4">
        <v>11.8</v>
      </c>
      <c r="AE66" s="4">
        <v>852</v>
      </c>
      <c r="AF66" s="4">
        <v>878</v>
      </c>
      <c r="AG66" s="4">
        <v>828</v>
      </c>
      <c r="AH66" s="4">
        <v>88</v>
      </c>
      <c r="AI66" s="4">
        <v>29.59</v>
      </c>
      <c r="AJ66" s="4">
        <v>0.68</v>
      </c>
      <c r="AK66" s="4">
        <v>987</v>
      </c>
      <c r="AL66" s="4">
        <v>3</v>
      </c>
      <c r="AM66" s="4">
        <v>0</v>
      </c>
      <c r="AN66" s="4">
        <v>31</v>
      </c>
      <c r="AO66" s="4">
        <v>191</v>
      </c>
      <c r="AP66" s="4">
        <v>191</v>
      </c>
      <c r="AQ66" s="4">
        <v>2.1</v>
      </c>
      <c r="AR66" s="4">
        <v>195</v>
      </c>
      <c r="AS66" s="4" t="s">
        <v>155</v>
      </c>
      <c r="AT66" s="4">
        <v>2</v>
      </c>
      <c r="AU66" s="5">
        <v>0.73259259259259257</v>
      </c>
      <c r="AV66" s="4">
        <v>47.16187</v>
      </c>
      <c r="AW66" s="4">
        <v>-88.484150999999997</v>
      </c>
      <c r="AX66" s="4">
        <v>314.10000000000002</v>
      </c>
      <c r="AY66" s="4">
        <v>35.6</v>
      </c>
      <c r="AZ66" s="4">
        <v>12</v>
      </c>
      <c r="BA66" s="4">
        <v>11</v>
      </c>
      <c r="BB66" s="4" t="s">
        <v>421</v>
      </c>
      <c r="BC66" s="4">
        <v>1.530769</v>
      </c>
      <c r="BD66" s="4">
        <v>1.024176</v>
      </c>
      <c r="BE66" s="4">
        <v>2.7824179999999998</v>
      </c>
      <c r="BF66" s="4">
        <v>14.063000000000001</v>
      </c>
      <c r="BG66" s="4">
        <v>19.63</v>
      </c>
      <c r="BH66" s="4">
        <v>1.4</v>
      </c>
      <c r="BI66" s="4">
        <v>10.571</v>
      </c>
      <c r="BJ66" s="4">
        <v>2972.3919999999998</v>
      </c>
      <c r="BK66" s="4">
        <v>17.864999999999998</v>
      </c>
      <c r="BL66" s="4">
        <v>17.096</v>
      </c>
      <c r="BM66" s="4">
        <v>1.381</v>
      </c>
      <c r="BN66" s="4">
        <v>18.477</v>
      </c>
      <c r="BO66" s="4">
        <v>14.089</v>
      </c>
      <c r="BP66" s="4">
        <v>1.1379999999999999</v>
      </c>
      <c r="BQ66" s="4">
        <v>15.227</v>
      </c>
      <c r="BR66" s="4">
        <v>11.7957</v>
      </c>
      <c r="BU66" s="4">
        <v>7.26</v>
      </c>
      <c r="BW66" s="4">
        <v>1371.1679999999999</v>
      </c>
      <c r="BX66" s="4">
        <v>0.45901900000000001</v>
      </c>
      <c r="BY66" s="4">
        <v>-5</v>
      </c>
      <c r="BZ66" s="4">
        <v>1.208431</v>
      </c>
      <c r="CA66" s="4">
        <v>11.217276999999999</v>
      </c>
      <c r="CB66" s="4">
        <v>24.410305999999999</v>
      </c>
      <c r="CC66" s="4">
        <f t="shared" si="9"/>
        <v>2.9636045833999995</v>
      </c>
      <c r="CE66" s="4">
        <f t="shared" si="10"/>
        <v>24906.581879188241</v>
      </c>
      <c r="CF66" s="4">
        <f t="shared" si="11"/>
        <v>149.696300242935</v>
      </c>
      <c r="CG66" s="4">
        <f t="shared" si="12"/>
        <v>127.591691228613</v>
      </c>
      <c r="CH66" s="4">
        <f t="shared" si="13"/>
        <v>98.839778828748294</v>
      </c>
    </row>
    <row r="67" spans="1:86">
      <c r="A67" s="2">
        <v>42440</v>
      </c>
      <c r="B67" s="29">
        <v>0.52444949074074076</v>
      </c>
      <c r="C67" s="4">
        <v>10.64</v>
      </c>
      <c r="D67" s="4">
        <v>8.4400000000000003E-2</v>
      </c>
      <c r="E67" s="4" t="s">
        <v>155</v>
      </c>
      <c r="F67" s="4">
        <v>844.064303</v>
      </c>
      <c r="G67" s="4">
        <v>690.5</v>
      </c>
      <c r="H67" s="4">
        <v>46.4</v>
      </c>
      <c r="I67" s="4">
        <v>1299</v>
      </c>
      <c r="K67" s="4">
        <v>6.21</v>
      </c>
      <c r="L67" s="4">
        <v>145</v>
      </c>
      <c r="M67" s="4">
        <v>0.90259999999999996</v>
      </c>
      <c r="N67" s="4">
        <v>9.6033000000000008</v>
      </c>
      <c r="O67" s="4">
        <v>7.6200000000000004E-2</v>
      </c>
      <c r="P67" s="4">
        <v>623.18499999999995</v>
      </c>
      <c r="Q67" s="4">
        <v>41.911999999999999</v>
      </c>
      <c r="R67" s="4">
        <v>665.1</v>
      </c>
      <c r="S67" s="4">
        <v>513.56640000000004</v>
      </c>
      <c r="T67" s="4">
        <v>34.5396</v>
      </c>
      <c r="U67" s="4">
        <v>548.1</v>
      </c>
      <c r="V67" s="4">
        <v>1299.0279</v>
      </c>
      <c r="Y67" s="4">
        <v>130.69</v>
      </c>
      <c r="Z67" s="4">
        <v>0</v>
      </c>
      <c r="AA67" s="4">
        <v>5.6092000000000004</v>
      </c>
      <c r="AB67" s="4" t="s">
        <v>384</v>
      </c>
      <c r="AC67" s="4">
        <v>0</v>
      </c>
      <c r="AD67" s="4">
        <v>11.9</v>
      </c>
      <c r="AE67" s="4">
        <v>851</v>
      </c>
      <c r="AF67" s="4">
        <v>877</v>
      </c>
      <c r="AG67" s="4">
        <v>827</v>
      </c>
      <c r="AH67" s="4">
        <v>88</v>
      </c>
      <c r="AI67" s="4">
        <v>29.59</v>
      </c>
      <c r="AJ67" s="4">
        <v>0.68</v>
      </c>
      <c r="AK67" s="4">
        <v>987</v>
      </c>
      <c r="AL67" s="4">
        <v>3</v>
      </c>
      <c r="AM67" s="4">
        <v>0</v>
      </c>
      <c r="AN67" s="4">
        <v>31</v>
      </c>
      <c r="AO67" s="4">
        <v>191</v>
      </c>
      <c r="AP67" s="4">
        <v>190.6</v>
      </c>
      <c r="AQ67" s="4">
        <v>2.1</v>
      </c>
      <c r="AR67" s="4">
        <v>195</v>
      </c>
      <c r="AS67" s="4" t="s">
        <v>155</v>
      </c>
      <c r="AT67" s="4">
        <v>2</v>
      </c>
      <c r="AU67" s="5">
        <v>0.73260416666666661</v>
      </c>
      <c r="AV67" s="4">
        <v>47.162014999999997</v>
      </c>
      <c r="AW67" s="4">
        <v>-88.484206</v>
      </c>
      <c r="AX67" s="4">
        <v>313.89999999999998</v>
      </c>
      <c r="AY67" s="4">
        <v>36.5</v>
      </c>
      <c r="AZ67" s="4">
        <v>12</v>
      </c>
      <c r="BA67" s="4">
        <v>11</v>
      </c>
      <c r="BB67" s="4" t="s">
        <v>421</v>
      </c>
      <c r="BC67" s="4">
        <v>1.048152</v>
      </c>
      <c r="BD67" s="4">
        <v>1.0759240000000001</v>
      </c>
      <c r="BE67" s="4">
        <v>2.1240760000000001</v>
      </c>
      <c r="BF67" s="4">
        <v>14.063000000000001</v>
      </c>
      <c r="BG67" s="4">
        <v>19.25</v>
      </c>
      <c r="BH67" s="4">
        <v>1.37</v>
      </c>
      <c r="BI67" s="4">
        <v>10.794</v>
      </c>
      <c r="BJ67" s="4">
        <v>2972.12</v>
      </c>
      <c r="BK67" s="4">
        <v>15.007</v>
      </c>
      <c r="BL67" s="4">
        <v>20.198</v>
      </c>
      <c r="BM67" s="4">
        <v>1.3580000000000001</v>
      </c>
      <c r="BN67" s="4">
        <v>21.556000000000001</v>
      </c>
      <c r="BO67" s="4">
        <v>16.645</v>
      </c>
      <c r="BP67" s="4">
        <v>1.119</v>
      </c>
      <c r="BQ67" s="4">
        <v>17.763999999999999</v>
      </c>
      <c r="BR67" s="4">
        <v>13.2942</v>
      </c>
      <c r="BU67" s="4">
        <v>8.0250000000000004</v>
      </c>
      <c r="BW67" s="4">
        <v>1262.24</v>
      </c>
      <c r="BX67" s="4">
        <v>0.42439700000000002</v>
      </c>
      <c r="BY67" s="4">
        <v>-5</v>
      </c>
      <c r="BZ67" s="4">
        <v>1.2094309999999999</v>
      </c>
      <c r="CA67" s="4">
        <v>10.371202</v>
      </c>
      <c r="CB67" s="4">
        <v>24.430506000000001</v>
      </c>
      <c r="CC67" s="4">
        <f t="shared" si="9"/>
        <v>2.7400715683999999</v>
      </c>
      <c r="CE67" s="4">
        <f t="shared" si="10"/>
        <v>23025.86929551528</v>
      </c>
      <c r="CF67" s="4">
        <f t="shared" si="11"/>
        <v>116.26354942525799</v>
      </c>
      <c r="CG67" s="4">
        <f t="shared" si="12"/>
        <v>137.62282214901597</v>
      </c>
      <c r="CH67" s="4">
        <f t="shared" si="13"/>
        <v>102.99399472041479</v>
      </c>
    </row>
    <row r="68" spans="1:86">
      <c r="A68" s="2">
        <v>42440</v>
      </c>
      <c r="B68" s="29">
        <v>0.5244610648148148</v>
      </c>
      <c r="C68" s="4">
        <v>10.92</v>
      </c>
      <c r="D68" s="4">
        <v>6.4799999999999996E-2</v>
      </c>
      <c r="E68" s="4" t="s">
        <v>155</v>
      </c>
      <c r="F68" s="4">
        <v>647.72277199999996</v>
      </c>
      <c r="G68" s="4">
        <v>804.9</v>
      </c>
      <c r="H68" s="4">
        <v>53.6</v>
      </c>
      <c r="I68" s="4">
        <v>1549.5</v>
      </c>
      <c r="K68" s="4">
        <v>5.76</v>
      </c>
      <c r="L68" s="4">
        <v>165</v>
      </c>
      <c r="M68" s="4">
        <v>0.9002</v>
      </c>
      <c r="N68" s="4">
        <v>9.8307000000000002</v>
      </c>
      <c r="O68" s="4">
        <v>5.8299999999999998E-2</v>
      </c>
      <c r="P68" s="4">
        <v>724.57460000000003</v>
      </c>
      <c r="Q68" s="4">
        <v>48.250999999999998</v>
      </c>
      <c r="R68" s="4">
        <v>772.8</v>
      </c>
      <c r="S68" s="4">
        <v>597.12149999999997</v>
      </c>
      <c r="T68" s="4">
        <v>39.763599999999997</v>
      </c>
      <c r="U68" s="4">
        <v>636.9</v>
      </c>
      <c r="V68" s="4">
        <v>1549.5324000000001</v>
      </c>
      <c r="Y68" s="4">
        <v>148.084</v>
      </c>
      <c r="Z68" s="4">
        <v>0</v>
      </c>
      <c r="AA68" s="4">
        <v>5.1821000000000002</v>
      </c>
      <c r="AB68" s="4" t="s">
        <v>384</v>
      </c>
      <c r="AC68" s="4">
        <v>0</v>
      </c>
      <c r="AD68" s="4">
        <v>11.8</v>
      </c>
      <c r="AE68" s="4">
        <v>851</v>
      </c>
      <c r="AF68" s="4">
        <v>877</v>
      </c>
      <c r="AG68" s="4">
        <v>826</v>
      </c>
      <c r="AH68" s="4">
        <v>88</v>
      </c>
      <c r="AI68" s="4">
        <v>29.59</v>
      </c>
      <c r="AJ68" s="4">
        <v>0.68</v>
      </c>
      <c r="AK68" s="4">
        <v>987</v>
      </c>
      <c r="AL68" s="4">
        <v>3</v>
      </c>
      <c r="AM68" s="4">
        <v>0</v>
      </c>
      <c r="AN68" s="4">
        <v>31</v>
      </c>
      <c r="AO68" s="4">
        <v>191</v>
      </c>
      <c r="AP68" s="4">
        <v>190</v>
      </c>
      <c r="AQ68" s="4">
        <v>2</v>
      </c>
      <c r="AR68" s="4">
        <v>195</v>
      </c>
      <c r="AS68" s="4" t="s">
        <v>155</v>
      </c>
      <c r="AT68" s="4">
        <v>2</v>
      </c>
      <c r="AU68" s="5">
        <v>0.73261574074074076</v>
      </c>
      <c r="AV68" s="4">
        <v>47.162165000000002</v>
      </c>
      <c r="AW68" s="4">
        <v>-88.484238000000005</v>
      </c>
      <c r="AX68" s="4">
        <v>313.8</v>
      </c>
      <c r="AY68" s="4">
        <v>36.9</v>
      </c>
      <c r="AZ68" s="4">
        <v>12</v>
      </c>
      <c r="BA68" s="4">
        <v>11</v>
      </c>
      <c r="BB68" s="4" t="s">
        <v>421</v>
      </c>
      <c r="BC68" s="4">
        <v>1.2</v>
      </c>
      <c r="BD68" s="4">
        <v>1</v>
      </c>
      <c r="BE68" s="4">
        <v>2.2000000000000002</v>
      </c>
      <c r="BF68" s="4">
        <v>14.063000000000001</v>
      </c>
      <c r="BG68" s="4">
        <v>18.78</v>
      </c>
      <c r="BH68" s="4">
        <v>1.34</v>
      </c>
      <c r="BI68" s="4">
        <v>11.086</v>
      </c>
      <c r="BJ68" s="4">
        <v>2971.16</v>
      </c>
      <c r="BK68" s="4">
        <v>11.215999999999999</v>
      </c>
      <c r="BL68" s="4">
        <v>22.933</v>
      </c>
      <c r="BM68" s="4">
        <v>1.5269999999999999</v>
      </c>
      <c r="BN68" s="4">
        <v>24.46</v>
      </c>
      <c r="BO68" s="4">
        <v>18.899000000000001</v>
      </c>
      <c r="BP68" s="4">
        <v>1.2589999999999999</v>
      </c>
      <c r="BQ68" s="4">
        <v>20.158000000000001</v>
      </c>
      <c r="BR68" s="4">
        <v>15.486000000000001</v>
      </c>
      <c r="BU68" s="4">
        <v>8.8800000000000008</v>
      </c>
      <c r="BW68" s="4">
        <v>1138.797</v>
      </c>
      <c r="BX68" s="4">
        <v>0.454928</v>
      </c>
      <c r="BY68" s="4">
        <v>-5</v>
      </c>
      <c r="BZ68" s="4">
        <v>1.2108620000000001</v>
      </c>
      <c r="CA68" s="4">
        <v>11.117304000000001</v>
      </c>
      <c r="CB68" s="4">
        <v>24.459412</v>
      </c>
      <c r="CC68" s="4">
        <f t="shared" si="9"/>
        <v>2.9371917168000001</v>
      </c>
      <c r="CE68" s="4">
        <f t="shared" si="10"/>
        <v>24674.372847622082</v>
      </c>
      <c r="CF68" s="4">
        <f t="shared" si="11"/>
        <v>93.144686203008007</v>
      </c>
      <c r="CG68" s="4">
        <f t="shared" si="12"/>
        <v>167.40465268190403</v>
      </c>
      <c r="CH68" s="4">
        <f t="shared" si="13"/>
        <v>128.60543959876802</v>
      </c>
    </row>
    <row r="69" spans="1:86">
      <c r="A69" s="2">
        <v>42440</v>
      </c>
      <c r="B69" s="29">
        <v>0.52447263888888884</v>
      </c>
      <c r="C69" s="4">
        <v>11.006</v>
      </c>
      <c r="D69" s="4">
        <v>5.16E-2</v>
      </c>
      <c r="E69" s="4" t="s">
        <v>155</v>
      </c>
      <c r="F69" s="4">
        <v>516.09693900000002</v>
      </c>
      <c r="G69" s="4">
        <v>902.9</v>
      </c>
      <c r="H69" s="4">
        <v>55.6</v>
      </c>
      <c r="I69" s="4">
        <v>1721.9</v>
      </c>
      <c r="K69" s="4">
        <v>5.41</v>
      </c>
      <c r="L69" s="4">
        <v>165</v>
      </c>
      <c r="M69" s="4">
        <v>0.89949999999999997</v>
      </c>
      <c r="N69" s="4">
        <v>9.8998000000000008</v>
      </c>
      <c r="O69" s="4">
        <v>4.6399999999999997E-2</v>
      </c>
      <c r="P69" s="4">
        <v>812.13009999999997</v>
      </c>
      <c r="Q69" s="4">
        <v>50.018500000000003</v>
      </c>
      <c r="R69" s="4">
        <v>862.1</v>
      </c>
      <c r="S69" s="4">
        <v>669.27599999999995</v>
      </c>
      <c r="T69" s="4">
        <v>41.220199999999998</v>
      </c>
      <c r="U69" s="4">
        <v>710.5</v>
      </c>
      <c r="V69" s="4">
        <v>1721.9359999999999</v>
      </c>
      <c r="Y69" s="4">
        <v>147.965</v>
      </c>
      <c r="Z69" s="4">
        <v>0</v>
      </c>
      <c r="AA69" s="4">
        <v>4.8651999999999997</v>
      </c>
      <c r="AB69" s="4" t="s">
        <v>384</v>
      </c>
      <c r="AC69" s="4">
        <v>0</v>
      </c>
      <c r="AD69" s="4">
        <v>11.8</v>
      </c>
      <c r="AE69" s="4">
        <v>851</v>
      </c>
      <c r="AF69" s="4">
        <v>877</v>
      </c>
      <c r="AG69" s="4">
        <v>826</v>
      </c>
      <c r="AH69" s="4">
        <v>88</v>
      </c>
      <c r="AI69" s="4">
        <v>29.59</v>
      </c>
      <c r="AJ69" s="4">
        <v>0.68</v>
      </c>
      <c r="AK69" s="4">
        <v>987</v>
      </c>
      <c r="AL69" s="4">
        <v>3</v>
      </c>
      <c r="AM69" s="4">
        <v>0</v>
      </c>
      <c r="AN69" s="4">
        <v>31</v>
      </c>
      <c r="AO69" s="4">
        <v>191</v>
      </c>
      <c r="AP69" s="4">
        <v>190</v>
      </c>
      <c r="AQ69" s="4">
        <v>2.1</v>
      </c>
      <c r="AR69" s="4">
        <v>195</v>
      </c>
      <c r="AS69" s="4" t="s">
        <v>155</v>
      </c>
      <c r="AT69" s="4">
        <v>2</v>
      </c>
      <c r="AU69" s="5">
        <v>0.73262731481481491</v>
      </c>
      <c r="AV69" s="4">
        <v>47.162312999999997</v>
      </c>
      <c r="AW69" s="4">
        <v>-88.484266000000005</v>
      </c>
      <c r="AX69" s="4">
        <v>313.7</v>
      </c>
      <c r="AY69" s="4">
        <v>37.5</v>
      </c>
      <c r="AZ69" s="4">
        <v>12</v>
      </c>
      <c r="BA69" s="4">
        <v>11</v>
      </c>
      <c r="BB69" s="4" t="s">
        <v>421</v>
      </c>
      <c r="BC69" s="4">
        <v>1.2</v>
      </c>
      <c r="BD69" s="4">
        <v>1.023876</v>
      </c>
      <c r="BE69" s="4">
        <v>2.2000000000000002</v>
      </c>
      <c r="BF69" s="4">
        <v>14.063000000000001</v>
      </c>
      <c r="BG69" s="4">
        <v>18.63</v>
      </c>
      <c r="BH69" s="4">
        <v>1.32</v>
      </c>
      <c r="BI69" s="4">
        <v>11.175000000000001</v>
      </c>
      <c r="BJ69" s="4">
        <v>2969.942</v>
      </c>
      <c r="BK69" s="4">
        <v>8.8640000000000008</v>
      </c>
      <c r="BL69" s="4">
        <v>25.513999999999999</v>
      </c>
      <c r="BM69" s="4">
        <v>1.571</v>
      </c>
      <c r="BN69" s="4">
        <v>27.085999999999999</v>
      </c>
      <c r="BO69" s="4">
        <v>21.026</v>
      </c>
      <c r="BP69" s="4">
        <v>1.2949999999999999</v>
      </c>
      <c r="BQ69" s="4">
        <v>22.321000000000002</v>
      </c>
      <c r="BR69" s="4">
        <v>17.081800000000001</v>
      </c>
      <c r="BU69" s="4">
        <v>8.8070000000000004</v>
      </c>
      <c r="BW69" s="4">
        <v>1061.251</v>
      </c>
      <c r="BX69" s="4">
        <v>0.47827799999999998</v>
      </c>
      <c r="BY69" s="4">
        <v>-5</v>
      </c>
      <c r="BZ69" s="4">
        <v>1.2102759999999999</v>
      </c>
      <c r="CA69" s="4">
        <v>11.687919000000001</v>
      </c>
      <c r="CB69" s="4">
        <v>24.447575000000001</v>
      </c>
      <c r="CC69" s="4">
        <f t="shared" si="9"/>
        <v>3.0879481998</v>
      </c>
      <c r="CE69" s="4">
        <f t="shared" si="10"/>
        <v>25930.193823431408</v>
      </c>
      <c r="CF69" s="4">
        <f t="shared" si="11"/>
        <v>77.390480369952016</v>
      </c>
      <c r="CG69" s="4">
        <f t="shared" si="12"/>
        <v>194.88187187925303</v>
      </c>
      <c r="CH69" s="4">
        <f t="shared" si="13"/>
        <v>149.13906899632741</v>
      </c>
    </row>
    <row r="70" spans="1:86">
      <c r="A70" s="2">
        <v>42440</v>
      </c>
      <c r="B70" s="29">
        <v>0.52448421296296299</v>
      </c>
      <c r="C70" s="4">
        <v>10.682</v>
      </c>
      <c r="D70" s="4">
        <v>4.2700000000000002E-2</v>
      </c>
      <c r="E70" s="4" t="s">
        <v>155</v>
      </c>
      <c r="F70" s="4">
        <v>427.09730200000001</v>
      </c>
      <c r="G70" s="4">
        <v>953.5</v>
      </c>
      <c r="H70" s="4">
        <v>59</v>
      </c>
      <c r="I70" s="4">
        <v>1625.9</v>
      </c>
      <c r="K70" s="4">
        <v>5.0599999999999996</v>
      </c>
      <c r="L70" s="4">
        <v>167</v>
      </c>
      <c r="M70" s="4">
        <v>0.90229999999999999</v>
      </c>
      <c r="N70" s="4">
        <v>9.6374999999999993</v>
      </c>
      <c r="O70" s="4">
        <v>3.85E-2</v>
      </c>
      <c r="P70" s="4">
        <v>860.30370000000005</v>
      </c>
      <c r="Q70" s="4">
        <v>53.233600000000003</v>
      </c>
      <c r="R70" s="4">
        <v>913.5</v>
      </c>
      <c r="S70" s="4">
        <v>708.97580000000005</v>
      </c>
      <c r="T70" s="4">
        <v>43.869799999999998</v>
      </c>
      <c r="U70" s="4">
        <v>752.8</v>
      </c>
      <c r="V70" s="4">
        <v>1625.8615</v>
      </c>
      <c r="Y70" s="4">
        <v>150.96600000000001</v>
      </c>
      <c r="Z70" s="4">
        <v>0</v>
      </c>
      <c r="AA70" s="4">
        <v>4.5617000000000001</v>
      </c>
      <c r="AB70" s="4" t="s">
        <v>384</v>
      </c>
      <c r="AC70" s="4">
        <v>0</v>
      </c>
      <c r="AD70" s="4">
        <v>11.8</v>
      </c>
      <c r="AE70" s="4">
        <v>852</v>
      </c>
      <c r="AF70" s="4">
        <v>877</v>
      </c>
      <c r="AG70" s="4">
        <v>827</v>
      </c>
      <c r="AH70" s="4">
        <v>88</v>
      </c>
      <c r="AI70" s="4">
        <v>29.59</v>
      </c>
      <c r="AJ70" s="4">
        <v>0.68</v>
      </c>
      <c r="AK70" s="4">
        <v>987</v>
      </c>
      <c r="AL70" s="4">
        <v>3</v>
      </c>
      <c r="AM70" s="4">
        <v>0</v>
      </c>
      <c r="AN70" s="4">
        <v>31</v>
      </c>
      <c r="AO70" s="4">
        <v>190.6</v>
      </c>
      <c r="AP70" s="4">
        <v>190</v>
      </c>
      <c r="AQ70" s="4">
        <v>2</v>
      </c>
      <c r="AR70" s="4">
        <v>195</v>
      </c>
      <c r="AS70" s="4" t="s">
        <v>155</v>
      </c>
      <c r="AT70" s="4">
        <v>2</v>
      </c>
      <c r="AU70" s="5">
        <v>0.73263888888888884</v>
      </c>
      <c r="AV70" s="4">
        <v>47.162474000000003</v>
      </c>
      <c r="AW70" s="4">
        <v>-88.484238000000005</v>
      </c>
      <c r="AX70" s="4">
        <v>313.89999999999998</v>
      </c>
      <c r="AY70" s="4">
        <v>39.5</v>
      </c>
      <c r="AZ70" s="4">
        <v>12</v>
      </c>
      <c r="BA70" s="4">
        <v>11</v>
      </c>
      <c r="BB70" s="4" t="s">
        <v>421</v>
      </c>
      <c r="BC70" s="4">
        <v>1.2</v>
      </c>
      <c r="BD70" s="4">
        <v>1.07596</v>
      </c>
      <c r="BE70" s="4">
        <v>2.055758</v>
      </c>
      <c r="BF70" s="4">
        <v>14.063000000000001</v>
      </c>
      <c r="BG70" s="4">
        <v>19.190000000000001</v>
      </c>
      <c r="BH70" s="4">
        <v>1.36</v>
      </c>
      <c r="BI70" s="4">
        <v>10.832000000000001</v>
      </c>
      <c r="BJ70" s="4">
        <v>2973.808</v>
      </c>
      <c r="BK70" s="4">
        <v>7.5679999999999996</v>
      </c>
      <c r="BL70" s="4">
        <v>27.798999999999999</v>
      </c>
      <c r="BM70" s="4">
        <v>1.72</v>
      </c>
      <c r="BN70" s="4">
        <v>29.52</v>
      </c>
      <c r="BO70" s="4">
        <v>22.908999999999999</v>
      </c>
      <c r="BP70" s="4">
        <v>1.4179999999999999</v>
      </c>
      <c r="BQ70" s="4">
        <v>24.327000000000002</v>
      </c>
      <c r="BR70" s="4">
        <v>16.589200000000002</v>
      </c>
      <c r="BU70" s="4">
        <v>9.2420000000000009</v>
      </c>
      <c r="BW70" s="4">
        <v>1023.471</v>
      </c>
      <c r="BX70" s="4">
        <v>0.45591700000000002</v>
      </c>
      <c r="BY70" s="4">
        <v>-5</v>
      </c>
      <c r="BZ70" s="4">
        <v>1.2058469999999999</v>
      </c>
      <c r="CA70" s="4">
        <v>11.141474000000001</v>
      </c>
      <c r="CB70" s="4">
        <v>24.358111999999998</v>
      </c>
      <c r="CC70" s="4">
        <f t="shared" si="9"/>
        <v>2.9435774308</v>
      </c>
      <c r="CE70" s="4">
        <f t="shared" si="10"/>
        <v>24750.055571205026</v>
      </c>
      <c r="CF70" s="4">
        <f t="shared" si="11"/>
        <v>62.986050398304002</v>
      </c>
      <c r="CG70" s="4">
        <f t="shared" si="12"/>
        <v>202.465862584506</v>
      </c>
      <c r="CH70" s="4">
        <f t="shared" si="13"/>
        <v>138.06662093915762</v>
      </c>
    </row>
    <row r="71" spans="1:86">
      <c r="A71" s="2">
        <v>42440</v>
      </c>
      <c r="B71" s="29">
        <v>0.52449578703703703</v>
      </c>
      <c r="C71" s="4">
        <v>10.69</v>
      </c>
      <c r="D71" s="4">
        <v>4.5699999999999998E-2</v>
      </c>
      <c r="E71" s="4" t="s">
        <v>155</v>
      </c>
      <c r="F71" s="4">
        <v>456.59574500000002</v>
      </c>
      <c r="G71" s="4">
        <v>822.6</v>
      </c>
      <c r="H71" s="4">
        <v>46.8</v>
      </c>
      <c r="I71" s="4">
        <v>1778.5</v>
      </c>
      <c r="K71" s="4">
        <v>5.09</v>
      </c>
      <c r="L71" s="4">
        <v>187</v>
      </c>
      <c r="M71" s="4">
        <v>0.90200000000000002</v>
      </c>
      <c r="N71" s="4">
        <v>9.6420999999999992</v>
      </c>
      <c r="O71" s="4">
        <v>4.1200000000000001E-2</v>
      </c>
      <c r="P71" s="4">
        <v>742.02319999999997</v>
      </c>
      <c r="Q71" s="4">
        <v>42.213700000000003</v>
      </c>
      <c r="R71" s="4">
        <v>784.2</v>
      </c>
      <c r="S71" s="4">
        <v>611.5009</v>
      </c>
      <c r="T71" s="4">
        <v>34.7883</v>
      </c>
      <c r="U71" s="4">
        <v>646.29999999999995</v>
      </c>
      <c r="V71" s="4">
        <v>1778.5035</v>
      </c>
      <c r="Y71" s="4">
        <v>168.83199999999999</v>
      </c>
      <c r="Z71" s="4">
        <v>0</v>
      </c>
      <c r="AA71" s="4">
        <v>4.5911999999999997</v>
      </c>
      <c r="AB71" s="4" t="s">
        <v>384</v>
      </c>
      <c r="AC71" s="4">
        <v>0</v>
      </c>
      <c r="AD71" s="4">
        <v>11.7</v>
      </c>
      <c r="AE71" s="4">
        <v>853</v>
      </c>
      <c r="AF71" s="4">
        <v>877</v>
      </c>
      <c r="AG71" s="4">
        <v>828</v>
      </c>
      <c r="AH71" s="4">
        <v>88</v>
      </c>
      <c r="AI71" s="4">
        <v>29.59</v>
      </c>
      <c r="AJ71" s="4">
        <v>0.68</v>
      </c>
      <c r="AK71" s="4">
        <v>987</v>
      </c>
      <c r="AL71" s="4">
        <v>3</v>
      </c>
      <c r="AM71" s="4">
        <v>0</v>
      </c>
      <c r="AN71" s="4">
        <v>31</v>
      </c>
      <c r="AO71" s="4">
        <v>190.4</v>
      </c>
      <c r="AP71" s="4">
        <v>190</v>
      </c>
      <c r="AQ71" s="4">
        <v>1.9</v>
      </c>
      <c r="AR71" s="4">
        <v>195</v>
      </c>
      <c r="AS71" s="4" t="s">
        <v>155</v>
      </c>
      <c r="AT71" s="4">
        <v>2</v>
      </c>
      <c r="AU71" s="5">
        <v>0.73265046296296299</v>
      </c>
      <c r="AV71" s="4">
        <v>47.162636999999997</v>
      </c>
      <c r="AW71" s="4">
        <v>-88.484200000000001</v>
      </c>
      <c r="AX71" s="4">
        <v>314.2</v>
      </c>
      <c r="AY71" s="4">
        <v>39.700000000000003</v>
      </c>
      <c r="AZ71" s="4">
        <v>12</v>
      </c>
      <c r="BA71" s="4">
        <v>11</v>
      </c>
      <c r="BB71" s="4" t="s">
        <v>421</v>
      </c>
      <c r="BC71" s="4">
        <v>1.2</v>
      </c>
      <c r="BD71" s="4">
        <v>1</v>
      </c>
      <c r="BE71" s="4">
        <v>1.6</v>
      </c>
      <c r="BF71" s="4">
        <v>14.063000000000001</v>
      </c>
      <c r="BG71" s="4">
        <v>19.14</v>
      </c>
      <c r="BH71" s="4">
        <v>1.36</v>
      </c>
      <c r="BI71" s="4">
        <v>10.864000000000001</v>
      </c>
      <c r="BJ71" s="4">
        <v>2968.4070000000002</v>
      </c>
      <c r="BK71" s="4">
        <v>8.07</v>
      </c>
      <c r="BL71" s="4">
        <v>23.922000000000001</v>
      </c>
      <c r="BM71" s="4">
        <v>1.361</v>
      </c>
      <c r="BN71" s="4">
        <v>25.283000000000001</v>
      </c>
      <c r="BO71" s="4">
        <v>19.713999999999999</v>
      </c>
      <c r="BP71" s="4">
        <v>1.1220000000000001</v>
      </c>
      <c r="BQ71" s="4">
        <v>20.835999999999999</v>
      </c>
      <c r="BR71" s="4">
        <v>18.1052</v>
      </c>
      <c r="BU71" s="4">
        <v>10.311999999999999</v>
      </c>
      <c r="BW71" s="4">
        <v>1027.721</v>
      </c>
      <c r="BX71" s="4">
        <v>0.45793499999999998</v>
      </c>
      <c r="BY71" s="4">
        <v>-5</v>
      </c>
      <c r="BZ71" s="4">
        <v>1.2038610000000001</v>
      </c>
      <c r="CA71" s="4">
        <v>11.190785</v>
      </c>
      <c r="CB71" s="4">
        <v>24.317989000000001</v>
      </c>
      <c r="CC71" s="4">
        <f t="shared" si="9"/>
        <v>2.9566053969999997</v>
      </c>
      <c r="CE71" s="4">
        <f t="shared" si="10"/>
        <v>24814.446983532765</v>
      </c>
      <c r="CF71" s="4">
        <f t="shared" si="11"/>
        <v>67.46129730765</v>
      </c>
      <c r="CG71" s="4">
        <f t="shared" si="12"/>
        <v>174.17888360621998</v>
      </c>
      <c r="CH71" s="4">
        <f t="shared" si="13"/>
        <v>151.350716234754</v>
      </c>
    </row>
    <row r="72" spans="1:86">
      <c r="A72" s="2">
        <v>42440</v>
      </c>
      <c r="B72" s="29">
        <v>0.52450736111111118</v>
      </c>
      <c r="C72" s="4">
        <v>11.53</v>
      </c>
      <c r="D72" s="4">
        <v>6.4699999999999994E-2</v>
      </c>
      <c r="E72" s="4" t="s">
        <v>155</v>
      </c>
      <c r="F72" s="4">
        <v>647.17299600000001</v>
      </c>
      <c r="G72" s="4">
        <v>805.6</v>
      </c>
      <c r="H72" s="4">
        <v>46.7</v>
      </c>
      <c r="I72" s="4">
        <v>2061.1999999999998</v>
      </c>
      <c r="K72" s="4">
        <v>5.3</v>
      </c>
      <c r="L72" s="4">
        <v>199</v>
      </c>
      <c r="M72" s="4">
        <v>0.89480000000000004</v>
      </c>
      <c r="N72" s="4">
        <v>10.316700000000001</v>
      </c>
      <c r="O72" s="4">
        <v>5.79E-2</v>
      </c>
      <c r="P72" s="4">
        <v>720.84630000000004</v>
      </c>
      <c r="Q72" s="4">
        <v>41.785600000000002</v>
      </c>
      <c r="R72" s="4">
        <v>762.6</v>
      </c>
      <c r="S72" s="4">
        <v>594.04899999999998</v>
      </c>
      <c r="T72" s="4">
        <v>34.435499999999998</v>
      </c>
      <c r="U72" s="4">
        <v>628.5</v>
      </c>
      <c r="V72" s="4">
        <v>2061.2064999999998</v>
      </c>
      <c r="Y72" s="4">
        <v>178.10400000000001</v>
      </c>
      <c r="Z72" s="4">
        <v>0</v>
      </c>
      <c r="AA72" s="4">
        <v>4.7423000000000002</v>
      </c>
      <c r="AB72" s="4" t="s">
        <v>384</v>
      </c>
      <c r="AC72" s="4">
        <v>0</v>
      </c>
      <c r="AD72" s="4">
        <v>11.8</v>
      </c>
      <c r="AE72" s="4">
        <v>852</v>
      </c>
      <c r="AF72" s="4">
        <v>876</v>
      </c>
      <c r="AG72" s="4">
        <v>827</v>
      </c>
      <c r="AH72" s="4">
        <v>88</v>
      </c>
      <c r="AI72" s="4">
        <v>29.59</v>
      </c>
      <c r="AJ72" s="4">
        <v>0.68</v>
      </c>
      <c r="AK72" s="4">
        <v>987</v>
      </c>
      <c r="AL72" s="4">
        <v>3</v>
      </c>
      <c r="AM72" s="4">
        <v>0</v>
      </c>
      <c r="AN72" s="4">
        <v>31</v>
      </c>
      <c r="AO72" s="4">
        <v>190.6</v>
      </c>
      <c r="AP72" s="4">
        <v>190</v>
      </c>
      <c r="AQ72" s="4">
        <v>2</v>
      </c>
      <c r="AR72" s="4">
        <v>195</v>
      </c>
      <c r="AS72" s="4" t="s">
        <v>155</v>
      </c>
      <c r="AT72" s="4">
        <v>2</v>
      </c>
      <c r="AU72" s="5">
        <v>0.73266203703703703</v>
      </c>
      <c r="AV72" s="4">
        <v>47.162799999999997</v>
      </c>
      <c r="AW72" s="4">
        <v>-88.484182000000004</v>
      </c>
      <c r="AX72" s="4">
        <v>314.2</v>
      </c>
      <c r="AY72" s="4">
        <v>40.299999999999997</v>
      </c>
      <c r="AZ72" s="4">
        <v>12</v>
      </c>
      <c r="BA72" s="4">
        <v>11</v>
      </c>
      <c r="BB72" s="4" t="s">
        <v>421</v>
      </c>
      <c r="BC72" s="4">
        <v>1.175325</v>
      </c>
      <c r="BD72" s="4">
        <v>1.024675</v>
      </c>
      <c r="BE72" s="4">
        <v>1.6246750000000001</v>
      </c>
      <c r="BF72" s="4">
        <v>14.063000000000001</v>
      </c>
      <c r="BG72" s="4">
        <v>17.77</v>
      </c>
      <c r="BH72" s="4">
        <v>1.26</v>
      </c>
      <c r="BI72" s="4">
        <v>11.760999999999999</v>
      </c>
      <c r="BJ72" s="4">
        <v>2959.2689999999998</v>
      </c>
      <c r="BK72" s="4">
        <v>10.571999999999999</v>
      </c>
      <c r="BL72" s="4">
        <v>21.652999999999999</v>
      </c>
      <c r="BM72" s="4">
        <v>1.2549999999999999</v>
      </c>
      <c r="BN72" s="4">
        <v>22.908000000000001</v>
      </c>
      <c r="BO72" s="4">
        <v>17.844000000000001</v>
      </c>
      <c r="BP72" s="4">
        <v>1.034</v>
      </c>
      <c r="BQ72" s="4">
        <v>18.879000000000001</v>
      </c>
      <c r="BR72" s="4">
        <v>19.550699999999999</v>
      </c>
      <c r="BU72" s="4">
        <v>10.135999999999999</v>
      </c>
      <c r="BW72" s="4">
        <v>989.07600000000002</v>
      </c>
      <c r="BX72" s="4">
        <v>0.465584</v>
      </c>
      <c r="BY72" s="4">
        <v>-5</v>
      </c>
      <c r="BZ72" s="4">
        <v>1.2028449999999999</v>
      </c>
      <c r="CA72" s="4">
        <v>11.377708999999999</v>
      </c>
      <c r="CB72" s="4">
        <v>24.297469</v>
      </c>
      <c r="CC72" s="4">
        <f t="shared" si="9"/>
        <v>3.0059907177999996</v>
      </c>
      <c r="CE72" s="4">
        <f t="shared" si="10"/>
        <v>25151.267046436584</v>
      </c>
      <c r="CF72" s="4">
        <f t="shared" si="11"/>
        <v>89.852999242355992</v>
      </c>
      <c r="CG72" s="4">
        <f t="shared" si="12"/>
        <v>160.45542685361701</v>
      </c>
      <c r="CH72" s="4">
        <f t="shared" si="13"/>
        <v>166.16430498368609</v>
      </c>
    </row>
    <row r="73" spans="1:86">
      <c r="A73" s="2">
        <v>42440</v>
      </c>
      <c r="B73" s="29">
        <v>0.52451893518518522</v>
      </c>
      <c r="C73" s="4">
        <v>11.821999999999999</v>
      </c>
      <c r="D73" s="4">
        <v>7.3999999999999996E-2</v>
      </c>
      <c r="E73" s="4" t="s">
        <v>155</v>
      </c>
      <c r="F73" s="4">
        <v>740</v>
      </c>
      <c r="G73" s="4">
        <v>1014.3</v>
      </c>
      <c r="H73" s="4">
        <v>46.8</v>
      </c>
      <c r="I73" s="4">
        <v>2200.3000000000002</v>
      </c>
      <c r="K73" s="4">
        <v>5</v>
      </c>
      <c r="L73" s="4">
        <v>201</v>
      </c>
      <c r="M73" s="4">
        <v>0.89219999999999999</v>
      </c>
      <c r="N73" s="4">
        <v>10.5481</v>
      </c>
      <c r="O73" s="4">
        <v>6.6000000000000003E-2</v>
      </c>
      <c r="P73" s="4">
        <v>905.00739999999996</v>
      </c>
      <c r="Q73" s="4">
        <v>41.756</v>
      </c>
      <c r="R73" s="4">
        <v>946.8</v>
      </c>
      <c r="S73" s="4">
        <v>745.81610000000001</v>
      </c>
      <c r="T73" s="4">
        <v>34.411099999999998</v>
      </c>
      <c r="U73" s="4">
        <v>780.2</v>
      </c>
      <c r="V73" s="4">
        <v>2200.2667000000001</v>
      </c>
      <c r="Y73" s="4">
        <v>179.51499999999999</v>
      </c>
      <c r="Z73" s="4">
        <v>0</v>
      </c>
      <c r="AA73" s="4">
        <v>4.4611000000000001</v>
      </c>
      <c r="AB73" s="4" t="s">
        <v>384</v>
      </c>
      <c r="AC73" s="4">
        <v>0</v>
      </c>
      <c r="AD73" s="4">
        <v>11.7</v>
      </c>
      <c r="AE73" s="4">
        <v>853</v>
      </c>
      <c r="AF73" s="4">
        <v>876</v>
      </c>
      <c r="AG73" s="4">
        <v>827</v>
      </c>
      <c r="AH73" s="4">
        <v>88</v>
      </c>
      <c r="AI73" s="4">
        <v>29.59</v>
      </c>
      <c r="AJ73" s="4">
        <v>0.68</v>
      </c>
      <c r="AK73" s="4">
        <v>987</v>
      </c>
      <c r="AL73" s="4">
        <v>3</v>
      </c>
      <c r="AM73" s="4">
        <v>0</v>
      </c>
      <c r="AN73" s="4">
        <v>31</v>
      </c>
      <c r="AO73" s="4">
        <v>190</v>
      </c>
      <c r="AP73" s="4">
        <v>190.4</v>
      </c>
      <c r="AQ73" s="4">
        <v>2</v>
      </c>
      <c r="AR73" s="4">
        <v>195</v>
      </c>
      <c r="AS73" s="4" t="s">
        <v>155</v>
      </c>
      <c r="AT73" s="4">
        <v>2</v>
      </c>
      <c r="AU73" s="5">
        <v>0.73267361111111118</v>
      </c>
      <c r="AV73" s="4">
        <v>47.162970999999999</v>
      </c>
      <c r="AW73" s="4">
        <v>-88.484206999999998</v>
      </c>
      <c r="AX73" s="4">
        <v>314.39999999999998</v>
      </c>
      <c r="AY73" s="4">
        <v>42</v>
      </c>
      <c r="AZ73" s="4">
        <v>12</v>
      </c>
      <c r="BA73" s="4">
        <v>11</v>
      </c>
      <c r="BB73" s="4" t="s">
        <v>421</v>
      </c>
      <c r="BC73" s="4">
        <v>1.0754250000000001</v>
      </c>
      <c r="BD73" s="4">
        <v>1.1000000000000001</v>
      </c>
      <c r="BE73" s="4">
        <v>1.7</v>
      </c>
      <c r="BF73" s="4">
        <v>14.063000000000001</v>
      </c>
      <c r="BG73" s="4">
        <v>17.32</v>
      </c>
      <c r="BH73" s="4">
        <v>1.23</v>
      </c>
      <c r="BI73" s="4">
        <v>12.08</v>
      </c>
      <c r="BJ73" s="4">
        <v>2954.61</v>
      </c>
      <c r="BK73" s="4">
        <v>11.771000000000001</v>
      </c>
      <c r="BL73" s="4">
        <v>26.547000000000001</v>
      </c>
      <c r="BM73" s="4">
        <v>1.2250000000000001</v>
      </c>
      <c r="BN73" s="4">
        <v>27.771999999999998</v>
      </c>
      <c r="BO73" s="4">
        <v>21.876999999999999</v>
      </c>
      <c r="BP73" s="4">
        <v>1.0089999999999999</v>
      </c>
      <c r="BQ73" s="4">
        <v>22.887</v>
      </c>
      <c r="BR73" s="4">
        <v>20.3796</v>
      </c>
      <c r="BU73" s="4">
        <v>9.9760000000000009</v>
      </c>
      <c r="BW73" s="4">
        <v>908.58500000000004</v>
      </c>
      <c r="BX73" s="4">
        <v>0.50243099999999996</v>
      </c>
      <c r="BY73" s="4">
        <v>-5</v>
      </c>
      <c r="BZ73" s="4">
        <v>1.2</v>
      </c>
      <c r="CA73" s="4">
        <v>12.278157999999999</v>
      </c>
      <c r="CB73" s="4">
        <v>24.24</v>
      </c>
      <c r="CC73" s="4">
        <f t="shared" si="9"/>
        <v>3.2438893435999998</v>
      </c>
      <c r="CE73" s="4">
        <f t="shared" si="10"/>
        <v>27099.044801059859</v>
      </c>
      <c r="CF73" s="4">
        <f t="shared" si="11"/>
        <v>107.96106977004601</v>
      </c>
      <c r="CG73" s="4">
        <f t="shared" si="12"/>
        <v>209.914621003062</v>
      </c>
      <c r="CH73" s="4">
        <f t="shared" si="13"/>
        <v>186.91728973626959</v>
      </c>
    </row>
    <row r="74" spans="1:86">
      <c r="A74" s="2">
        <v>42440</v>
      </c>
      <c r="B74" s="29">
        <v>0.52453050925925926</v>
      </c>
      <c r="C74" s="4">
        <v>11.875</v>
      </c>
      <c r="D74" s="4">
        <v>7.3999999999999996E-2</v>
      </c>
      <c r="E74" s="4" t="s">
        <v>155</v>
      </c>
      <c r="F74" s="4">
        <v>740</v>
      </c>
      <c r="G74" s="4">
        <v>1105</v>
      </c>
      <c r="H74" s="4">
        <v>46.8</v>
      </c>
      <c r="I74" s="4">
        <v>2182</v>
      </c>
      <c r="K74" s="4">
        <v>4.21</v>
      </c>
      <c r="L74" s="4">
        <v>200</v>
      </c>
      <c r="M74" s="4">
        <v>0.89180000000000004</v>
      </c>
      <c r="N74" s="4">
        <v>10.590400000000001</v>
      </c>
      <c r="O74" s="4">
        <v>6.6000000000000003E-2</v>
      </c>
      <c r="P74" s="4">
        <v>985.48990000000003</v>
      </c>
      <c r="Q74" s="4">
        <v>41.738399999999999</v>
      </c>
      <c r="R74" s="4">
        <v>1027.2</v>
      </c>
      <c r="S74" s="4">
        <v>812.14170000000001</v>
      </c>
      <c r="T74" s="4">
        <v>34.396599999999999</v>
      </c>
      <c r="U74" s="4">
        <v>846.5</v>
      </c>
      <c r="V74" s="4">
        <v>2182.0428999999999</v>
      </c>
      <c r="Y74" s="4">
        <v>178.41300000000001</v>
      </c>
      <c r="Z74" s="4">
        <v>0</v>
      </c>
      <c r="AA74" s="4">
        <v>3.7589000000000001</v>
      </c>
      <c r="AB74" s="4" t="s">
        <v>384</v>
      </c>
      <c r="AC74" s="4">
        <v>0</v>
      </c>
      <c r="AD74" s="4">
        <v>11.7</v>
      </c>
      <c r="AE74" s="4">
        <v>851</v>
      </c>
      <c r="AF74" s="4">
        <v>877</v>
      </c>
      <c r="AG74" s="4">
        <v>825</v>
      </c>
      <c r="AH74" s="4">
        <v>88</v>
      </c>
      <c r="AI74" s="4">
        <v>29.59</v>
      </c>
      <c r="AJ74" s="4">
        <v>0.68</v>
      </c>
      <c r="AK74" s="4">
        <v>987</v>
      </c>
      <c r="AL74" s="4">
        <v>3</v>
      </c>
      <c r="AM74" s="4">
        <v>0</v>
      </c>
      <c r="AN74" s="4">
        <v>31</v>
      </c>
      <c r="AO74" s="4">
        <v>190</v>
      </c>
      <c r="AP74" s="4">
        <v>191</v>
      </c>
      <c r="AQ74" s="4">
        <v>2.1</v>
      </c>
      <c r="AR74" s="4">
        <v>195</v>
      </c>
      <c r="AS74" s="4" t="s">
        <v>155</v>
      </c>
      <c r="AT74" s="4">
        <v>2</v>
      </c>
      <c r="AU74" s="5">
        <v>0.73268518518518511</v>
      </c>
      <c r="AV74" s="4">
        <v>47.163136999999999</v>
      </c>
      <c r="AW74" s="4">
        <v>-88.484256999999999</v>
      </c>
      <c r="AX74" s="4">
        <v>314.7</v>
      </c>
      <c r="AY74" s="4">
        <v>41.6</v>
      </c>
      <c r="AZ74" s="4">
        <v>12</v>
      </c>
      <c r="BA74" s="4">
        <v>11</v>
      </c>
      <c r="BB74" s="4" t="s">
        <v>421</v>
      </c>
      <c r="BC74" s="4">
        <v>1</v>
      </c>
      <c r="BD74" s="4">
        <v>1.124476</v>
      </c>
      <c r="BE74" s="4">
        <v>1.7</v>
      </c>
      <c r="BF74" s="4">
        <v>14.063000000000001</v>
      </c>
      <c r="BG74" s="4">
        <v>17.260000000000002</v>
      </c>
      <c r="BH74" s="4">
        <v>1.23</v>
      </c>
      <c r="BI74" s="4">
        <v>12.127000000000001</v>
      </c>
      <c r="BJ74" s="4">
        <v>2955.384</v>
      </c>
      <c r="BK74" s="4">
        <v>11.722</v>
      </c>
      <c r="BL74" s="4">
        <v>28.8</v>
      </c>
      <c r="BM74" s="4">
        <v>1.22</v>
      </c>
      <c r="BN74" s="4">
        <v>30.02</v>
      </c>
      <c r="BO74" s="4">
        <v>23.734000000000002</v>
      </c>
      <c r="BP74" s="4">
        <v>1.0049999999999999</v>
      </c>
      <c r="BQ74" s="4">
        <v>24.739000000000001</v>
      </c>
      <c r="BR74" s="4">
        <v>20.1355</v>
      </c>
      <c r="BU74" s="4">
        <v>9.8780000000000001</v>
      </c>
      <c r="BW74" s="4">
        <v>762.71900000000005</v>
      </c>
      <c r="BX74" s="4">
        <v>0.50472399999999995</v>
      </c>
      <c r="BY74" s="4">
        <v>-5</v>
      </c>
      <c r="BZ74" s="4">
        <v>1.200431</v>
      </c>
      <c r="CA74" s="4">
        <v>12.334193000000001</v>
      </c>
      <c r="CB74" s="4">
        <v>24.248705999999999</v>
      </c>
      <c r="CC74" s="4">
        <f t="shared" si="9"/>
        <v>3.2586937906000002</v>
      </c>
      <c r="CE74" s="4">
        <f t="shared" si="10"/>
        <v>27229.850653898666</v>
      </c>
      <c r="CF74" s="4">
        <f t="shared" si="11"/>
        <v>108.00231352846201</v>
      </c>
      <c r="CG74" s="4">
        <f t="shared" si="12"/>
        <v>227.93629366836902</v>
      </c>
      <c r="CH74" s="4">
        <f t="shared" si="13"/>
        <v>185.52129193417051</v>
      </c>
    </row>
    <row r="75" spans="1:86">
      <c r="A75" s="2">
        <v>42440</v>
      </c>
      <c r="B75" s="29">
        <v>0.5245420833333333</v>
      </c>
      <c r="C75" s="4">
        <v>11.659000000000001</v>
      </c>
      <c r="D75" s="4">
        <v>6.5699999999999995E-2</v>
      </c>
      <c r="E75" s="4" t="s">
        <v>155</v>
      </c>
      <c r="F75" s="4">
        <v>657.15365199999997</v>
      </c>
      <c r="G75" s="4">
        <v>1126.9000000000001</v>
      </c>
      <c r="H75" s="4">
        <v>46.7</v>
      </c>
      <c r="I75" s="4">
        <v>2076.8000000000002</v>
      </c>
      <c r="K75" s="4">
        <v>3.81</v>
      </c>
      <c r="L75" s="4">
        <v>194</v>
      </c>
      <c r="M75" s="4">
        <v>0.89380000000000004</v>
      </c>
      <c r="N75" s="4">
        <v>10.4206</v>
      </c>
      <c r="O75" s="4">
        <v>5.8700000000000002E-2</v>
      </c>
      <c r="P75" s="4">
        <v>1007.1612</v>
      </c>
      <c r="Q75" s="4">
        <v>41.738199999999999</v>
      </c>
      <c r="R75" s="4">
        <v>1048.9000000000001</v>
      </c>
      <c r="S75" s="4">
        <v>830.00099999999998</v>
      </c>
      <c r="T75" s="4">
        <v>34.3964</v>
      </c>
      <c r="U75" s="4">
        <v>864.4</v>
      </c>
      <c r="V75" s="4">
        <v>2076.7703999999999</v>
      </c>
      <c r="Y75" s="4">
        <v>173.047</v>
      </c>
      <c r="Z75" s="4">
        <v>0</v>
      </c>
      <c r="AA75" s="4">
        <v>3.4039999999999999</v>
      </c>
      <c r="AB75" s="4" t="s">
        <v>384</v>
      </c>
      <c r="AC75" s="4">
        <v>0</v>
      </c>
      <c r="AD75" s="4">
        <v>11.8</v>
      </c>
      <c r="AE75" s="4">
        <v>849</v>
      </c>
      <c r="AF75" s="4">
        <v>876</v>
      </c>
      <c r="AG75" s="4">
        <v>824</v>
      </c>
      <c r="AH75" s="4">
        <v>88</v>
      </c>
      <c r="AI75" s="4">
        <v>29.59</v>
      </c>
      <c r="AJ75" s="4">
        <v>0.68</v>
      </c>
      <c r="AK75" s="4">
        <v>987</v>
      </c>
      <c r="AL75" s="4">
        <v>3</v>
      </c>
      <c r="AM75" s="4">
        <v>0</v>
      </c>
      <c r="AN75" s="4">
        <v>31</v>
      </c>
      <c r="AO75" s="4">
        <v>190.4</v>
      </c>
      <c r="AP75" s="4">
        <v>191</v>
      </c>
      <c r="AQ75" s="4">
        <v>2.1</v>
      </c>
      <c r="AR75" s="4">
        <v>195</v>
      </c>
      <c r="AS75" s="4" t="s">
        <v>155</v>
      </c>
      <c r="AT75" s="4">
        <v>2</v>
      </c>
      <c r="AU75" s="5">
        <v>0.73269675925925926</v>
      </c>
      <c r="AV75" s="4">
        <v>47.163297999999998</v>
      </c>
      <c r="AW75" s="4">
        <v>-88.484352000000001</v>
      </c>
      <c r="AX75" s="4">
        <v>315</v>
      </c>
      <c r="AY75" s="4">
        <v>42.4</v>
      </c>
      <c r="AZ75" s="4">
        <v>12</v>
      </c>
      <c r="BA75" s="4">
        <v>11</v>
      </c>
      <c r="BB75" s="4" t="s">
        <v>421</v>
      </c>
      <c r="BC75" s="4">
        <v>1.024351</v>
      </c>
      <c r="BD75" s="4">
        <v>1.2974049999999999</v>
      </c>
      <c r="BE75" s="4">
        <v>1.7974049999999999</v>
      </c>
      <c r="BF75" s="4">
        <v>14.063000000000001</v>
      </c>
      <c r="BG75" s="4">
        <v>17.579999999999998</v>
      </c>
      <c r="BH75" s="4">
        <v>1.25</v>
      </c>
      <c r="BI75" s="4">
        <v>11.888</v>
      </c>
      <c r="BJ75" s="4">
        <v>2959.2350000000001</v>
      </c>
      <c r="BK75" s="4">
        <v>10.616</v>
      </c>
      <c r="BL75" s="4">
        <v>29.952000000000002</v>
      </c>
      <c r="BM75" s="4">
        <v>1.2410000000000001</v>
      </c>
      <c r="BN75" s="4">
        <v>31.193000000000001</v>
      </c>
      <c r="BO75" s="4">
        <v>24.683</v>
      </c>
      <c r="BP75" s="4">
        <v>1.0229999999999999</v>
      </c>
      <c r="BQ75" s="4">
        <v>25.706</v>
      </c>
      <c r="BR75" s="4">
        <v>19.5016</v>
      </c>
      <c r="BU75" s="4">
        <v>9.75</v>
      </c>
      <c r="BW75" s="4">
        <v>702.87800000000004</v>
      </c>
      <c r="BX75" s="4">
        <v>0.52165399999999995</v>
      </c>
      <c r="BY75" s="4">
        <v>-5</v>
      </c>
      <c r="BZ75" s="4">
        <v>1.2022930000000001</v>
      </c>
      <c r="CA75" s="4">
        <v>12.747920000000001</v>
      </c>
      <c r="CB75" s="4">
        <v>24.286318999999999</v>
      </c>
      <c r="CC75" s="4">
        <f t="shared" ref="CC75:CC138" si="14">CA75*0.2642</f>
        <v>3.3680004640000001</v>
      </c>
      <c r="CE75" s="4">
        <f t="shared" ref="CE75:CE138" si="15">BJ75*$CA75*0.747</f>
        <v>28179.896007776402</v>
      </c>
      <c r="CF75" s="4">
        <f t="shared" ref="CF75:CF138" si="16">BK75*$CA75*0.747</f>
        <v>101.09294328384</v>
      </c>
      <c r="CG75" s="4">
        <f t="shared" ref="CG75:CG138" si="17">BQ75*$CA75*0.747</f>
        <v>244.79042954544002</v>
      </c>
      <c r="CH75" s="4">
        <f t="shared" ref="CH75:CH138" si="18">BR75*$CA75*0.747</f>
        <v>185.70781299398399</v>
      </c>
    </row>
    <row r="76" spans="1:86">
      <c r="A76" s="2">
        <v>42440</v>
      </c>
      <c r="B76" s="29">
        <v>0.52455365740740734</v>
      </c>
      <c r="C76" s="4">
        <v>11.16</v>
      </c>
      <c r="D76" s="4">
        <v>5.8700000000000002E-2</v>
      </c>
      <c r="E76" s="4" t="s">
        <v>155</v>
      </c>
      <c r="F76" s="4">
        <v>586.54830700000002</v>
      </c>
      <c r="G76" s="4">
        <v>980.5</v>
      </c>
      <c r="H76" s="4">
        <v>49.9</v>
      </c>
      <c r="I76" s="4">
        <v>1977.9</v>
      </c>
      <c r="K76" s="4">
        <v>3.7</v>
      </c>
      <c r="L76" s="4">
        <v>204</v>
      </c>
      <c r="M76" s="4">
        <v>0.89800000000000002</v>
      </c>
      <c r="N76" s="4">
        <v>10.0213</v>
      </c>
      <c r="O76" s="4">
        <v>5.2699999999999997E-2</v>
      </c>
      <c r="P76" s="4">
        <v>880.46960000000001</v>
      </c>
      <c r="Q76" s="4">
        <v>44.8279</v>
      </c>
      <c r="R76" s="4">
        <v>925.3</v>
      </c>
      <c r="S76" s="4">
        <v>725.59450000000004</v>
      </c>
      <c r="T76" s="4">
        <v>36.942700000000002</v>
      </c>
      <c r="U76" s="4">
        <v>762.5</v>
      </c>
      <c r="V76" s="4">
        <v>1977.9384</v>
      </c>
      <c r="Y76" s="4">
        <v>183.24799999999999</v>
      </c>
      <c r="Z76" s="4">
        <v>0</v>
      </c>
      <c r="AA76" s="4">
        <v>3.3224999999999998</v>
      </c>
      <c r="AB76" s="4" t="s">
        <v>384</v>
      </c>
      <c r="AC76" s="4">
        <v>0</v>
      </c>
      <c r="AD76" s="4">
        <v>11.9</v>
      </c>
      <c r="AE76" s="4">
        <v>848</v>
      </c>
      <c r="AF76" s="4">
        <v>875</v>
      </c>
      <c r="AG76" s="4">
        <v>823</v>
      </c>
      <c r="AH76" s="4">
        <v>88</v>
      </c>
      <c r="AI76" s="4">
        <v>29.59</v>
      </c>
      <c r="AJ76" s="4">
        <v>0.68</v>
      </c>
      <c r="AK76" s="4">
        <v>987</v>
      </c>
      <c r="AL76" s="4">
        <v>3</v>
      </c>
      <c r="AM76" s="4">
        <v>0</v>
      </c>
      <c r="AN76" s="4">
        <v>31</v>
      </c>
      <c r="AO76" s="4">
        <v>190.6</v>
      </c>
      <c r="AP76" s="4">
        <v>191</v>
      </c>
      <c r="AQ76" s="4">
        <v>2.2000000000000002</v>
      </c>
      <c r="AR76" s="4">
        <v>195</v>
      </c>
      <c r="AS76" s="4" t="s">
        <v>155</v>
      </c>
      <c r="AT76" s="4">
        <v>2</v>
      </c>
      <c r="AU76" s="5">
        <v>0.73270833333333341</v>
      </c>
      <c r="AV76" s="4">
        <v>47.163455999999996</v>
      </c>
      <c r="AW76" s="4">
        <v>-88.484495999999993</v>
      </c>
      <c r="AX76" s="4">
        <v>315.3</v>
      </c>
      <c r="AY76" s="4">
        <v>43.8</v>
      </c>
      <c r="AZ76" s="4">
        <v>12</v>
      </c>
      <c r="BA76" s="4">
        <v>11</v>
      </c>
      <c r="BB76" s="4" t="s">
        <v>421</v>
      </c>
      <c r="BC76" s="4">
        <v>1.1000000000000001</v>
      </c>
      <c r="BD76" s="4">
        <v>1.6</v>
      </c>
      <c r="BE76" s="4">
        <v>2.1</v>
      </c>
      <c r="BF76" s="4">
        <v>14.063000000000001</v>
      </c>
      <c r="BG76" s="4">
        <v>18.34</v>
      </c>
      <c r="BH76" s="4">
        <v>1.3</v>
      </c>
      <c r="BI76" s="4">
        <v>11.362</v>
      </c>
      <c r="BJ76" s="4">
        <v>2961.335</v>
      </c>
      <c r="BK76" s="4">
        <v>9.9060000000000006</v>
      </c>
      <c r="BL76" s="4">
        <v>27.247</v>
      </c>
      <c r="BM76" s="4">
        <v>1.387</v>
      </c>
      <c r="BN76" s="4">
        <v>28.634</v>
      </c>
      <c r="BO76" s="4">
        <v>22.454000000000001</v>
      </c>
      <c r="BP76" s="4">
        <v>1.143</v>
      </c>
      <c r="BQ76" s="4">
        <v>23.597000000000001</v>
      </c>
      <c r="BR76" s="4">
        <v>19.327300000000001</v>
      </c>
      <c r="BU76" s="4">
        <v>10.744</v>
      </c>
      <c r="BW76" s="4">
        <v>713.87699999999995</v>
      </c>
      <c r="BX76" s="4">
        <v>0.51901900000000001</v>
      </c>
      <c r="BY76" s="4">
        <v>-5</v>
      </c>
      <c r="BZ76" s="4">
        <v>1.2022759999999999</v>
      </c>
      <c r="CA76" s="4">
        <v>12.683527</v>
      </c>
      <c r="CB76" s="4">
        <v>24.285975000000001</v>
      </c>
      <c r="CC76" s="4">
        <f t="shared" si="14"/>
        <v>3.3509878333999996</v>
      </c>
      <c r="CE76" s="4">
        <f t="shared" si="15"/>
        <v>28057.448804123112</v>
      </c>
      <c r="CF76" s="4">
        <f t="shared" si="16"/>
        <v>93.855334791114004</v>
      </c>
      <c r="CG76" s="4">
        <f t="shared" si="17"/>
        <v>223.57201040439304</v>
      </c>
      <c r="CH76" s="4">
        <f t="shared" si="18"/>
        <v>183.11833354616371</v>
      </c>
    </row>
    <row r="77" spans="1:86">
      <c r="A77" s="2">
        <v>42440</v>
      </c>
      <c r="B77" s="29">
        <v>0.52456523148148149</v>
      </c>
      <c r="C77" s="4">
        <v>11.16</v>
      </c>
      <c r="D77" s="4">
        <v>6.4799999999999996E-2</v>
      </c>
      <c r="E77" s="4" t="s">
        <v>155</v>
      </c>
      <c r="F77" s="4">
        <v>648.33617700000002</v>
      </c>
      <c r="G77" s="4">
        <v>833.2</v>
      </c>
      <c r="H77" s="4">
        <v>53.4</v>
      </c>
      <c r="I77" s="4">
        <v>1959.6</v>
      </c>
      <c r="K77" s="4">
        <v>4.18</v>
      </c>
      <c r="L77" s="4">
        <v>186</v>
      </c>
      <c r="M77" s="4">
        <v>0.89790000000000003</v>
      </c>
      <c r="N77" s="4">
        <v>10.0207</v>
      </c>
      <c r="O77" s="4">
        <v>5.8200000000000002E-2</v>
      </c>
      <c r="P77" s="4">
        <v>748.17</v>
      </c>
      <c r="Q77" s="4">
        <v>47.916600000000003</v>
      </c>
      <c r="R77" s="4">
        <v>796.1</v>
      </c>
      <c r="S77" s="4">
        <v>616.56650000000002</v>
      </c>
      <c r="T77" s="4">
        <v>39.488</v>
      </c>
      <c r="U77" s="4">
        <v>656.1</v>
      </c>
      <c r="V77" s="4">
        <v>1959.586</v>
      </c>
      <c r="Y77" s="4">
        <v>166.964</v>
      </c>
      <c r="Z77" s="4">
        <v>0</v>
      </c>
      <c r="AA77" s="4">
        <v>3.7530999999999999</v>
      </c>
      <c r="AB77" s="4" t="s">
        <v>384</v>
      </c>
      <c r="AC77" s="4">
        <v>0</v>
      </c>
      <c r="AD77" s="4">
        <v>11.8</v>
      </c>
      <c r="AE77" s="4">
        <v>848</v>
      </c>
      <c r="AF77" s="4">
        <v>874</v>
      </c>
      <c r="AG77" s="4">
        <v>822</v>
      </c>
      <c r="AH77" s="4">
        <v>88</v>
      </c>
      <c r="AI77" s="4">
        <v>29.59</v>
      </c>
      <c r="AJ77" s="4">
        <v>0.68</v>
      </c>
      <c r="AK77" s="4">
        <v>987</v>
      </c>
      <c r="AL77" s="4">
        <v>3</v>
      </c>
      <c r="AM77" s="4">
        <v>0</v>
      </c>
      <c r="AN77" s="4">
        <v>31</v>
      </c>
      <c r="AO77" s="4">
        <v>190</v>
      </c>
      <c r="AP77" s="4">
        <v>191</v>
      </c>
      <c r="AQ77" s="4">
        <v>2.2000000000000002</v>
      </c>
      <c r="AR77" s="4">
        <v>195</v>
      </c>
      <c r="AS77" s="4" t="s">
        <v>155</v>
      </c>
      <c r="AT77" s="4">
        <v>2</v>
      </c>
      <c r="AU77" s="5">
        <v>0.73271990740740733</v>
      </c>
      <c r="AV77" s="4">
        <v>47.163615</v>
      </c>
      <c r="AW77" s="4">
        <v>-88.484646999999995</v>
      </c>
      <c r="AX77" s="4">
        <v>315.5</v>
      </c>
      <c r="AY77" s="4">
        <v>45.2</v>
      </c>
      <c r="AZ77" s="4">
        <v>12</v>
      </c>
      <c r="BA77" s="4">
        <v>10</v>
      </c>
      <c r="BB77" s="4" t="s">
        <v>426</v>
      </c>
      <c r="BC77" s="4">
        <v>1.1000000000000001</v>
      </c>
      <c r="BD77" s="4">
        <v>1.6</v>
      </c>
      <c r="BE77" s="4">
        <v>2.0759240000000001</v>
      </c>
      <c r="BF77" s="4">
        <v>14.063000000000001</v>
      </c>
      <c r="BG77" s="4">
        <v>18.329999999999998</v>
      </c>
      <c r="BH77" s="4">
        <v>1.3</v>
      </c>
      <c r="BI77" s="4">
        <v>11.369</v>
      </c>
      <c r="BJ77" s="4">
        <v>2960.2579999999998</v>
      </c>
      <c r="BK77" s="4">
        <v>10.946</v>
      </c>
      <c r="BL77" s="4">
        <v>23.146000000000001</v>
      </c>
      <c r="BM77" s="4">
        <v>1.482</v>
      </c>
      <c r="BN77" s="4">
        <v>24.628</v>
      </c>
      <c r="BO77" s="4">
        <v>19.074000000000002</v>
      </c>
      <c r="BP77" s="4">
        <v>1.222</v>
      </c>
      <c r="BQ77" s="4">
        <v>20.295999999999999</v>
      </c>
      <c r="BR77" s="4">
        <v>19.142199999999999</v>
      </c>
      <c r="BU77" s="4">
        <v>9.7859999999999996</v>
      </c>
      <c r="BW77" s="4">
        <v>806.16600000000005</v>
      </c>
      <c r="BX77" s="4">
        <v>0.47276000000000001</v>
      </c>
      <c r="BY77" s="4">
        <v>-5</v>
      </c>
      <c r="BZ77" s="4">
        <v>1.197845</v>
      </c>
      <c r="CA77" s="4">
        <v>11.553072999999999</v>
      </c>
      <c r="CB77" s="4">
        <v>24.196469</v>
      </c>
      <c r="CC77" s="4">
        <f t="shared" si="14"/>
        <v>3.0523218865999997</v>
      </c>
      <c r="CE77" s="4">
        <f t="shared" si="15"/>
        <v>25547.457349306998</v>
      </c>
      <c r="CF77" s="4">
        <f t="shared" si="16"/>
        <v>94.465572982325995</v>
      </c>
      <c r="CG77" s="4">
        <f t="shared" si="17"/>
        <v>175.157433697176</v>
      </c>
      <c r="CH77" s="4">
        <f t="shared" si="18"/>
        <v>165.19997178350818</v>
      </c>
    </row>
    <row r="78" spans="1:86">
      <c r="A78" s="2">
        <v>42440</v>
      </c>
      <c r="B78" s="29">
        <v>0.52457680555555553</v>
      </c>
      <c r="C78" s="4">
        <v>10.31</v>
      </c>
      <c r="D78" s="4">
        <v>7.9899999999999999E-2</v>
      </c>
      <c r="E78" s="4" t="s">
        <v>155</v>
      </c>
      <c r="F78" s="4">
        <v>798.99749399999996</v>
      </c>
      <c r="G78" s="4">
        <v>663.3</v>
      </c>
      <c r="H78" s="4">
        <v>53.2</v>
      </c>
      <c r="I78" s="4">
        <v>1565.1</v>
      </c>
      <c r="K78" s="4">
        <v>4.54</v>
      </c>
      <c r="L78" s="4">
        <v>161</v>
      </c>
      <c r="M78" s="4">
        <v>0.90510000000000002</v>
      </c>
      <c r="N78" s="4">
        <v>9.3312000000000008</v>
      </c>
      <c r="O78" s="4">
        <v>7.2300000000000003E-2</v>
      </c>
      <c r="P78" s="4">
        <v>600.29300000000001</v>
      </c>
      <c r="Q78" s="4">
        <v>48.1753</v>
      </c>
      <c r="R78" s="4">
        <v>648.5</v>
      </c>
      <c r="S78" s="4">
        <v>494.7011</v>
      </c>
      <c r="T78" s="4">
        <v>39.701300000000003</v>
      </c>
      <c r="U78" s="4">
        <v>534.4</v>
      </c>
      <c r="V78" s="4">
        <v>1565.1438000000001</v>
      </c>
      <c r="Y78" s="4">
        <v>145.70099999999999</v>
      </c>
      <c r="Z78" s="4">
        <v>0</v>
      </c>
      <c r="AA78" s="4">
        <v>4.1124999999999998</v>
      </c>
      <c r="AB78" s="4" t="s">
        <v>384</v>
      </c>
      <c r="AC78" s="4">
        <v>0</v>
      </c>
      <c r="AD78" s="4">
        <v>11.8</v>
      </c>
      <c r="AE78" s="4">
        <v>847</v>
      </c>
      <c r="AF78" s="4">
        <v>874</v>
      </c>
      <c r="AG78" s="4">
        <v>823</v>
      </c>
      <c r="AH78" s="4">
        <v>88</v>
      </c>
      <c r="AI78" s="4">
        <v>29.59</v>
      </c>
      <c r="AJ78" s="4">
        <v>0.68</v>
      </c>
      <c r="AK78" s="4">
        <v>987</v>
      </c>
      <c r="AL78" s="4">
        <v>3</v>
      </c>
      <c r="AM78" s="4">
        <v>0</v>
      </c>
      <c r="AN78" s="4">
        <v>31</v>
      </c>
      <c r="AO78" s="4">
        <v>190</v>
      </c>
      <c r="AP78" s="4">
        <v>191</v>
      </c>
      <c r="AQ78" s="4">
        <v>2.1</v>
      </c>
      <c r="AR78" s="4">
        <v>195</v>
      </c>
      <c r="AS78" s="4" t="s">
        <v>155</v>
      </c>
      <c r="AT78" s="4">
        <v>2</v>
      </c>
      <c r="AU78" s="5">
        <v>0.73273148148148148</v>
      </c>
      <c r="AV78" s="4">
        <v>47.16377</v>
      </c>
      <c r="AW78" s="4">
        <v>-88.484808000000001</v>
      </c>
      <c r="AX78" s="4">
        <v>315.60000000000002</v>
      </c>
      <c r="AY78" s="4">
        <v>46</v>
      </c>
      <c r="AZ78" s="4">
        <v>12</v>
      </c>
      <c r="BA78" s="4">
        <v>10</v>
      </c>
      <c r="BB78" s="4" t="s">
        <v>426</v>
      </c>
      <c r="BC78" s="4">
        <v>1.1000000000000001</v>
      </c>
      <c r="BD78" s="4">
        <v>1.6</v>
      </c>
      <c r="BE78" s="4">
        <v>2</v>
      </c>
      <c r="BF78" s="4">
        <v>14.063000000000001</v>
      </c>
      <c r="BG78" s="4">
        <v>19.78</v>
      </c>
      <c r="BH78" s="4">
        <v>1.41</v>
      </c>
      <c r="BI78" s="4">
        <v>10.488</v>
      </c>
      <c r="BJ78" s="4">
        <v>2963.549</v>
      </c>
      <c r="BK78" s="4">
        <v>14.618</v>
      </c>
      <c r="BL78" s="4">
        <v>19.965</v>
      </c>
      <c r="BM78" s="4">
        <v>1.6020000000000001</v>
      </c>
      <c r="BN78" s="4">
        <v>21.567</v>
      </c>
      <c r="BO78" s="4">
        <v>16.452999999999999</v>
      </c>
      <c r="BP78" s="4">
        <v>1.32</v>
      </c>
      <c r="BQ78" s="4">
        <v>17.774000000000001</v>
      </c>
      <c r="BR78" s="4">
        <v>16.437100000000001</v>
      </c>
      <c r="BU78" s="4">
        <v>9.1809999999999992</v>
      </c>
      <c r="BW78" s="4">
        <v>949.68600000000004</v>
      </c>
      <c r="BX78" s="4">
        <v>0.40776200000000001</v>
      </c>
      <c r="BY78" s="4">
        <v>-5</v>
      </c>
      <c r="BZ78" s="4">
        <v>1.1937070000000001</v>
      </c>
      <c r="CA78" s="4">
        <v>9.9646840000000001</v>
      </c>
      <c r="CB78" s="4">
        <v>24.112881000000002</v>
      </c>
      <c r="CC78" s="4">
        <f t="shared" si="14"/>
        <v>2.6326695127999997</v>
      </c>
      <c r="CE78" s="4">
        <f t="shared" si="15"/>
        <v>22059.52948972645</v>
      </c>
      <c r="CF78" s="4">
        <f t="shared" si="16"/>
        <v>108.81082178186399</v>
      </c>
      <c r="CG78" s="4">
        <f t="shared" si="17"/>
        <v>132.30288318175201</v>
      </c>
      <c r="CH78" s="4">
        <f t="shared" si="18"/>
        <v>122.3515090101708</v>
      </c>
    </row>
    <row r="79" spans="1:86">
      <c r="A79" s="2">
        <v>42440</v>
      </c>
      <c r="B79" s="29">
        <v>0.52458837962962968</v>
      </c>
      <c r="C79" s="4">
        <v>9.5640000000000001</v>
      </c>
      <c r="D79" s="4">
        <v>5.2299999999999999E-2</v>
      </c>
      <c r="E79" s="4" t="s">
        <v>155</v>
      </c>
      <c r="F79" s="4">
        <v>523.30827099999999</v>
      </c>
      <c r="G79" s="4">
        <v>430.4</v>
      </c>
      <c r="H79" s="4">
        <v>52.6</v>
      </c>
      <c r="I79" s="4">
        <v>1271</v>
      </c>
      <c r="K79" s="4">
        <v>4.8899999999999997</v>
      </c>
      <c r="L79" s="4">
        <v>146</v>
      </c>
      <c r="M79" s="4">
        <v>0.91180000000000005</v>
      </c>
      <c r="N79" s="4">
        <v>8.7209000000000003</v>
      </c>
      <c r="O79" s="4">
        <v>4.7699999999999999E-2</v>
      </c>
      <c r="P79" s="4">
        <v>392.46879999999999</v>
      </c>
      <c r="Q79" s="4">
        <v>47.935299999999998</v>
      </c>
      <c r="R79" s="4">
        <v>440.4</v>
      </c>
      <c r="S79" s="4">
        <v>323.43329999999997</v>
      </c>
      <c r="T79" s="4">
        <v>39.503500000000003</v>
      </c>
      <c r="U79" s="4">
        <v>362.9</v>
      </c>
      <c r="V79" s="4">
        <v>1270.9938999999999</v>
      </c>
      <c r="Y79" s="4">
        <v>133.58099999999999</v>
      </c>
      <c r="Z79" s="4">
        <v>0</v>
      </c>
      <c r="AA79" s="4">
        <v>4.4627999999999997</v>
      </c>
      <c r="AB79" s="4" t="s">
        <v>384</v>
      </c>
      <c r="AC79" s="4">
        <v>0</v>
      </c>
      <c r="AD79" s="4">
        <v>11.7</v>
      </c>
      <c r="AE79" s="4">
        <v>847</v>
      </c>
      <c r="AF79" s="4">
        <v>874</v>
      </c>
      <c r="AG79" s="4">
        <v>822</v>
      </c>
      <c r="AH79" s="4">
        <v>88</v>
      </c>
      <c r="AI79" s="4">
        <v>29.59</v>
      </c>
      <c r="AJ79" s="4">
        <v>0.68</v>
      </c>
      <c r="AK79" s="4">
        <v>987</v>
      </c>
      <c r="AL79" s="4">
        <v>3</v>
      </c>
      <c r="AM79" s="4">
        <v>0</v>
      </c>
      <c r="AN79" s="4">
        <v>31</v>
      </c>
      <c r="AO79" s="4">
        <v>190</v>
      </c>
      <c r="AP79" s="4">
        <v>190.6</v>
      </c>
      <c r="AQ79" s="4">
        <v>2.2999999999999998</v>
      </c>
      <c r="AR79" s="4">
        <v>195</v>
      </c>
      <c r="AS79" s="4" t="s">
        <v>155</v>
      </c>
      <c r="AT79" s="4">
        <v>2</v>
      </c>
      <c r="AU79" s="5">
        <v>0.73274305555555552</v>
      </c>
      <c r="AV79" s="4">
        <v>47.163919</v>
      </c>
      <c r="AW79" s="4">
        <v>-88.484966999999997</v>
      </c>
      <c r="AX79" s="4">
        <v>315.7</v>
      </c>
      <c r="AY79" s="4">
        <v>45.9</v>
      </c>
      <c r="AZ79" s="4">
        <v>12</v>
      </c>
      <c r="BA79" s="4">
        <v>10</v>
      </c>
      <c r="BB79" s="4" t="s">
        <v>426</v>
      </c>
      <c r="BC79" s="4">
        <v>1.1000000000000001</v>
      </c>
      <c r="BD79" s="4">
        <v>1.6</v>
      </c>
      <c r="BE79" s="4">
        <v>2</v>
      </c>
      <c r="BF79" s="4">
        <v>14.063000000000001</v>
      </c>
      <c r="BG79" s="4">
        <v>21.34</v>
      </c>
      <c r="BH79" s="4">
        <v>1.52</v>
      </c>
      <c r="BI79" s="4">
        <v>9.6709999999999994</v>
      </c>
      <c r="BJ79" s="4">
        <v>2977.4870000000001</v>
      </c>
      <c r="BK79" s="4">
        <v>10.369</v>
      </c>
      <c r="BL79" s="4">
        <v>14.032</v>
      </c>
      <c r="BM79" s="4">
        <v>1.714</v>
      </c>
      <c r="BN79" s="4">
        <v>15.746</v>
      </c>
      <c r="BO79" s="4">
        <v>11.564</v>
      </c>
      <c r="BP79" s="4">
        <v>1.4119999999999999</v>
      </c>
      <c r="BQ79" s="4">
        <v>12.976000000000001</v>
      </c>
      <c r="BR79" s="4">
        <v>14.3492</v>
      </c>
      <c r="BU79" s="4">
        <v>9.0489999999999995</v>
      </c>
      <c r="BW79" s="4">
        <v>1107.874</v>
      </c>
      <c r="BX79" s="4">
        <v>0.33001900000000001</v>
      </c>
      <c r="BY79" s="4">
        <v>-5</v>
      </c>
      <c r="BZ79" s="4">
        <v>1.1919999999999999</v>
      </c>
      <c r="CA79" s="4">
        <v>8.0648400000000002</v>
      </c>
      <c r="CB79" s="4">
        <v>24.078399999999998</v>
      </c>
      <c r="CC79" s="4">
        <f t="shared" si="14"/>
        <v>2.1307307280000001</v>
      </c>
      <c r="CE79" s="4">
        <f t="shared" si="15"/>
        <v>17937.678324038759</v>
      </c>
      <c r="CF79" s="4">
        <f t="shared" si="16"/>
        <v>62.467371492120009</v>
      </c>
      <c r="CG79" s="4">
        <f t="shared" si="17"/>
        <v>78.173074788480008</v>
      </c>
      <c r="CH79" s="4">
        <f t="shared" si="18"/>
        <v>86.445829589615997</v>
      </c>
    </row>
    <row r="80" spans="1:86">
      <c r="A80" s="2">
        <v>42440</v>
      </c>
      <c r="B80" s="29">
        <v>0.52459995370370371</v>
      </c>
      <c r="C80" s="4">
        <v>9.2409999999999997</v>
      </c>
      <c r="D80" s="4">
        <v>4.1500000000000002E-2</v>
      </c>
      <c r="E80" s="4" t="s">
        <v>155</v>
      </c>
      <c r="F80" s="4">
        <v>415.40716600000002</v>
      </c>
      <c r="G80" s="4">
        <v>323.8</v>
      </c>
      <c r="H80" s="4">
        <v>51.7</v>
      </c>
      <c r="I80" s="4">
        <v>1227.9000000000001</v>
      </c>
      <c r="K80" s="4">
        <v>6.02</v>
      </c>
      <c r="L80" s="4">
        <v>147</v>
      </c>
      <c r="M80" s="4">
        <v>0.91469999999999996</v>
      </c>
      <c r="N80" s="4">
        <v>8.4529999999999994</v>
      </c>
      <c r="O80" s="4">
        <v>3.7999999999999999E-2</v>
      </c>
      <c r="P80" s="4">
        <v>296.17309999999998</v>
      </c>
      <c r="Q80" s="4">
        <v>47.288899999999998</v>
      </c>
      <c r="R80" s="4">
        <v>343.5</v>
      </c>
      <c r="S80" s="4">
        <v>244.0761</v>
      </c>
      <c r="T80" s="4">
        <v>38.970799999999997</v>
      </c>
      <c r="U80" s="4">
        <v>283</v>
      </c>
      <c r="V80" s="4">
        <v>1227.8569</v>
      </c>
      <c r="Y80" s="4">
        <v>134.66200000000001</v>
      </c>
      <c r="Z80" s="4">
        <v>0</v>
      </c>
      <c r="AA80" s="4">
        <v>5.5030000000000001</v>
      </c>
      <c r="AB80" s="4" t="s">
        <v>384</v>
      </c>
      <c r="AC80" s="4">
        <v>0</v>
      </c>
      <c r="AD80" s="4">
        <v>11.8</v>
      </c>
      <c r="AE80" s="4">
        <v>847</v>
      </c>
      <c r="AF80" s="4">
        <v>873</v>
      </c>
      <c r="AG80" s="4">
        <v>822</v>
      </c>
      <c r="AH80" s="4">
        <v>88</v>
      </c>
      <c r="AI80" s="4">
        <v>29.59</v>
      </c>
      <c r="AJ80" s="4">
        <v>0.68</v>
      </c>
      <c r="AK80" s="4">
        <v>987</v>
      </c>
      <c r="AL80" s="4">
        <v>3</v>
      </c>
      <c r="AM80" s="4">
        <v>0</v>
      </c>
      <c r="AN80" s="4">
        <v>31</v>
      </c>
      <c r="AO80" s="4">
        <v>190</v>
      </c>
      <c r="AP80" s="4">
        <v>190</v>
      </c>
      <c r="AQ80" s="4">
        <v>2.4</v>
      </c>
      <c r="AR80" s="4">
        <v>195</v>
      </c>
      <c r="AS80" s="4" t="s">
        <v>155</v>
      </c>
      <c r="AT80" s="4">
        <v>2</v>
      </c>
      <c r="AU80" s="5">
        <v>0.73275462962962967</v>
      </c>
      <c r="AV80" s="4">
        <v>47.164048999999999</v>
      </c>
      <c r="AW80" s="4">
        <v>-88.485161000000005</v>
      </c>
      <c r="AX80" s="4">
        <v>315.89999999999998</v>
      </c>
      <c r="AY80" s="4">
        <v>45.6</v>
      </c>
      <c r="AZ80" s="4">
        <v>12</v>
      </c>
      <c r="BA80" s="4">
        <v>10</v>
      </c>
      <c r="BB80" s="4" t="s">
        <v>426</v>
      </c>
      <c r="BC80" s="4">
        <v>1.1240399999999999</v>
      </c>
      <c r="BD80" s="4">
        <v>1.6240399999999999</v>
      </c>
      <c r="BE80" s="4">
        <v>2.0240399999999998</v>
      </c>
      <c r="BF80" s="4">
        <v>14.063000000000001</v>
      </c>
      <c r="BG80" s="4">
        <v>22.08</v>
      </c>
      <c r="BH80" s="4">
        <v>1.57</v>
      </c>
      <c r="BI80" s="4">
        <v>9.3279999999999994</v>
      </c>
      <c r="BJ80" s="4">
        <v>2980.9189999999999</v>
      </c>
      <c r="BK80" s="4">
        <v>8.5280000000000005</v>
      </c>
      <c r="BL80" s="4">
        <v>10.938000000000001</v>
      </c>
      <c r="BM80" s="4">
        <v>1.746</v>
      </c>
      <c r="BN80" s="4">
        <v>12.683999999999999</v>
      </c>
      <c r="BO80" s="4">
        <v>9.0139999999999993</v>
      </c>
      <c r="BP80" s="4">
        <v>1.4390000000000001</v>
      </c>
      <c r="BQ80" s="4">
        <v>10.452999999999999</v>
      </c>
      <c r="BR80" s="4">
        <v>14.318099999999999</v>
      </c>
      <c r="BU80" s="4">
        <v>9.4220000000000006</v>
      </c>
      <c r="BW80" s="4">
        <v>1411.038</v>
      </c>
      <c r="BX80" s="4">
        <v>0.26264100000000001</v>
      </c>
      <c r="BY80" s="4">
        <v>-5</v>
      </c>
      <c r="BZ80" s="4">
        <v>1.1902759999999999</v>
      </c>
      <c r="CA80" s="4">
        <v>6.4182899999999998</v>
      </c>
      <c r="CB80" s="4">
        <v>24.043575000000001</v>
      </c>
      <c r="CC80" s="4">
        <f t="shared" si="14"/>
        <v>1.6957122179999999</v>
      </c>
      <c r="CE80" s="4">
        <f t="shared" si="15"/>
        <v>14291.904748556968</v>
      </c>
      <c r="CF80" s="4">
        <f t="shared" si="16"/>
        <v>40.887177308640005</v>
      </c>
      <c r="CG80" s="4">
        <f t="shared" si="17"/>
        <v>50.116517871389995</v>
      </c>
      <c r="CH80" s="4">
        <f t="shared" si="18"/>
        <v>68.647595382602987</v>
      </c>
    </row>
    <row r="81" spans="1:86">
      <c r="A81" s="2">
        <v>42440</v>
      </c>
      <c r="B81" s="29">
        <v>0.52461152777777775</v>
      </c>
      <c r="C81" s="4">
        <v>9.1969999999999992</v>
      </c>
      <c r="D81" s="4">
        <v>3.8300000000000001E-2</v>
      </c>
      <c r="E81" s="4" t="s">
        <v>155</v>
      </c>
      <c r="F81" s="4">
        <v>383.498717</v>
      </c>
      <c r="G81" s="4">
        <v>292.7</v>
      </c>
      <c r="H81" s="4">
        <v>49.4</v>
      </c>
      <c r="I81" s="4">
        <v>1313.5</v>
      </c>
      <c r="K81" s="4">
        <v>7.01</v>
      </c>
      <c r="L81" s="4">
        <v>152</v>
      </c>
      <c r="M81" s="4">
        <v>0.91500000000000004</v>
      </c>
      <c r="N81" s="4">
        <v>8.4149999999999991</v>
      </c>
      <c r="O81" s="4">
        <v>3.5099999999999999E-2</v>
      </c>
      <c r="P81" s="4">
        <v>267.846</v>
      </c>
      <c r="Q81" s="4">
        <v>45.167099999999998</v>
      </c>
      <c r="R81" s="4">
        <v>313</v>
      </c>
      <c r="S81" s="4">
        <v>220.73179999999999</v>
      </c>
      <c r="T81" s="4">
        <v>37.222200000000001</v>
      </c>
      <c r="U81" s="4">
        <v>258</v>
      </c>
      <c r="V81" s="4">
        <v>1313.4713999999999</v>
      </c>
      <c r="Y81" s="4">
        <v>139.27799999999999</v>
      </c>
      <c r="Z81" s="4">
        <v>0</v>
      </c>
      <c r="AA81" s="4">
        <v>6.4104999999999999</v>
      </c>
      <c r="AB81" s="4" t="s">
        <v>384</v>
      </c>
      <c r="AC81" s="4">
        <v>0</v>
      </c>
      <c r="AD81" s="4">
        <v>11.7</v>
      </c>
      <c r="AE81" s="4">
        <v>848</v>
      </c>
      <c r="AF81" s="4">
        <v>873</v>
      </c>
      <c r="AG81" s="4">
        <v>822</v>
      </c>
      <c r="AH81" s="4">
        <v>88</v>
      </c>
      <c r="AI81" s="4">
        <v>29.59</v>
      </c>
      <c r="AJ81" s="4">
        <v>0.68</v>
      </c>
      <c r="AK81" s="4">
        <v>987</v>
      </c>
      <c r="AL81" s="4">
        <v>3</v>
      </c>
      <c r="AM81" s="4">
        <v>0</v>
      </c>
      <c r="AN81" s="4">
        <v>31</v>
      </c>
      <c r="AO81" s="4">
        <v>190</v>
      </c>
      <c r="AP81" s="4">
        <v>190</v>
      </c>
      <c r="AQ81" s="4">
        <v>2.2999999999999998</v>
      </c>
      <c r="AR81" s="4">
        <v>195</v>
      </c>
      <c r="AS81" s="4" t="s">
        <v>155</v>
      </c>
      <c r="AT81" s="4">
        <v>2</v>
      </c>
      <c r="AU81" s="5">
        <v>0.7327662037037036</v>
      </c>
      <c r="AV81" s="4">
        <v>47.164166999999999</v>
      </c>
      <c r="AW81" s="4">
        <v>-88.485365000000002</v>
      </c>
      <c r="AX81" s="4">
        <v>316.10000000000002</v>
      </c>
      <c r="AY81" s="4">
        <v>45.4</v>
      </c>
      <c r="AZ81" s="4">
        <v>12</v>
      </c>
      <c r="BA81" s="4">
        <v>10</v>
      </c>
      <c r="BB81" s="4" t="s">
        <v>426</v>
      </c>
      <c r="BC81" s="4">
        <v>1.2</v>
      </c>
      <c r="BD81" s="4">
        <v>1.7</v>
      </c>
      <c r="BE81" s="4">
        <v>2.1</v>
      </c>
      <c r="BF81" s="4">
        <v>14.063000000000001</v>
      </c>
      <c r="BG81" s="4">
        <v>22.16</v>
      </c>
      <c r="BH81" s="4">
        <v>1.58</v>
      </c>
      <c r="BI81" s="4">
        <v>9.2919999999999998</v>
      </c>
      <c r="BJ81" s="4">
        <v>2978.7559999999999</v>
      </c>
      <c r="BK81" s="4">
        <v>7.9059999999999997</v>
      </c>
      <c r="BL81" s="4">
        <v>9.9290000000000003</v>
      </c>
      <c r="BM81" s="4">
        <v>1.6739999999999999</v>
      </c>
      <c r="BN81" s="4">
        <v>11.603</v>
      </c>
      <c r="BO81" s="4">
        <v>8.1820000000000004</v>
      </c>
      <c r="BP81" s="4">
        <v>1.38</v>
      </c>
      <c r="BQ81" s="4">
        <v>9.5619999999999994</v>
      </c>
      <c r="BR81" s="4">
        <v>15.3744</v>
      </c>
      <c r="BU81" s="4">
        <v>9.782</v>
      </c>
      <c r="BW81" s="4">
        <v>1649.9490000000001</v>
      </c>
      <c r="BX81" s="4">
        <v>0.22579199999999999</v>
      </c>
      <c r="BY81" s="4">
        <v>-5</v>
      </c>
      <c r="BZ81" s="4">
        <v>1.1888620000000001</v>
      </c>
      <c r="CA81" s="4">
        <v>5.517792</v>
      </c>
      <c r="CB81" s="4">
        <v>24.015011999999999</v>
      </c>
      <c r="CC81" s="4">
        <f t="shared" si="14"/>
        <v>1.4578006464</v>
      </c>
      <c r="CE81" s="4">
        <f t="shared" si="15"/>
        <v>12277.808551983744</v>
      </c>
      <c r="CF81" s="4">
        <f t="shared" si="16"/>
        <v>32.586876673343994</v>
      </c>
      <c r="CG81" s="4">
        <f t="shared" si="17"/>
        <v>39.412561946687994</v>
      </c>
      <c r="CH81" s="4">
        <f t="shared" si="18"/>
        <v>63.370057769625596</v>
      </c>
    </row>
    <row r="82" spans="1:86">
      <c r="A82" s="2">
        <v>42440</v>
      </c>
      <c r="B82" s="29">
        <v>0.52462310185185179</v>
      </c>
      <c r="C82" s="4">
        <v>9.2550000000000008</v>
      </c>
      <c r="D82" s="4">
        <v>3.4200000000000001E-2</v>
      </c>
      <c r="E82" s="4" t="s">
        <v>155</v>
      </c>
      <c r="F82" s="4">
        <v>341.623377</v>
      </c>
      <c r="G82" s="4">
        <v>233.7</v>
      </c>
      <c r="H82" s="4">
        <v>50.1</v>
      </c>
      <c r="I82" s="4">
        <v>1374.3</v>
      </c>
      <c r="K82" s="4">
        <v>7.34</v>
      </c>
      <c r="L82" s="4">
        <v>154</v>
      </c>
      <c r="M82" s="4">
        <v>0.91439999999999999</v>
      </c>
      <c r="N82" s="4">
        <v>8.4627999999999997</v>
      </c>
      <c r="O82" s="4">
        <v>3.1199999999999999E-2</v>
      </c>
      <c r="P82" s="4">
        <v>213.7313</v>
      </c>
      <c r="Q82" s="4">
        <v>45.839300000000001</v>
      </c>
      <c r="R82" s="4">
        <v>259.60000000000002</v>
      </c>
      <c r="S82" s="4">
        <v>176.13579999999999</v>
      </c>
      <c r="T82" s="4">
        <v>37.7761</v>
      </c>
      <c r="U82" s="4">
        <v>213.9</v>
      </c>
      <c r="V82" s="4">
        <v>1374.3215</v>
      </c>
      <c r="Y82" s="4">
        <v>140.59299999999999</v>
      </c>
      <c r="Z82" s="4">
        <v>0</v>
      </c>
      <c r="AA82" s="4">
        <v>6.7160000000000002</v>
      </c>
      <c r="AB82" s="4" t="s">
        <v>384</v>
      </c>
      <c r="AC82" s="4">
        <v>0</v>
      </c>
      <c r="AD82" s="4">
        <v>11.8</v>
      </c>
      <c r="AE82" s="4">
        <v>848</v>
      </c>
      <c r="AF82" s="4">
        <v>874</v>
      </c>
      <c r="AG82" s="4">
        <v>822</v>
      </c>
      <c r="AH82" s="4">
        <v>88</v>
      </c>
      <c r="AI82" s="4">
        <v>29.59</v>
      </c>
      <c r="AJ82" s="4">
        <v>0.68</v>
      </c>
      <c r="AK82" s="4">
        <v>987</v>
      </c>
      <c r="AL82" s="4">
        <v>3</v>
      </c>
      <c r="AM82" s="4">
        <v>0</v>
      </c>
      <c r="AN82" s="4">
        <v>31</v>
      </c>
      <c r="AO82" s="4">
        <v>190</v>
      </c>
      <c r="AP82" s="4">
        <v>190</v>
      </c>
      <c r="AQ82" s="4">
        <v>2.2000000000000002</v>
      </c>
      <c r="AR82" s="4">
        <v>195</v>
      </c>
      <c r="AS82" s="4" t="s">
        <v>155</v>
      </c>
      <c r="AT82" s="4">
        <v>2</v>
      </c>
      <c r="AU82" s="5">
        <v>0.73277777777777775</v>
      </c>
      <c r="AV82" s="4">
        <v>47.164239999999999</v>
      </c>
      <c r="AW82" s="4">
        <v>-88.485595000000004</v>
      </c>
      <c r="AX82" s="4">
        <v>316.5</v>
      </c>
      <c r="AY82" s="4">
        <v>44.1</v>
      </c>
      <c r="AZ82" s="4">
        <v>12</v>
      </c>
      <c r="BA82" s="4">
        <v>10</v>
      </c>
      <c r="BB82" s="4" t="s">
        <v>426</v>
      </c>
      <c r="BC82" s="4">
        <v>1.2493510000000001</v>
      </c>
      <c r="BD82" s="4">
        <v>1.5272730000000001</v>
      </c>
      <c r="BE82" s="4">
        <v>2.1246749999999999</v>
      </c>
      <c r="BF82" s="4">
        <v>14.063000000000001</v>
      </c>
      <c r="BG82" s="4">
        <v>22.03</v>
      </c>
      <c r="BH82" s="4">
        <v>1.57</v>
      </c>
      <c r="BI82" s="4">
        <v>9.3559999999999999</v>
      </c>
      <c r="BJ82" s="4">
        <v>2978.2310000000002</v>
      </c>
      <c r="BK82" s="4">
        <v>6.9969999999999999</v>
      </c>
      <c r="BL82" s="4">
        <v>7.8769999999999998</v>
      </c>
      <c r="BM82" s="4">
        <v>1.6890000000000001</v>
      </c>
      <c r="BN82" s="4">
        <v>9.5660000000000007</v>
      </c>
      <c r="BO82" s="4">
        <v>6.4909999999999997</v>
      </c>
      <c r="BP82" s="4">
        <v>1.3919999999999999</v>
      </c>
      <c r="BQ82" s="4">
        <v>7.883</v>
      </c>
      <c r="BR82" s="4">
        <v>15.993</v>
      </c>
      <c r="BU82" s="4">
        <v>9.8160000000000007</v>
      </c>
      <c r="BW82" s="4">
        <v>1718.5119999999999</v>
      </c>
      <c r="BX82" s="4">
        <v>0.24227599999999999</v>
      </c>
      <c r="BY82" s="4">
        <v>-5</v>
      </c>
      <c r="BZ82" s="4">
        <v>1.1895690000000001</v>
      </c>
      <c r="CA82" s="4">
        <v>5.9206200000000004</v>
      </c>
      <c r="CB82" s="4">
        <v>24.029294</v>
      </c>
      <c r="CC82" s="4">
        <f t="shared" si="14"/>
        <v>1.5642278040000002</v>
      </c>
      <c r="CE82" s="4">
        <f t="shared" si="15"/>
        <v>13171.831595345342</v>
      </c>
      <c r="CF82" s="4">
        <f t="shared" si="16"/>
        <v>30.945653870580003</v>
      </c>
      <c r="CG82" s="4">
        <f t="shared" si="17"/>
        <v>34.864168852620004</v>
      </c>
      <c r="CH82" s="4">
        <f t="shared" si="18"/>
        <v>70.732291318020003</v>
      </c>
    </row>
    <row r="83" spans="1:86">
      <c r="A83" s="2">
        <v>42440</v>
      </c>
      <c r="B83" s="29">
        <v>0.52463467592592594</v>
      </c>
      <c r="C83" s="4">
        <v>9.6059999999999999</v>
      </c>
      <c r="D83" s="4">
        <v>2.9399999999999999E-2</v>
      </c>
      <c r="E83" s="4" t="s">
        <v>155</v>
      </c>
      <c r="F83" s="4">
        <v>293.88415700000002</v>
      </c>
      <c r="G83" s="4">
        <v>185.1</v>
      </c>
      <c r="H83" s="4">
        <v>53.9</v>
      </c>
      <c r="I83" s="4">
        <v>1342.8</v>
      </c>
      <c r="K83" s="4">
        <v>7.49</v>
      </c>
      <c r="L83" s="4">
        <v>154</v>
      </c>
      <c r="M83" s="4">
        <v>0.91149999999999998</v>
      </c>
      <c r="N83" s="4">
        <v>8.7560000000000002</v>
      </c>
      <c r="O83" s="4">
        <v>2.6800000000000001E-2</v>
      </c>
      <c r="P83" s="4">
        <v>168.7056</v>
      </c>
      <c r="Q83" s="4">
        <v>49.132399999999997</v>
      </c>
      <c r="R83" s="4">
        <v>217.8</v>
      </c>
      <c r="S83" s="4">
        <v>139.03020000000001</v>
      </c>
      <c r="T83" s="4">
        <v>40.49</v>
      </c>
      <c r="U83" s="4">
        <v>179.5</v>
      </c>
      <c r="V83" s="4">
        <v>1342.8380999999999</v>
      </c>
      <c r="Y83" s="4">
        <v>140.52799999999999</v>
      </c>
      <c r="Z83" s="4">
        <v>0</v>
      </c>
      <c r="AA83" s="4">
        <v>6.8273000000000001</v>
      </c>
      <c r="AB83" s="4" t="s">
        <v>384</v>
      </c>
      <c r="AC83" s="4">
        <v>0</v>
      </c>
      <c r="AD83" s="4">
        <v>11.7</v>
      </c>
      <c r="AE83" s="4">
        <v>848</v>
      </c>
      <c r="AF83" s="4">
        <v>874</v>
      </c>
      <c r="AG83" s="4">
        <v>823</v>
      </c>
      <c r="AH83" s="4">
        <v>88</v>
      </c>
      <c r="AI83" s="4">
        <v>29.59</v>
      </c>
      <c r="AJ83" s="4">
        <v>0.68</v>
      </c>
      <c r="AK83" s="4">
        <v>987</v>
      </c>
      <c r="AL83" s="4">
        <v>3</v>
      </c>
      <c r="AM83" s="4">
        <v>0</v>
      </c>
      <c r="AN83" s="4">
        <v>31</v>
      </c>
      <c r="AO83" s="4">
        <v>190</v>
      </c>
      <c r="AP83" s="4">
        <v>190</v>
      </c>
      <c r="AQ83" s="4">
        <v>2.1</v>
      </c>
      <c r="AR83" s="4">
        <v>195</v>
      </c>
      <c r="AS83" s="4" t="s">
        <v>155</v>
      </c>
      <c r="AT83" s="4">
        <v>2</v>
      </c>
      <c r="AU83" s="5">
        <v>0.7327893518518519</v>
      </c>
      <c r="AV83" s="4">
        <v>47.164273999999999</v>
      </c>
      <c r="AW83" s="4">
        <v>-88.485822999999996</v>
      </c>
      <c r="AX83" s="4">
        <v>316.7</v>
      </c>
      <c r="AY83" s="4">
        <v>41.4</v>
      </c>
      <c r="AZ83" s="4">
        <v>12</v>
      </c>
      <c r="BA83" s="4">
        <v>10</v>
      </c>
      <c r="BB83" s="4" t="s">
        <v>426</v>
      </c>
      <c r="BC83" s="4">
        <v>1.326274</v>
      </c>
      <c r="BD83" s="4">
        <v>1.024575</v>
      </c>
      <c r="BE83" s="4">
        <v>2.126274</v>
      </c>
      <c r="BF83" s="4">
        <v>14.063000000000001</v>
      </c>
      <c r="BG83" s="4">
        <v>21.29</v>
      </c>
      <c r="BH83" s="4">
        <v>1.51</v>
      </c>
      <c r="BI83" s="4">
        <v>9.7040000000000006</v>
      </c>
      <c r="BJ83" s="4">
        <v>2982.279</v>
      </c>
      <c r="BK83" s="4">
        <v>5.8070000000000004</v>
      </c>
      <c r="BL83" s="4">
        <v>6.0170000000000003</v>
      </c>
      <c r="BM83" s="4">
        <v>1.752</v>
      </c>
      <c r="BN83" s="4">
        <v>7.77</v>
      </c>
      <c r="BO83" s="4">
        <v>4.9589999999999996</v>
      </c>
      <c r="BP83" s="4">
        <v>1.444</v>
      </c>
      <c r="BQ83" s="4">
        <v>6.4029999999999996</v>
      </c>
      <c r="BR83" s="4">
        <v>15.123900000000001</v>
      </c>
      <c r="BU83" s="4">
        <v>9.4960000000000004</v>
      </c>
      <c r="BW83" s="4">
        <v>1690.789</v>
      </c>
      <c r="BX83" s="4">
        <v>0.22448399999999999</v>
      </c>
      <c r="BY83" s="4">
        <v>-5</v>
      </c>
      <c r="BZ83" s="4">
        <v>1.1881379999999999</v>
      </c>
      <c r="CA83" s="4">
        <v>5.4858279999999997</v>
      </c>
      <c r="CB83" s="4">
        <v>24.000388000000001</v>
      </c>
      <c r="CC83" s="4">
        <f t="shared" si="14"/>
        <v>1.4493557575999998</v>
      </c>
      <c r="CE83" s="4">
        <f t="shared" si="15"/>
        <v>12221.121422582963</v>
      </c>
      <c r="CF83" s="4">
        <f t="shared" si="16"/>
        <v>23.796583787412001</v>
      </c>
      <c r="CG83" s="4">
        <f t="shared" si="17"/>
        <v>26.238940242947997</v>
      </c>
      <c r="CH83" s="4">
        <f t="shared" si="18"/>
        <v>61.976434224632399</v>
      </c>
    </row>
    <row r="84" spans="1:86">
      <c r="A84" s="2">
        <v>42440</v>
      </c>
      <c r="B84" s="29">
        <v>0.52464624999999998</v>
      </c>
      <c r="C84" s="4">
        <v>10.461</v>
      </c>
      <c r="D84" s="4">
        <v>3.09E-2</v>
      </c>
      <c r="E84" s="4" t="s">
        <v>155</v>
      </c>
      <c r="F84" s="4">
        <v>308.69387799999998</v>
      </c>
      <c r="G84" s="4">
        <v>141.19999999999999</v>
      </c>
      <c r="H84" s="4">
        <v>54</v>
      </c>
      <c r="I84" s="4">
        <v>1309.5</v>
      </c>
      <c r="K84" s="4">
        <v>7.4</v>
      </c>
      <c r="L84" s="4">
        <v>153</v>
      </c>
      <c r="M84" s="4">
        <v>0.90449999999999997</v>
      </c>
      <c r="N84" s="4">
        <v>9.4624000000000006</v>
      </c>
      <c r="O84" s="4">
        <v>2.7900000000000001E-2</v>
      </c>
      <c r="P84" s="4">
        <v>127.7247</v>
      </c>
      <c r="Q84" s="4">
        <v>48.844900000000003</v>
      </c>
      <c r="R84" s="4">
        <v>176.6</v>
      </c>
      <c r="S84" s="4">
        <v>105.2578</v>
      </c>
      <c r="T84" s="4">
        <v>40.253100000000003</v>
      </c>
      <c r="U84" s="4">
        <v>145.5</v>
      </c>
      <c r="V84" s="4">
        <v>1309.4858999999999</v>
      </c>
      <c r="Y84" s="4">
        <v>138.44800000000001</v>
      </c>
      <c r="Z84" s="4">
        <v>0</v>
      </c>
      <c r="AA84" s="4">
        <v>6.6980000000000004</v>
      </c>
      <c r="AB84" s="4" t="s">
        <v>384</v>
      </c>
      <c r="AC84" s="4">
        <v>0</v>
      </c>
      <c r="AD84" s="4">
        <v>11.7</v>
      </c>
      <c r="AE84" s="4">
        <v>849</v>
      </c>
      <c r="AF84" s="4">
        <v>874</v>
      </c>
      <c r="AG84" s="4">
        <v>824</v>
      </c>
      <c r="AH84" s="4">
        <v>88</v>
      </c>
      <c r="AI84" s="4">
        <v>29.59</v>
      </c>
      <c r="AJ84" s="4">
        <v>0.68</v>
      </c>
      <c r="AK84" s="4">
        <v>987</v>
      </c>
      <c r="AL84" s="4">
        <v>3</v>
      </c>
      <c r="AM84" s="4">
        <v>0</v>
      </c>
      <c r="AN84" s="4">
        <v>31</v>
      </c>
      <c r="AO84" s="4">
        <v>190</v>
      </c>
      <c r="AP84" s="4">
        <v>190</v>
      </c>
      <c r="AQ84" s="4">
        <v>2.2000000000000002</v>
      </c>
      <c r="AR84" s="4">
        <v>195</v>
      </c>
      <c r="AS84" s="4" t="s">
        <v>155</v>
      </c>
      <c r="AT84" s="4">
        <v>2</v>
      </c>
      <c r="AU84" s="5">
        <v>0.73280092592592594</v>
      </c>
      <c r="AV84" s="4">
        <v>47.164318999999999</v>
      </c>
      <c r="AW84" s="4">
        <v>-88.486037999999994</v>
      </c>
      <c r="AX84" s="4">
        <v>316.60000000000002</v>
      </c>
      <c r="AY84" s="4">
        <v>39.299999999999997</v>
      </c>
      <c r="AZ84" s="4">
        <v>12</v>
      </c>
      <c r="BA84" s="4">
        <v>10</v>
      </c>
      <c r="BB84" s="4" t="s">
        <v>426</v>
      </c>
      <c r="BC84" s="4">
        <v>1.124476</v>
      </c>
      <c r="BD84" s="4">
        <v>1.1000000000000001</v>
      </c>
      <c r="BE84" s="4">
        <v>1.9244760000000001</v>
      </c>
      <c r="BF84" s="4">
        <v>14.063000000000001</v>
      </c>
      <c r="BG84" s="4">
        <v>19.66</v>
      </c>
      <c r="BH84" s="4">
        <v>1.4</v>
      </c>
      <c r="BI84" s="4">
        <v>10.554</v>
      </c>
      <c r="BJ84" s="4">
        <v>2986.0120000000002</v>
      </c>
      <c r="BK84" s="4">
        <v>5.6079999999999997</v>
      </c>
      <c r="BL84" s="4">
        <v>4.2210000000000001</v>
      </c>
      <c r="BM84" s="4">
        <v>1.6140000000000001</v>
      </c>
      <c r="BN84" s="4">
        <v>5.835</v>
      </c>
      <c r="BO84" s="4">
        <v>3.4780000000000002</v>
      </c>
      <c r="BP84" s="4">
        <v>1.33</v>
      </c>
      <c r="BQ84" s="4">
        <v>4.8090000000000002</v>
      </c>
      <c r="BR84" s="4">
        <v>13.664300000000001</v>
      </c>
      <c r="BU84" s="4">
        <v>8.6679999999999993</v>
      </c>
      <c r="BW84" s="4">
        <v>1536.8510000000001</v>
      </c>
      <c r="BX84" s="4">
        <v>0.21606800000000001</v>
      </c>
      <c r="BY84" s="4">
        <v>-5</v>
      </c>
      <c r="BZ84" s="4">
        <v>1.188293</v>
      </c>
      <c r="CA84" s="4">
        <v>5.2801619999999998</v>
      </c>
      <c r="CB84" s="4">
        <v>24.003519000000001</v>
      </c>
      <c r="CC84" s="4">
        <f t="shared" si="14"/>
        <v>1.3950188003999999</v>
      </c>
      <c r="CE84" s="4">
        <f t="shared" si="15"/>
        <v>11777.670439176169</v>
      </c>
      <c r="CF84" s="4">
        <f t="shared" si="16"/>
        <v>22.119527926511999</v>
      </c>
      <c r="CG84" s="4">
        <f t="shared" si="17"/>
        <v>18.968047396326</v>
      </c>
      <c r="CH84" s="4">
        <f t="shared" si="18"/>
        <v>53.895839059600199</v>
      </c>
    </row>
    <row r="85" spans="1:86">
      <c r="A85" s="2">
        <v>42440</v>
      </c>
      <c r="B85" s="29">
        <v>0.52465782407407413</v>
      </c>
      <c r="C85" s="4">
        <v>11.084</v>
      </c>
      <c r="D85" s="4">
        <v>4.6399999999999997E-2</v>
      </c>
      <c r="E85" s="4" t="s">
        <v>155</v>
      </c>
      <c r="F85" s="4">
        <v>463.79591799999997</v>
      </c>
      <c r="G85" s="4">
        <v>111.8</v>
      </c>
      <c r="H85" s="4">
        <v>52.6</v>
      </c>
      <c r="I85" s="4">
        <v>1269</v>
      </c>
      <c r="K85" s="4">
        <v>6.74</v>
      </c>
      <c r="L85" s="4">
        <v>150</v>
      </c>
      <c r="M85" s="4">
        <v>0.89939999999999998</v>
      </c>
      <c r="N85" s="4">
        <v>9.9689999999999994</v>
      </c>
      <c r="O85" s="4">
        <v>4.1700000000000001E-2</v>
      </c>
      <c r="P85" s="4">
        <v>100.5241</v>
      </c>
      <c r="Q85" s="4">
        <v>47.3444</v>
      </c>
      <c r="R85" s="4">
        <v>147.9</v>
      </c>
      <c r="S85" s="4">
        <v>82.841800000000006</v>
      </c>
      <c r="T85" s="4">
        <v>39.016500000000001</v>
      </c>
      <c r="U85" s="4">
        <v>121.9</v>
      </c>
      <c r="V85" s="4">
        <v>1269.0073</v>
      </c>
      <c r="Y85" s="4">
        <v>134.83000000000001</v>
      </c>
      <c r="Z85" s="4">
        <v>0</v>
      </c>
      <c r="AA85" s="4">
        <v>6.0613999999999999</v>
      </c>
      <c r="AB85" s="4" t="s">
        <v>384</v>
      </c>
      <c r="AC85" s="4">
        <v>0</v>
      </c>
      <c r="AD85" s="4">
        <v>11.8</v>
      </c>
      <c r="AE85" s="4">
        <v>849</v>
      </c>
      <c r="AF85" s="4">
        <v>874</v>
      </c>
      <c r="AG85" s="4">
        <v>825</v>
      </c>
      <c r="AH85" s="4">
        <v>88</v>
      </c>
      <c r="AI85" s="4">
        <v>29.59</v>
      </c>
      <c r="AJ85" s="4">
        <v>0.68</v>
      </c>
      <c r="AK85" s="4">
        <v>987</v>
      </c>
      <c r="AL85" s="4">
        <v>3</v>
      </c>
      <c r="AM85" s="4">
        <v>0</v>
      </c>
      <c r="AN85" s="4">
        <v>31</v>
      </c>
      <c r="AO85" s="4">
        <v>190</v>
      </c>
      <c r="AP85" s="4">
        <v>190</v>
      </c>
      <c r="AQ85" s="4">
        <v>2.2999999999999998</v>
      </c>
      <c r="AR85" s="4">
        <v>195</v>
      </c>
      <c r="AS85" s="4" t="s">
        <v>155</v>
      </c>
      <c r="AT85" s="4">
        <v>2</v>
      </c>
      <c r="AU85" s="5">
        <v>0.73281249999999998</v>
      </c>
      <c r="AV85" s="4">
        <v>47.164363999999999</v>
      </c>
      <c r="AW85" s="4">
        <v>-88.486243999999999</v>
      </c>
      <c r="AX85" s="4">
        <v>316.8</v>
      </c>
      <c r="AY85" s="4">
        <v>37.700000000000003</v>
      </c>
      <c r="AZ85" s="4">
        <v>12</v>
      </c>
      <c r="BA85" s="4">
        <v>10</v>
      </c>
      <c r="BB85" s="4" t="s">
        <v>426</v>
      </c>
      <c r="BC85" s="4">
        <v>1.2</v>
      </c>
      <c r="BD85" s="4">
        <v>1.124376</v>
      </c>
      <c r="BE85" s="4">
        <v>2</v>
      </c>
      <c r="BF85" s="4">
        <v>14.063000000000001</v>
      </c>
      <c r="BG85" s="4">
        <v>18.600000000000001</v>
      </c>
      <c r="BH85" s="4">
        <v>1.32</v>
      </c>
      <c r="BI85" s="4">
        <v>11.185</v>
      </c>
      <c r="BJ85" s="4">
        <v>2985.0160000000001</v>
      </c>
      <c r="BK85" s="4">
        <v>7.95</v>
      </c>
      <c r="BL85" s="4">
        <v>3.1520000000000001</v>
      </c>
      <c r="BM85" s="4">
        <v>1.4850000000000001</v>
      </c>
      <c r="BN85" s="4">
        <v>4.6369999999999996</v>
      </c>
      <c r="BO85" s="4">
        <v>2.5979999999999999</v>
      </c>
      <c r="BP85" s="4">
        <v>1.2230000000000001</v>
      </c>
      <c r="BQ85" s="4">
        <v>3.8210000000000002</v>
      </c>
      <c r="BR85" s="4">
        <v>12.5648</v>
      </c>
      <c r="BU85" s="4">
        <v>8.01</v>
      </c>
      <c r="BW85" s="4">
        <v>1319.6780000000001</v>
      </c>
      <c r="BX85" s="4">
        <v>0.20183000000000001</v>
      </c>
      <c r="BY85" s="4">
        <v>-5</v>
      </c>
      <c r="BZ85" s="4">
        <v>1.189138</v>
      </c>
      <c r="CA85" s="4">
        <v>4.9322210000000002</v>
      </c>
      <c r="CB85" s="4">
        <v>24.020588</v>
      </c>
      <c r="CC85" s="4">
        <f t="shared" si="14"/>
        <v>1.3030927882000001</v>
      </c>
      <c r="CE85" s="4">
        <f t="shared" si="15"/>
        <v>10997.900674600392</v>
      </c>
      <c r="CF85" s="4">
        <f t="shared" si="16"/>
        <v>29.290734241650004</v>
      </c>
      <c r="CG85" s="4">
        <f t="shared" si="17"/>
        <v>14.077974281427002</v>
      </c>
      <c r="CH85" s="4">
        <f t="shared" si="18"/>
        <v>46.293360704337601</v>
      </c>
    </row>
    <row r="86" spans="1:86">
      <c r="A86" s="2">
        <v>42440</v>
      </c>
      <c r="B86" s="29">
        <v>0.52466939814814817</v>
      </c>
      <c r="C86" s="4">
        <v>11.359</v>
      </c>
      <c r="D86" s="4">
        <v>3.8199999999999998E-2</v>
      </c>
      <c r="E86" s="4" t="s">
        <v>155</v>
      </c>
      <c r="F86" s="4">
        <v>382.14642300000003</v>
      </c>
      <c r="G86" s="4">
        <v>98.8</v>
      </c>
      <c r="H86" s="4">
        <v>48</v>
      </c>
      <c r="I86" s="4">
        <v>1199.3</v>
      </c>
      <c r="K86" s="4">
        <v>5.73</v>
      </c>
      <c r="L86" s="4">
        <v>145</v>
      </c>
      <c r="M86" s="4">
        <v>0.89729999999999999</v>
      </c>
      <c r="N86" s="4">
        <v>10.1928</v>
      </c>
      <c r="O86" s="4">
        <v>3.4299999999999997E-2</v>
      </c>
      <c r="P86" s="4">
        <v>88.656300000000002</v>
      </c>
      <c r="Q86" s="4">
        <v>43.071899999999999</v>
      </c>
      <c r="R86" s="4">
        <v>131.69999999999999</v>
      </c>
      <c r="S86" s="4">
        <v>73.061599999999999</v>
      </c>
      <c r="T86" s="4">
        <v>35.4955</v>
      </c>
      <c r="U86" s="4">
        <v>108.6</v>
      </c>
      <c r="V86" s="4">
        <v>1199.3391999999999</v>
      </c>
      <c r="Y86" s="4">
        <v>129.685</v>
      </c>
      <c r="Z86" s="4">
        <v>0</v>
      </c>
      <c r="AA86" s="4">
        <v>5.1391999999999998</v>
      </c>
      <c r="AB86" s="4" t="s">
        <v>384</v>
      </c>
      <c r="AC86" s="4">
        <v>0</v>
      </c>
      <c r="AD86" s="4">
        <v>11.7</v>
      </c>
      <c r="AE86" s="4">
        <v>849</v>
      </c>
      <c r="AF86" s="4">
        <v>875</v>
      </c>
      <c r="AG86" s="4">
        <v>825</v>
      </c>
      <c r="AH86" s="4">
        <v>88</v>
      </c>
      <c r="AI86" s="4">
        <v>29.59</v>
      </c>
      <c r="AJ86" s="4">
        <v>0.68</v>
      </c>
      <c r="AK86" s="4">
        <v>987</v>
      </c>
      <c r="AL86" s="4">
        <v>3</v>
      </c>
      <c r="AM86" s="4">
        <v>0</v>
      </c>
      <c r="AN86" s="4">
        <v>31</v>
      </c>
      <c r="AO86" s="4">
        <v>189.6</v>
      </c>
      <c r="AP86" s="4">
        <v>190</v>
      </c>
      <c r="AQ86" s="4">
        <v>2.2999999999999998</v>
      </c>
      <c r="AR86" s="4">
        <v>195</v>
      </c>
      <c r="AS86" s="4" t="s">
        <v>155</v>
      </c>
      <c r="AT86" s="4">
        <v>2</v>
      </c>
      <c r="AU86" s="5">
        <v>0.73282407407407402</v>
      </c>
      <c r="AV86" s="4">
        <v>47.164400999999998</v>
      </c>
      <c r="AW86" s="4">
        <v>-88.486444000000006</v>
      </c>
      <c r="AX86" s="4">
        <v>316.7</v>
      </c>
      <c r="AY86" s="4">
        <v>36.299999999999997</v>
      </c>
      <c r="AZ86" s="4">
        <v>12</v>
      </c>
      <c r="BA86" s="4">
        <v>10</v>
      </c>
      <c r="BB86" s="4" t="s">
        <v>426</v>
      </c>
      <c r="BC86" s="4">
        <v>1.2242759999999999</v>
      </c>
      <c r="BD86" s="4">
        <v>1.2242759999999999</v>
      </c>
      <c r="BE86" s="4">
        <v>2.024276</v>
      </c>
      <c r="BF86" s="4">
        <v>14.063000000000001</v>
      </c>
      <c r="BG86" s="4">
        <v>18.21</v>
      </c>
      <c r="BH86" s="4">
        <v>1.29</v>
      </c>
      <c r="BI86" s="4">
        <v>11.442</v>
      </c>
      <c r="BJ86" s="4">
        <v>2990.0219999999999</v>
      </c>
      <c r="BK86" s="4">
        <v>6.4020000000000001</v>
      </c>
      <c r="BL86" s="4">
        <v>2.7229999999999999</v>
      </c>
      <c r="BM86" s="4">
        <v>1.323</v>
      </c>
      <c r="BN86" s="4">
        <v>4.0469999999999997</v>
      </c>
      <c r="BO86" s="4">
        <v>2.2440000000000002</v>
      </c>
      <c r="BP86" s="4">
        <v>1.0900000000000001</v>
      </c>
      <c r="BQ86" s="4">
        <v>3.335</v>
      </c>
      <c r="BR86" s="4">
        <v>11.633699999999999</v>
      </c>
      <c r="BU86" s="4">
        <v>7.548</v>
      </c>
      <c r="BW86" s="4">
        <v>1096.164</v>
      </c>
      <c r="BX86" s="4">
        <v>0.18484300000000001</v>
      </c>
      <c r="BY86" s="4">
        <v>-5</v>
      </c>
      <c r="BZ86" s="4">
        <v>1.1879999999999999</v>
      </c>
      <c r="CA86" s="4">
        <v>4.5171010000000003</v>
      </c>
      <c r="CB86" s="4">
        <v>23.997599999999998</v>
      </c>
      <c r="CC86" s="4">
        <f t="shared" si="14"/>
        <v>1.1934180842</v>
      </c>
      <c r="CE86" s="4">
        <f t="shared" si="15"/>
        <v>10089.154830567833</v>
      </c>
      <c r="CF86" s="4">
        <f t="shared" si="16"/>
        <v>21.602105009694</v>
      </c>
      <c r="CG86" s="4">
        <f t="shared" si="17"/>
        <v>11.253205280745</v>
      </c>
      <c r="CH86" s="4">
        <f t="shared" si="18"/>
        <v>39.255296634063903</v>
      </c>
    </row>
    <row r="87" spans="1:86">
      <c r="A87" s="2">
        <v>42440</v>
      </c>
      <c r="B87" s="29">
        <v>0.52468097222222221</v>
      </c>
      <c r="C87" s="4">
        <v>11.563000000000001</v>
      </c>
      <c r="D87" s="4">
        <v>4.3099999999999999E-2</v>
      </c>
      <c r="E87" s="4" t="s">
        <v>155</v>
      </c>
      <c r="F87" s="4">
        <v>431.32592</v>
      </c>
      <c r="G87" s="4">
        <v>90.9</v>
      </c>
      <c r="H87" s="4">
        <v>35.6</v>
      </c>
      <c r="I87" s="4">
        <v>1143.0999999999999</v>
      </c>
      <c r="K87" s="4">
        <v>4.92</v>
      </c>
      <c r="L87" s="4">
        <v>138</v>
      </c>
      <c r="M87" s="4">
        <v>0.89570000000000005</v>
      </c>
      <c r="N87" s="4">
        <v>10.3573</v>
      </c>
      <c r="O87" s="4">
        <v>3.8600000000000002E-2</v>
      </c>
      <c r="P87" s="4">
        <v>81.420299999999997</v>
      </c>
      <c r="Q87" s="4">
        <v>31.887499999999999</v>
      </c>
      <c r="R87" s="4">
        <v>113.3</v>
      </c>
      <c r="S87" s="4">
        <v>67.098500000000001</v>
      </c>
      <c r="T87" s="4">
        <v>26.278500000000001</v>
      </c>
      <c r="U87" s="4">
        <v>93.4</v>
      </c>
      <c r="V87" s="4">
        <v>1143.0908999999999</v>
      </c>
      <c r="Y87" s="4">
        <v>123.726</v>
      </c>
      <c r="Z87" s="4">
        <v>0</v>
      </c>
      <c r="AA87" s="4">
        <v>4.4043999999999999</v>
      </c>
      <c r="AB87" s="4" t="s">
        <v>384</v>
      </c>
      <c r="AC87" s="4">
        <v>0</v>
      </c>
      <c r="AD87" s="4">
        <v>11.8</v>
      </c>
      <c r="AE87" s="4">
        <v>850</v>
      </c>
      <c r="AF87" s="4">
        <v>875</v>
      </c>
      <c r="AG87" s="4">
        <v>825</v>
      </c>
      <c r="AH87" s="4">
        <v>88</v>
      </c>
      <c r="AI87" s="4">
        <v>29.59</v>
      </c>
      <c r="AJ87" s="4">
        <v>0.68</v>
      </c>
      <c r="AK87" s="4">
        <v>987</v>
      </c>
      <c r="AL87" s="4">
        <v>3</v>
      </c>
      <c r="AM87" s="4">
        <v>0</v>
      </c>
      <c r="AN87" s="4">
        <v>31</v>
      </c>
      <c r="AO87" s="4">
        <v>189.4</v>
      </c>
      <c r="AP87" s="4">
        <v>190</v>
      </c>
      <c r="AQ87" s="4">
        <v>2.4</v>
      </c>
      <c r="AR87" s="4">
        <v>195</v>
      </c>
      <c r="AS87" s="4" t="s">
        <v>155</v>
      </c>
      <c r="AT87" s="4">
        <v>2</v>
      </c>
      <c r="AU87" s="5">
        <v>0.73283564814814817</v>
      </c>
      <c r="AV87" s="4">
        <v>47.164413000000003</v>
      </c>
      <c r="AW87" s="4">
        <v>-88.486645999999993</v>
      </c>
      <c r="AX87" s="4">
        <v>316.5</v>
      </c>
      <c r="AY87" s="4">
        <v>35</v>
      </c>
      <c r="AZ87" s="4">
        <v>12</v>
      </c>
      <c r="BA87" s="4">
        <v>10</v>
      </c>
      <c r="BB87" s="4" t="s">
        <v>426</v>
      </c>
      <c r="BC87" s="4">
        <v>1.3</v>
      </c>
      <c r="BD87" s="4">
        <v>1.324176</v>
      </c>
      <c r="BE87" s="4">
        <v>2.1241759999999998</v>
      </c>
      <c r="BF87" s="4">
        <v>14.063000000000001</v>
      </c>
      <c r="BG87" s="4">
        <v>17.91</v>
      </c>
      <c r="BH87" s="4">
        <v>1.27</v>
      </c>
      <c r="BI87" s="4">
        <v>11.641999999999999</v>
      </c>
      <c r="BJ87" s="4">
        <v>2990.915</v>
      </c>
      <c r="BK87" s="4">
        <v>7.101</v>
      </c>
      <c r="BL87" s="4">
        <v>2.4620000000000002</v>
      </c>
      <c r="BM87" s="4">
        <v>0.96399999999999997</v>
      </c>
      <c r="BN87" s="4">
        <v>3.427</v>
      </c>
      <c r="BO87" s="4">
        <v>2.0289999999999999</v>
      </c>
      <c r="BP87" s="4">
        <v>0.79500000000000004</v>
      </c>
      <c r="BQ87" s="4">
        <v>2.8239999999999998</v>
      </c>
      <c r="BR87" s="4">
        <v>10.9152</v>
      </c>
      <c r="BU87" s="4">
        <v>7.0890000000000004</v>
      </c>
      <c r="BW87" s="4">
        <v>924.79499999999996</v>
      </c>
      <c r="BX87" s="4">
        <v>0.193881</v>
      </c>
      <c r="BY87" s="4">
        <v>-5</v>
      </c>
      <c r="BZ87" s="4">
        <v>1.1879999999999999</v>
      </c>
      <c r="CA87" s="4">
        <v>4.7379670000000003</v>
      </c>
      <c r="CB87" s="4">
        <v>23.997599999999998</v>
      </c>
      <c r="CC87" s="4">
        <f t="shared" si="14"/>
        <v>1.2517708813999999</v>
      </c>
      <c r="CE87" s="4">
        <f t="shared" si="15"/>
        <v>10585.629857644335</v>
      </c>
      <c r="CF87" s="4">
        <f t="shared" si="16"/>
        <v>25.132294839249003</v>
      </c>
      <c r="CG87" s="4">
        <f t="shared" si="17"/>
        <v>9.9948740495760013</v>
      </c>
      <c r="CH87" s="4">
        <f t="shared" si="18"/>
        <v>38.631745476604806</v>
      </c>
    </row>
    <row r="88" spans="1:86">
      <c r="A88" s="2">
        <v>42440</v>
      </c>
      <c r="B88" s="29">
        <v>0.52469254629629625</v>
      </c>
      <c r="C88" s="4">
        <v>11.935</v>
      </c>
      <c r="D88" s="4">
        <v>7.0499999999999993E-2</v>
      </c>
      <c r="E88" s="4" t="s">
        <v>155</v>
      </c>
      <c r="F88" s="4">
        <v>704.64227600000004</v>
      </c>
      <c r="G88" s="4">
        <v>81.3</v>
      </c>
      <c r="H88" s="4">
        <v>34.6</v>
      </c>
      <c r="I88" s="4">
        <v>1116.4000000000001</v>
      </c>
      <c r="K88" s="4">
        <v>4.55</v>
      </c>
      <c r="L88" s="4">
        <v>134</v>
      </c>
      <c r="M88" s="4">
        <v>0.89249999999999996</v>
      </c>
      <c r="N88" s="4">
        <v>10.6524</v>
      </c>
      <c r="O88" s="4">
        <v>6.2899999999999998E-2</v>
      </c>
      <c r="P88" s="4">
        <v>72.524799999999999</v>
      </c>
      <c r="Q88" s="4">
        <v>30.855599999999999</v>
      </c>
      <c r="R88" s="4">
        <v>103.4</v>
      </c>
      <c r="S88" s="4">
        <v>59.767699999999998</v>
      </c>
      <c r="T88" s="4">
        <v>25.428100000000001</v>
      </c>
      <c r="U88" s="4">
        <v>85.2</v>
      </c>
      <c r="V88" s="4">
        <v>1116.4260999999999</v>
      </c>
      <c r="Y88" s="4">
        <v>119.64700000000001</v>
      </c>
      <c r="Z88" s="4">
        <v>0</v>
      </c>
      <c r="AA88" s="4">
        <v>4.0614999999999997</v>
      </c>
      <c r="AB88" s="4" t="s">
        <v>384</v>
      </c>
      <c r="AC88" s="4">
        <v>0</v>
      </c>
      <c r="AD88" s="4">
        <v>11.8</v>
      </c>
      <c r="AE88" s="4">
        <v>849</v>
      </c>
      <c r="AF88" s="4">
        <v>875</v>
      </c>
      <c r="AG88" s="4">
        <v>824</v>
      </c>
      <c r="AH88" s="4">
        <v>88</v>
      </c>
      <c r="AI88" s="4">
        <v>29.59</v>
      </c>
      <c r="AJ88" s="4">
        <v>0.68</v>
      </c>
      <c r="AK88" s="4">
        <v>987</v>
      </c>
      <c r="AL88" s="4">
        <v>3</v>
      </c>
      <c r="AM88" s="4">
        <v>0</v>
      </c>
      <c r="AN88" s="4">
        <v>31</v>
      </c>
      <c r="AO88" s="4">
        <v>190</v>
      </c>
      <c r="AP88" s="4">
        <v>190</v>
      </c>
      <c r="AQ88" s="4">
        <v>2.4</v>
      </c>
      <c r="AR88" s="4">
        <v>195</v>
      </c>
      <c r="AS88" s="4" t="s">
        <v>155</v>
      </c>
      <c r="AT88" s="4">
        <v>2</v>
      </c>
      <c r="AU88" s="5">
        <v>0.73284722222222232</v>
      </c>
      <c r="AV88" s="4">
        <v>47.164399000000003</v>
      </c>
      <c r="AW88" s="4">
        <v>-88.486840000000001</v>
      </c>
      <c r="AX88" s="4">
        <v>316.5</v>
      </c>
      <c r="AY88" s="4">
        <v>33.6</v>
      </c>
      <c r="AZ88" s="4">
        <v>12</v>
      </c>
      <c r="BA88" s="4">
        <v>10</v>
      </c>
      <c r="BB88" s="4" t="s">
        <v>426</v>
      </c>
      <c r="BC88" s="4">
        <v>1.42038</v>
      </c>
      <c r="BD88" s="4">
        <v>1.5203800000000001</v>
      </c>
      <c r="BE88" s="4">
        <v>2.3444560000000001</v>
      </c>
      <c r="BF88" s="4">
        <v>14.063000000000001</v>
      </c>
      <c r="BG88" s="4">
        <v>17.350000000000001</v>
      </c>
      <c r="BH88" s="4">
        <v>1.23</v>
      </c>
      <c r="BI88" s="4">
        <v>12.044</v>
      </c>
      <c r="BJ88" s="4">
        <v>2985.8220000000001</v>
      </c>
      <c r="BK88" s="4">
        <v>11.22</v>
      </c>
      <c r="BL88" s="4">
        <v>2.129</v>
      </c>
      <c r="BM88" s="4">
        <v>0.90600000000000003</v>
      </c>
      <c r="BN88" s="4">
        <v>3.0350000000000001</v>
      </c>
      <c r="BO88" s="4">
        <v>1.754</v>
      </c>
      <c r="BP88" s="4">
        <v>0.746</v>
      </c>
      <c r="BQ88" s="4">
        <v>2.5009999999999999</v>
      </c>
      <c r="BR88" s="4">
        <v>10.3477</v>
      </c>
      <c r="BU88" s="4">
        <v>6.6539999999999999</v>
      </c>
      <c r="BW88" s="4">
        <v>827.75400000000002</v>
      </c>
      <c r="BX88" s="4">
        <v>0.159104</v>
      </c>
      <c r="BY88" s="4">
        <v>-5</v>
      </c>
      <c r="BZ88" s="4">
        <v>1.187138</v>
      </c>
      <c r="CA88" s="4">
        <v>3.8881039999999998</v>
      </c>
      <c r="CB88" s="4">
        <v>23.980187999999998</v>
      </c>
      <c r="CC88" s="4">
        <f t="shared" si="14"/>
        <v>1.0272370767999999</v>
      </c>
      <c r="CE88" s="4">
        <f t="shared" si="15"/>
        <v>8672.062286731536</v>
      </c>
      <c r="CF88" s="4">
        <f t="shared" si="16"/>
        <v>32.587521579360001</v>
      </c>
      <c r="CG88" s="4">
        <f t="shared" si="17"/>
        <v>7.2639386336879994</v>
      </c>
      <c r="CH88" s="4">
        <f t="shared" si="18"/>
        <v>30.054001519317595</v>
      </c>
    </row>
    <row r="89" spans="1:86">
      <c r="A89" s="2">
        <v>42440</v>
      </c>
      <c r="B89" s="29">
        <v>0.5247041203703704</v>
      </c>
      <c r="C89" s="4">
        <v>12.180999999999999</v>
      </c>
      <c r="D89" s="4">
        <v>0.1003</v>
      </c>
      <c r="E89" s="4" t="s">
        <v>155</v>
      </c>
      <c r="F89" s="4">
        <v>1002.774468</v>
      </c>
      <c r="G89" s="4">
        <v>72.400000000000006</v>
      </c>
      <c r="H89" s="4">
        <v>32.200000000000003</v>
      </c>
      <c r="I89" s="4">
        <v>1082.0999999999999</v>
      </c>
      <c r="K89" s="4">
        <v>4.13</v>
      </c>
      <c r="L89" s="4">
        <v>125</v>
      </c>
      <c r="M89" s="4">
        <v>0.89029999999999998</v>
      </c>
      <c r="N89" s="4">
        <v>10.8444</v>
      </c>
      <c r="O89" s="4">
        <v>8.9300000000000004E-2</v>
      </c>
      <c r="P89" s="4">
        <v>64.468199999999996</v>
      </c>
      <c r="Q89" s="4">
        <v>28.674700000000001</v>
      </c>
      <c r="R89" s="4">
        <v>93.1</v>
      </c>
      <c r="S89" s="4">
        <v>53.1282</v>
      </c>
      <c r="T89" s="4">
        <v>23.630800000000001</v>
      </c>
      <c r="U89" s="4">
        <v>76.8</v>
      </c>
      <c r="V89" s="4">
        <v>1082.0888</v>
      </c>
      <c r="Y89" s="4">
        <v>111.42400000000001</v>
      </c>
      <c r="Z89" s="4">
        <v>0</v>
      </c>
      <c r="AA89" s="4">
        <v>3.6758000000000002</v>
      </c>
      <c r="AB89" s="4" t="s">
        <v>384</v>
      </c>
      <c r="AC89" s="4">
        <v>0</v>
      </c>
      <c r="AD89" s="4">
        <v>11.7</v>
      </c>
      <c r="AE89" s="4">
        <v>849</v>
      </c>
      <c r="AF89" s="4">
        <v>876</v>
      </c>
      <c r="AG89" s="4">
        <v>825</v>
      </c>
      <c r="AH89" s="4">
        <v>88</v>
      </c>
      <c r="AI89" s="4">
        <v>29.59</v>
      </c>
      <c r="AJ89" s="4">
        <v>0.68</v>
      </c>
      <c r="AK89" s="4">
        <v>987</v>
      </c>
      <c r="AL89" s="4">
        <v>3</v>
      </c>
      <c r="AM89" s="4">
        <v>0</v>
      </c>
      <c r="AN89" s="4">
        <v>31</v>
      </c>
      <c r="AO89" s="4">
        <v>190</v>
      </c>
      <c r="AP89" s="4">
        <v>190</v>
      </c>
      <c r="AQ89" s="4">
        <v>2.2999999999999998</v>
      </c>
      <c r="AR89" s="4">
        <v>195</v>
      </c>
      <c r="AS89" s="4" t="s">
        <v>155</v>
      </c>
      <c r="AT89" s="4">
        <v>2</v>
      </c>
      <c r="AU89" s="5">
        <v>0.73285879629629624</v>
      </c>
      <c r="AV89" s="4">
        <v>47.164361999999997</v>
      </c>
      <c r="AW89" s="4">
        <v>-88.487026</v>
      </c>
      <c r="AX89" s="4">
        <v>316.5</v>
      </c>
      <c r="AY89" s="4">
        <v>32.6</v>
      </c>
      <c r="AZ89" s="4">
        <v>12</v>
      </c>
      <c r="BA89" s="4">
        <v>10</v>
      </c>
      <c r="BB89" s="4" t="s">
        <v>426</v>
      </c>
      <c r="BC89" s="4">
        <v>1.871928</v>
      </c>
      <c r="BD89" s="4">
        <v>1.9479519999999999</v>
      </c>
      <c r="BE89" s="4">
        <v>2.8959039999999998</v>
      </c>
      <c r="BF89" s="4">
        <v>14.063000000000001</v>
      </c>
      <c r="BG89" s="4">
        <v>16.989999999999998</v>
      </c>
      <c r="BH89" s="4">
        <v>1.21</v>
      </c>
      <c r="BI89" s="4">
        <v>12.321999999999999</v>
      </c>
      <c r="BJ89" s="4">
        <v>2980.2510000000002</v>
      </c>
      <c r="BK89" s="4">
        <v>15.616</v>
      </c>
      <c r="BL89" s="4">
        <v>1.855</v>
      </c>
      <c r="BM89" s="4">
        <v>0.82499999999999996</v>
      </c>
      <c r="BN89" s="4">
        <v>2.681</v>
      </c>
      <c r="BO89" s="4">
        <v>1.5289999999999999</v>
      </c>
      <c r="BP89" s="4">
        <v>0.68</v>
      </c>
      <c r="BQ89" s="4">
        <v>2.2090000000000001</v>
      </c>
      <c r="BR89" s="4">
        <v>9.8333999999999993</v>
      </c>
      <c r="BU89" s="4">
        <v>6.0750000000000002</v>
      </c>
      <c r="BW89" s="4">
        <v>734.505</v>
      </c>
      <c r="BX89" s="4">
        <v>0.15904199999999999</v>
      </c>
      <c r="BY89" s="4">
        <v>-5</v>
      </c>
      <c r="BZ89" s="4">
        <v>1.1877219999999999</v>
      </c>
      <c r="CA89" s="4">
        <v>3.8865880000000002</v>
      </c>
      <c r="CB89" s="4">
        <v>23.991990000000001</v>
      </c>
      <c r="CC89" s="4">
        <f t="shared" si="14"/>
        <v>1.0268365496</v>
      </c>
      <c r="CE89" s="4">
        <f t="shared" si="15"/>
        <v>8652.5068068702367</v>
      </c>
      <c r="CF89" s="4">
        <f t="shared" si="16"/>
        <v>45.337639781375998</v>
      </c>
      <c r="CG89" s="4">
        <f t="shared" si="17"/>
        <v>6.4133482503239998</v>
      </c>
      <c r="CH89" s="4">
        <f t="shared" si="18"/>
        <v>28.5491257060824</v>
      </c>
    </row>
    <row r="90" spans="1:86">
      <c r="A90" s="2">
        <v>42440</v>
      </c>
      <c r="B90" s="29">
        <v>0.52471569444444444</v>
      </c>
      <c r="C90" s="4">
        <v>12.318</v>
      </c>
      <c r="D90" s="4">
        <v>0.1115</v>
      </c>
      <c r="E90" s="4" t="s">
        <v>155</v>
      </c>
      <c r="F90" s="4">
        <v>1115.044971</v>
      </c>
      <c r="G90" s="4">
        <v>62.9</v>
      </c>
      <c r="H90" s="4">
        <v>30.8</v>
      </c>
      <c r="I90" s="4">
        <v>1026.5</v>
      </c>
      <c r="K90" s="4">
        <v>3.66</v>
      </c>
      <c r="L90" s="4">
        <v>121</v>
      </c>
      <c r="M90" s="4">
        <v>0.88919999999999999</v>
      </c>
      <c r="N90" s="4">
        <v>10.9528</v>
      </c>
      <c r="O90" s="4">
        <v>9.9099999999999994E-2</v>
      </c>
      <c r="P90" s="4">
        <v>55.896299999999997</v>
      </c>
      <c r="Q90" s="4">
        <v>27.386099999999999</v>
      </c>
      <c r="R90" s="4">
        <v>83.3</v>
      </c>
      <c r="S90" s="4">
        <v>46.064100000000003</v>
      </c>
      <c r="T90" s="4">
        <v>22.568899999999999</v>
      </c>
      <c r="U90" s="4">
        <v>68.599999999999994</v>
      </c>
      <c r="V90" s="4">
        <v>1026.4924000000001</v>
      </c>
      <c r="Y90" s="4">
        <v>107.503</v>
      </c>
      <c r="Z90" s="4">
        <v>0</v>
      </c>
      <c r="AA90" s="4">
        <v>3.2511999999999999</v>
      </c>
      <c r="AB90" s="4" t="s">
        <v>384</v>
      </c>
      <c r="AC90" s="4">
        <v>0</v>
      </c>
      <c r="AD90" s="4">
        <v>11.8</v>
      </c>
      <c r="AE90" s="4">
        <v>849</v>
      </c>
      <c r="AF90" s="4">
        <v>876</v>
      </c>
      <c r="AG90" s="4">
        <v>824</v>
      </c>
      <c r="AH90" s="4">
        <v>88</v>
      </c>
      <c r="AI90" s="4">
        <v>29.59</v>
      </c>
      <c r="AJ90" s="4">
        <v>0.68</v>
      </c>
      <c r="AK90" s="4">
        <v>987</v>
      </c>
      <c r="AL90" s="4">
        <v>3</v>
      </c>
      <c r="AM90" s="4">
        <v>0</v>
      </c>
      <c r="AN90" s="4">
        <v>31</v>
      </c>
      <c r="AO90" s="4">
        <v>190</v>
      </c>
      <c r="AP90" s="4">
        <v>190</v>
      </c>
      <c r="AQ90" s="4">
        <v>2.2999999999999998</v>
      </c>
      <c r="AR90" s="4">
        <v>195</v>
      </c>
      <c r="AS90" s="4" t="s">
        <v>155</v>
      </c>
      <c r="AT90" s="4">
        <v>2</v>
      </c>
      <c r="AU90" s="5">
        <v>0.73287037037037039</v>
      </c>
      <c r="AV90" s="4">
        <v>47.164321000000001</v>
      </c>
      <c r="AW90" s="4">
        <v>-88.487204000000006</v>
      </c>
      <c r="AX90" s="4">
        <v>316.39999999999998</v>
      </c>
      <c r="AY90" s="4">
        <v>31.9</v>
      </c>
      <c r="AZ90" s="4">
        <v>12</v>
      </c>
      <c r="BA90" s="4">
        <v>10</v>
      </c>
      <c r="BB90" s="4" t="s">
        <v>426</v>
      </c>
      <c r="BC90" s="4">
        <v>2.2193809999999998</v>
      </c>
      <c r="BD90" s="4">
        <v>1.8373630000000001</v>
      </c>
      <c r="BE90" s="4">
        <v>3.2955040000000002</v>
      </c>
      <c r="BF90" s="4">
        <v>14.063000000000001</v>
      </c>
      <c r="BG90" s="4">
        <v>16.8</v>
      </c>
      <c r="BH90" s="4">
        <v>1.19</v>
      </c>
      <c r="BI90" s="4">
        <v>12.465999999999999</v>
      </c>
      <c r="BJ90" s="4">
        <v>2979.518</v>
      </c>
      <c r="BK90" s="4">
        <v>17.166</v>
      </c>
      <c r="BL90" s="4">
        <v>1.5920000000000001</v>
      </c>
      <c r="BM90" s="4">
        <v>0.78</v>
      </c>
      <c r="BN90" s="4">
        <v>2.3730000000000002</v>
      </c>
      <c r="BO90" s="4">
        <v>1.3120000000000001</v>
      </c>
      <c r="BP90" s="4">
        <v>0.64300000000000002</v>
      </c>
      <c r="BQ90" s="4">
        <v>1.9550000000000001</v>
      </c>
      <c r="BR90" s="4">
        <v>9.2335999999999991</v>
      </c>
      <c r="BU90" s="4">
        <v>5.8019999999999996</v>
      </c>
      <c r="BW90" s="4">
        <v>643.07899999999995</v>
      </c>
      <c r="BX90" s="4">
        <v>0.16411300000000001</v>
      </c>
      <c r="BY90" s="4">
        <v>-5</v>
      </c>
      <c r="BZ90" s="4">
        <v>1.18957</v>
      </c>
      <c r="CA90" s="4">
        <v>4.0105139999999997</v>
      </c>
      <c r="CB90" s="4">
        <v>24.029305000000001</v>
      </c>
      <c r="CC90" s="4">
        <f t="shared" si="14"/>
        <v>1.0595777987999999</v>
      </c>
      <c r="CE90" s="4">
        <f t="shared" si="15"/>
        <v>8926.2007932322431</v>
      </c>
      <c r="CF90" s="4">
        <f t="shared" si="16"/>
        <v>51.426829043027993</v>
      </c>
      <c r="CG90" s="4">
        <f t="shared" si="17"/>
        <v>5.85689448789</v>
      </c>
      <c r="CH90" s="4">
        <f t="shared" si="18"/>
        <v>27.662517106588798</v>
      </c>
    </row>
    <row r="91" spans="1:86">
      <c r="A91" s="2">
        <v>42440</v>
      </c>
      <c r="B91" s="29">
        <v>0.52472726851851859</v>
      </c>
      <c r="C91" s="4">
        <v>11.787000000000001</v>
      </c>
      <c r="D91" s="4">
        <v>0.1197</v>
      </c>
      <c r="E91" s="4" t="s">
        <v>155</v>
      </c>
      <c r="F91" s="4">
        <v>1196.8111200000001</v>
      </c>
      <c r="G91" s="4">
        <v>61.5</v>
      </c>
      <c r="H91" s="4">
        <v>25.3</v>
      </c>
      <c r="I91" s="4">
        <v>1005.8</v>
      </c>
      <c r="K91" s="4">
        <v>3.31</v>
      </c>
      <c r="L91" s="4">
        <v>121</v>
      </c>
      <c r="M91" s="4">
        <v>0.89329999999999998</v>
      </c>
      <c r="N91" s="4">
        <v>10.5298</v>
      </c>
      <c r="O91" s="4">
        <v>0.1069</v>
      </c>
      <c r="P91" s="4">
        <v>54.951900000000002</v>
      </c>
      <c r="Q91" s="4">
        <v>22.6357</v>
      </c>
      <c r="R91" s="4">
        <v>77.599999999999994</v>
      </c>
      <c r="S91" s="4">
        <v>45.285800000000002</v>
      </c>
      <c r="T91" s="4">
        <v>18.6541</v>
      </c>
      <c r="U91" s="4">
        <v>63.9</v>
      </c>
      <c r="V91" s="4">
        <v>1005.7909</v>
      </c>
      <c r="Y91" s="4">
        <v>107.83</v>
      </c>
      <c r="Z91" s="4">
        <v>0</v>
      </c>
      <c r="AA91" s="4">
        <v>2.9565999999999999</v>
      </c>
      <c r="AB91" s="4" t="s">
        <v>384</v>
      </c>
      <c r="AC91" s="4">
        <v>0</v>
      </c>
      <c r="AD91" s="4">
        <v>11.7</v>
      </c>
      <c r="AE91" s="4">
        <v>849</v>
      </c>
      <c r="AF91" s="4">
        <v>875</v>
      </c>
      <c r="AG91" s="4">
        <v>825</v>
      </c>
      <c r="AH91" s="4">
        <v>88</v>
      </c>
      <c r="AI91" s="4">
        <v>29.59</v>
      </c>
      <c r="AJ91" s="4">
        <v>0.68</v>
      </c>
      <c r="AK91" s="4">
        <v>987</v>
      </c>
      <c r="AL91" s="4">
        <v>3</v>
      </c>
      <c r="AM91" s="4">
        <v>0</v>
      </c>
      <c r="AN91" s="4">
        <v>31</v>
      </c>
      <c r="AO91" s="4">
        <v>190</v>
      </c>
      <c r="AP91" s="4">
        <v>190</v>
      </c>
      <c r="AQ91" s="4">
        <v>2.2999999999999998</v>
      </c>
      <c r="AR91" s="4">
        <v>195</v>
      </c>
      <c r="AS91" s="4" t="s">
        <v>155</v>
      </c>
      <c r="AT91" s="4">
        <v>2</v>
      </c>
      <c r="AU91" s="5">
        <v>0.73288194444444443</v>
      </c>
      <c r="AV91" s="4">
        <v>47.164282999999998</v>
      </c>
      <c r="AW91" s="4">
        <v>-88.487371999999993</v>
      </c>
      <c r="AX91" s="4">
        <v>316.3</v>
      </c>
      <c r="AY91" s="4">
        <v>30.8</v>
      </c>
      <c r="AZ91" s="4">
        <v>12</v>
      </c>
      <c r="BA91" s="4">
        <v>10</v>
      </c>
      <c r="BB91" s="4" t="s">
        <v>426</v>
      </c>
      <c r="BC91" s="4">
        <v>2.4317169999999999</v>
      </c>
      <c r="BD91" s="4">
        <v>1</v>
      </c>
      <c r="BE91" s="4">
        <v>3.2393939999999999</v>
      </c>
      <c r="BF91" s="4">
        <v>14.063000000000001</v>
      </c>
      <c r="BG91" s="4">
        <v>17.5</v>
      </c>
      <c r="BH91" s="4">
        <v>1.24</v>
      </c>
      <c r="BI91" s="4">
        <v>11.942</v>
      </c>
      <c r="BJ91" s="4">
        <v>2976.1869999999999</v>
      </c>
      <c r="BK91" s="4">
        <v>19.233000000000001</v>
      </c>
      <c r="BL91" s="4">
        <v>1.627</v>
      </c>
      <c r="BM91" s="4">
        <v>0.67</v>
      </c>
      <c r="BN91" s="4">
        <v>2.2970000000000002</v>
      </c>
      <c r="BO91" s="4">
        <v>1.34</v>
      </c>
      <c r="BP91" s="4">
        <v>0.55200000000000005</v>
      </c>
      <c r="BQ91" s="4">
        <v>1.893</v>
      </c>
      <c r="BR91" s="4">
        <v>9.4003999999999994</v>
      </c>
      <c r="BU91" s="4">
        <v>6.0469999999999997</v>
      </c>
      <c r="BW91" s="4">
        <v>607.61599999999999</v>
      </c>
      <c r="BX91" s="4">
        <v>0.15198300000000001</v>
      </c>
      <c r="BY91" s="4">
        <v>-5</v>
      </c>
      <c r="BZ91" s="4">
        <v>1.1890000000000001</v>
      </c>
      <c r="CA91" s="4">
        <v>3.7140840000000002</v>
      </c>
      <c r="CB91" s="4">
        <v>24.017800000000001</v>
      </c>
      <c r="CC91" s="4">
        <f t="shared" si="14"/>
        <v>0.98126099280000001</v>
      </c>
      <c r="CE91" s="4">
        <f t="shared" si="15"/>
        <v>8257.1949627278755</v>
      </c>
      <c r="CF91" s="4">
        <f t="shared" si="16"/>
        <v>53.360434246284001</v>
      </c>
      <c r="CG91" s="4">
        <f t="shared" si="17"/>
        <v>5.251978475964</v>
      </c>
      <c r="CH91" s="4">
        <f t="shared" si="18"/>
        <v>26.080664799499203</v>
      </c>
    </row>
    <row r="92" spans="1:86">
      <c r="A92" s="2">
        <v>42440</v>
      </c>
      <c r="B92" s="29">
        <v>0.52473884259259262</v>
      </c>
      <c r="C92" s="4">
        <v>11.375999999999999</v>
      </c>
      <c r="D92" s="4">
        <v>9.7000000000000003E-2</v>
      </c>
      <c r="E92" s="4" t="s">
        <v>155</v>
      </c>
      <c r="F92" s="4">
        <v>969.623288</v>
      </c>
      <c r="G92" s="4">
        <v>58.4</v>
      </c>
      <c r="H92" s="4">
        <v>15.6</v>
      </c>
      <c r="I92" s="4">
        <v>1033.9000000000001</v>
      </c>
      <c r="K92" s="4">
        <v>3.2</v>
      </c>
      <c r="L92" s="4">
        <v>121</v>
      </c>
      <c r="M92" s="4">
        <v>0.89680000000000004</v>
      </c>
      <c r="N92" s="4">
        <v>10.2014</v>
      </c>
      <c r="O92" s="4">
        <v>8.6999999999999994E-2</v>
      </c>
      <c r="P92" s="4">
        <v>52.370800000000003</v>
      </c>
      <c r="Q92" s="4">
        <v>13.9573</v>
      </c>
      <c r="R92" s="4">
        <v>66.3</v>
      </c>
      <c r="S92" s="4">
        <v>43.158799999999999</v>
      </c>
      <c r="T92" s="4">
        <v>11.5022</v>
      </c>
      <c r="U92" s="4">
        <v>54.7</v>
      </c>
      <c r="V92" s="4">
        <v>1033.8853999999999</v>
      </c>
      <c r="Y92" s="4">
        <v>108.06</v>
      </c>
      <c r="Z92" s="4">
        <v>0</v>
      </c>
      <c r="AA92" s="4">
        <v>2.8696000000000002</v>
      </c>
      <c r="AB92" s="4" t="s">
        <v>384</v>
      </c>
      <c r="AC92" s="4">
        <v>0</v>
      </c>
      <c r="AD92" s="4">
        <v>11.7</v>
      </c>
      <c r="AE92" s="4">
        <v>849</v>
      </c>
      <c r="AF92" s="4">
        <v>876</v>
      </c>
      <c r="AG92" s="4">
        <v>825</v>
      </c>
      <c r="AH92" s="4">
        <v>88</v>
      </c>
      <c r="AI92" s="4">
        <v>29.59</v>
      </c>
      <c r="AJ92" s="4">
        <v>0.68</v>
      </c>
      <c r="AK92" s="4">
        <v>987</v>
      </c>
      <c r="AL92" s="4">
        <v>3</v>
      </c>
      <c r="AM92" s="4">
        <v>0</v>
      </c>
      <c r="AN92" s="4">
        <v>31</v>
      </c>
      <c r="AO92" s="4">
        <v>190</v>
      </c>
      <c r="AP92" s="4">
        <v>190</v>
      </c>
      <c r="AQ92" s="4">
        <v>2.2000000000000002</v>
      </c>
      <c r="AR92" s="4">
        <v>195</v>
      </c>
      <c r="AS92" s="4" t="s">
        <v>155</v>
      </c>
      <c r="AT92" s="4">
        <v>2</v>
      </c>
      <c r="AU92" s="5">
        <v>0.73289351851851858</v>
      </c>
      <c r="AV92" s="4">
        <v>47.164245999999999</v>
      </c>
      <c r="AW92" s="4">
        <v>-88.487534999999994</v>
      </c>
      <c r="AX92" s="4">
        <v>316.39999999999998</v>
      </c>
      <c r="AY92" s="4">
        <v>29.7</v>
      </c>
      <c r="AZ92" s="4">
        <v>12</v>
      </c>
      <c r="BA92" s="4">
        <v>10</v>
      </c>
      <c r="BB92" s="4" t="s">
        <v>426</v>
      </c>
      <c r="BC92" s="4">
        <v>1.7265729999999999</v>
      </c>
      <c r="BD92" s="4">
        <v>1.024775</v>
      </c>
      <c r="BE92" s="4">
        <v>2.1</v>
      </c>
      <c r="BF92" s="4">
        <v>14.063000000000001</v>
      </c>
      <c r="BG92" s="4">
        <v>18.11</v>
      </c>
      <c r="BH92" s="4">
        <v>1.29</v>
      </c>
      <c r="BI92" s="4">
        <v>11.512</v>
      </c>
      <c r="BJ92" s="4">
        <v>2979.6149999999998</v>
      </c>
      <c r="BK92" s="4">
        <v>16.164000000000001</v>
      </c>
      <c r="BL92" s="4">
        <v>1.6020000000000001</v>
      </c>
      <c r="BM92" s="4">
        <v>0.42699999999999999</v>
      </c>
      <c r="BN92" s="4">
        <v>2.0289999999999999</v>
      </c>
      <c r="BO92" s="4">
        <v>1.32</v>
      </c>
      <c r="BP92" s="4">
        <v>0.35199999999999998</v>
      </c>
      <c r="BQ92" s="4">
        <v>1.6719999999999999</v>
      </c>
      <c r="BR92" s="4">
        <v>9.9855</v>
      </c>
      <c r="BU92" s="4">
        <v>6.2619999999999996</v>
      </c>
      <c r="BW92" s="4">
        <v>609.43100000000004</v>
      </c>
      <c r="BX92" s="4">
        <v>0.124295</v>
      </c>
      <c r="BY92" s="4">
        <v>-5</v>
      </c>
      <c r="BZ92" s="4">
        <v>1.1894309999999999</v>
      </c>
      <c r="CA92" s="4">
        <v>3.0374590000000001</v>
      </c>
      <c r="CB92" s="4">
        <v>24.026506000000001</v>
      </c>
      <c r="CC92" s="4">
        <f t="shared" si="14"/>
        <v>0.80249666779999995</v>
      </c>
      <c r="CE92" s="4">
        <f t="shared" si="15"/>
        <v>6760.6924235188953</v>
      </c>
      <c r="CF92" s="4">
        <f t="shared" si="16"/>
        <v>36.675822995172005</v>
      </c>
      <c r="CG92" s="4">
        <f t="shared" si="17"/>
        <v>3.7937376916560002</v>
      </c>
      <c r="CH92" s="4">
        <f t="shared" si="18"/>
        <v>22.656918492841502</v>
      </c>
    </row>
    <row r="93" spans="1:86">
      <c r="A93" s="2">
        <v>42440</v>
      </c>
      <c r="B93" s="29">
        <v>0.52475041666666666</v>
      </c>
      <c r="C93" s="4">
        <v>11.493</v>
      </c>
      <c r="D93" s="4">
        <v>9.7199999999999995E-2</v>
      </c>
      <c r="E93" s="4" t="s">
        <v>155</v>
      </c>
      <c r="F93" s="4">
        <v>972.04265799999996</v>
      </c>
      <c r="G93" s="4">
        <v>54.3</v>
      </c>
      <c r="H93" s="4">
        <v>20.100000000000001</v>
      </c>
      <c r="I93" s="4">
        <v>1074.2</v>
      </c>
      <c r="K93" s="4">
        <v>3.95</v>
      </c>
      <c r="L93" s="4">
        <v>121</v>
      </c>
      <c r="M93" s="4">
        <v>0.89580000000000004</v>
      </c>
      <c r="N93" s="4">
        <v>10.2948</v>
      </c>
      <c r="O93" s="4">
        <v>8.7099999999999997E-2</v>
      </c>
      <c r="P93" s="4">
        <v>48.671700000000001</v>
      </c>
      <c r="Q93" s="4">
        <v>17.9999</v>
      </c>
      <c r="R93" s="4">
        <v>66.7</v>
      </c>
      <c r="S93" s="4">
        <v>40.110300000000002</v>
      </c>
      <c r="T93" s="4">
        <v>14.8337</v>
      </c>
      <c r="U93" s="4">
        <v>54.9</v>
      </c>
      <c r="V93" s="4">
        <v>1074.1913999999999</v>
      </c>
      <c r="Y93" s="4">
        <v>107.93899999999999</v>
      </c>
      <c r="Z93" s="4">
        <v>0</v>
      </c>
      <c r="AA93" s="4">
        <v>3.5411000000000001</v>
      </c>
      <c r="AB93" s="4" t="s">
        <v>384</v>
      </c>
      <c r="AC93" s="4">
        <v>0</v>
      </c>
      <c r="AD93" s="4">
        <v>11.8</v>
      </c>
      <c r="AE93" s="4">
        <v>849</v>
      </c>
      <c r="AF93" s="4">
        <v>877</v>
      </c>
      <c r="AG93" s="4">
        <v>825</v>
      </c>
      <c r="AH93" s="4">
        <v>88</v>
      </c>
      <c r="AI93" s="4">
        <v>29.59</v>
      </c>
      <c r="AJ93" s="4">
        <v>0.68</v>
      </c>
      <c r="AK93" s="4">
        <v>987</v>
      </c>
      <c r="AL93" s="4">
        <v>3</v>
      </c>
      <c r="AM93" s="4">
        <v>0</v>
      </c>
      <c r="AN93" s="4">
        <v>31</v>
      </c>
      <c r="AO93" s="4">
        <v>190</v>
      </c>
      <c r="AP93" s="4">
        <v>190</v>
      </c>
      <c r="AQ93" s="4">
        <v>2.1</v>
      </c>
      <c r="AR93" s="4">
        <v>195</v>
      </c>
      <c r="AS93" s="4" t="s">
        <v>155</v>
      </c>
      <c r="AT93" s="4">
        <v>2</v>
      </c>
      <c r="AU93" s="5">
        <v>0.73290509259259251</v>
      </c>
      <c r="AV93" s="4">
        <v>47.164208000000002</v>
      </c>
      <c r="AW93" s="4">
        <v>-88.487686999999994</v>
      </c>
      <c r="AX93" s="4">
        <v>316.7</v>
      </c>
      <c r="AY93" s="4">
        <v>28.4</v>
      </c>
      <c r="AZ93" s="4">
        <v>12</v>
      </c>
      <c r="BA93" s="4">
        <v>10</v>
      </c>
      <c r="BB93" s="4" t="s">
        <v>426</v>
      </c>
      <c r="BC93" s="4">
        <v>1.224675</v>
      </c>
      <c r="BD93" s="4">
        <v>1.0753250000000001</v>
      </c>
      <c r="BE93" s="4">
        <v>2.1246749999999999</v>
      </c>
      <c r="BF93" s="4">
        <v>14.063000000000001</v>
      </c>
      <c r="BG93" s="4">
        <v>17.940000000000001</v>
      </c>
      <c r="BH93" s="4">
        <v>1.28</v>
      </c>
      <c r="BI93" s="4">
        <v>11.637</v>
      </c>
      <c r="BJ93" s="4">
        <v>2978.8249999999998</v>
      </c>
      <c r="BK93" s="4">
        <v>16.035</v>
      </c>
      <c r="BL93" s="4">
        <v>1.4750000000000001</v>
      </c>
      <c r="BM93" s="4">
        <v>0.54500000000000004</v>
      </c>
      <c r="BN93" s="4">
        <v>2.02</v>
      </c>
      <c r="BO93" s="4">
        <v>1.2150000000000001</v>
      </c>
      <c r="BP93" s="4">
        <v>0.44900000000000001</v>
      </c>
      <c r="BQ93" s="4">
        <v>1.665</v>
      </c>
      <c r="BR93" s="4">
        <v>10.277900000000001</v>
      </c>
      <c r="BU93" s="4">
        <v>6.1970000000000001</v>
      </c>
      <c r="BW93" s="4">
        <v>745.01099999999997</v>
      </c>
      <c r="BX93" s="4">
        <v>0.10334400000000001</v>
      </c>
      <c r="BY93" s="4">
        <v>-5</v>
      </c>
      <c r="BZ93" s="4">
        <v>1.1895690000000001</v>
      </c>
      <c r="CA93" s="4">
        <v>2.5254690000000002</v>
      </c>
      <c r="CB93" s="4">
        <v>24.029294</v>
      </c>
      <c r="CC93" s="4">
        <f t="shared" si="14"/>
        <v>0.66722890980000005</v>
      </c>
      <c r="CE93" s="4">
        <f t="shared" si="15"/>
        <v>5619.628854861975</v>
      </c>
      <c r="CF93" s="4">
        <f t="shared" si="16"/>
        <v>30.250433875005005</v>
      </c>
      <c r="CG93" s="4">
        <f t="shared" si="17"/>
        <v>3.1410646960950004</v>
      </c>
      <c r="CH93" s="4">
        <f t="shared" si="18"/>
        <v>19.389518822819703</v>
      </c>
    </row>
    <row r="94" spans="1:86">
      <c r="A94" s="2">
        <v>42440</v>
      </c>
      <c r="B94" s="29">
        <v>0.5247619907407407</v>
      </c>
      <c r="C94" s="4">
        <v>12.032</v>
      </c>
      <c r="D94" s="4">
        <v>0.1061</v>
      </c>
      <c r="E94" s="4" t="s">
        <v>155</v>
      </c>
      <c r="F94" s="4">
        <v>1061.4156379999999</v>
      </c>
      <c r="G94" s="4">
        <v>54.4</v>
      </c>
      <c r="H94" s="4">
        <v>28</v>
      </c>
      <c r="I94" s="4">
        <v>1055.5999999999999</v>
      </c>
      <c r="K94" s="4">
        <v>4.5999999999999996</v>
      </c>
      <c r="L94" s="4">
        <v>121</v>
      </c>
      <c r="M94" s="4">
        <v>0.89139999999999997</v>
      </c>
      <c r="N94" s="4">
        <v>10.7254</v>
      </c>
      <c r="O94" s="4">
        <v>9.4600000000000004E-2</v>
      </c>
      <c r="P94" s="4">
        <v>48.524999999999999</v>
      </c>
      <c r="Q94" s="4">
        <v>24.991700000000002</v>
      </c>
      <c r="R94" s="4">
        <v>73.5</v>
      </c>
      <c r="S94" s="4">
        <v>39.989400000000003</v>
      </c>
      <c r="T94" s="4">
        <v>20.595600000000001</v>
      </c>
      <c r="U94" s="4">
        <v>60.6</v>
      </c>
      <c r="V94" s="4">
        <v>1055.5902000000001</v>
      </c>
      <c r="Y94" s="4">
        <v>107.48699999999999</v>
      </c>
      <c r="Z94" s="4">
        <v>0</v>
      </c>
      <c r="AA94" s="4">
        <v>4.1005000000000003</v>
      </c>
      <c r="AB94" s="4" t="s">
        <v>384</v>
      </c>
      <c r="AC94" s="4">
        <v>0</v>
      </c>
      <c r="AD94" s="4">
        <v>11.7</v>
      </c>
      <c r="AE94" s="4">
        <v>850</v>
      </c>
      <c r="AF94" s="4">
        <v>877</v>
      </c>
      <c r="AG94" s="4">
        <v>825</v>
      </c>
      <c r="AH94" s="4">
        <v>88</v>
      </c>
      <c r="AI94" s="4">
        <v>29.59</v>
      </c>
      <c r="AJ94" s="4">
        <v>0.68</v>
      </c>
      <c r="AK94" s="4">
        <v>987</v>
      </c>
      <c r="AL94" s="4">
        <v>3</v>
      </c>
      <c r="AM94" s="4">
        <v>0</v>
      </c>
      <c r="AN94" s="4">
        <v>31</v>
      </c>
      <c r="AO94" s="4">
        <v>190</v>
      </c>
      <c r="AP94" s="4">
        <v>190</v>
      </c>
      <c r="AQ94" s="4">
        <v>2.2000000000000002</v>
      </c>
      <c r="AR94" s="4">
        <v>195</v>
      </c>
      <c r="AS94" s="4" t="s">
        <v>155</v>
      </c>
      <c r="AT94" s="4">
        <v>2</v>
      </c>
      <c r="AU94" s="5">
        <v>0.73291666666666666</v>
      </c>
      <c r="AV94" s="4">
        <v>47.164177000000002</v>
      </c>
      <c r="AW94" s="4">
        <v>-88.487823000000006</v>
      </c>
      <c r="AX94" s="4">
        <v>316.8</v>
      </c>
      <c r="AY94" s="4">
        <v>26.2</v>
      </c>
      <c r="AZ94" s="4">
        <v>12</v>
      </c>
      <c r="BA94" s="4">
        <v>10</v>
      </c>
      <c r="BB94" s="4" t="s">
        <v>426</v>
      </c>
      <c r="BC94" s="4">
        <v>1.4966029999999999</v>
      </c>
      <c r="BD94" s="4">
        <v>1</v>
      </c>
      <c r="BE94" s="4">
        <v>2.3720279999999998</v>
      </c>
      <c r="BF94" s="4">
        <v>14.063000000000001</v>
      </c>
      <c r="BG94" s="4">
        <v>17.18</v>
      </c>
      <c r="BH94" s="4">
        <v>1.22</v>
      </c>
      <c r="BI94" s="4">
        <v>12.180999999999999</v>
      </c>
      <c r="BJ94" s="4">
        <v>2979.0410000000002</v>
      </c>
      <c r="BK94" s="4">
        <v>16.725999999999999</v>
      </c>
      <c r="BL94" s="4">
        <v>1.411</v>
      </c>
      <c r="BM94" s="4">
        <v>0.72699999999999998</v>
      </c>
      <c r="BN94" s="4">
        <v>2.1379999999999999</v>
      </c>
      <c r="BO94" s="4">
        <v>1.163</v>
      </c>
      <c r="BP94" s="4">
        <v>0.59899999999999998</v>
      </c>
      <c r="BQ94" s="4">
        <v>1.762</v>
      </c>
      <c r="BR94" s="4">
        <v>9.6951000000000001</v>
      </c>
      <c r="BU94" s="4">
        <v>5.923</v>
      </c>
      <c r="BW94" s="4">
        <v>828.12699999999995</v>
      </c>
      <c r="BX94" s="4">
        <v>0.111397</v>
      </c>
      <c r="BY94" s="4">
        <v>-5</v>
      </c>
      <c r="BZ94" s="4">
        <v>1.190293</v>
      </c>
      <c r="CA94" s="4">
        <v>2.722264</v>
      </c>
      <c r="CB94" s="4">
        <v>24.043918999999999</v>
      </c>
      <c r="CC94" s="4">
        <f t="shared" si="14"/>
        <v>0.71922214880000002</v>
      </c>
      <c r="CE94" s="4">
        <f t="shared" si="15"/>
        <v>6057.9728434115286</v>
      </c>
      <c r="CF94" s="4">
        <f t="shared" si="16"/>
        <v>34.012842985008</v>
      </c>
      <c r="CG94" s="4">
        <f t="shared" si="17"/>
        <v>3.5830819884960001</v>
      </c>
      <c r="CH94" s="4">
        <f t="shared" si="18"/>
        <v>19.715288414680799</v>
      </c>
    </row>
    <row r="95" spans="1:86">
      <c r="A95" s="2">
        <v>42440</v>
      </c>
      <c r="B95" s="29">
        <v>0.52477356481481474</v>
      </c>
      <c r="C95" s="4">
        <v>12.205</v>
      </c>
      <c r="D95" s="4">
        <v>0.1157</v>
      </c>
      <c r="E95" s="4" t="s">
        <v>155</v>
      </c>
      <c r="F95" s="4">
        <v>1157.4744900000001</v>
      </c>
      <c r="G95" s="4">
        <v>54.4</v>
      </c>
      <c r="H95" s="4">
        <v>28.2</v>
      </c>
      <c r="I95" s="4">
        <v>1035.7</v>
      </c>
      <c r="K95" s="4">
        <v>4.0199999999999996</v>
      </c>
      <c r="L95" s="4">
        <v>120</v>
      </c>
      <c r="M95" s="4">
        <v>0.89</v>
      </c>
      <c r="N95" s="4">
        <v>10.8621</v>
      </c>
      <c r="O95" s="4">
        <v>0.10299999999999999</v>
      </c>
      <c r="P95" s="4">
        <v>48.409199999999998</v>
      </c>
      <c r="Q95" s="4">
        <v>25.129899999999999</v>
      </c>
      <c r="R95" s="4">
        <v>73.5</v>
      </c>
      <c r="S95" s="4">
        <v>39.893999999999998</v>
      </c>
      <c r="T95" s="4">
        <v>20.709499999999998</v>
      </c>
      <c r="U95" s="4">
        <v>60.6</v>
      </c>
      <c r="V95" s="4">
        <v>1035.6647</v>
      </c>
      <c r="Y95" s="4">
        <v>107.10299999999999</v>
      </c>
      <c r="Z95" s="4">
        <v>0</v>
      </c>
      <c r="AA95" s="4">
        <v>3.5811999999999999</v>
      </c>
      <c r="AB95" s="4" t="s">
        <v>384</v>
      </c>
      <c r="AC95" s="4">
        <v>0</v>
      </c>
      <c r="AD95" s="4">
        <v>11.8</v>
      </c>
      <c r="AE95" s="4">
        <v>850</v>
      </c>
      <c r="AF95" s="4">
        <v>876</v>
      </c>
      <c r="AG95" s="4">
        <v>825</v>
      </c>
      <c r="AH95" s="4">
        <v>88</v>
      </c>
      <c r="AI95" s="4">
        <v>29.59</v>
      </c>
      <c r="AJ95" s="4">
        <v>0.68</v>
      </c>
      <c r="AK95" s="4">
        <v>987</v>
      </c>
      <c r="AL95" s="4">
        <v>3</v>
      </c>
      <c r="AM95" s="4">
        <v>0</v>
      </c>
      <c r="AN95" s="4">
        <v>31</v>
      </c>
      <c r="AO95" s="4">
        <v>190</v>
      </c>
      <c r="AP95" s="4">
        <v>190</v>
      </c>
      <c r="AQ95" s="4">
        <v>2.2999999999999998</v>
      </c>
      <c r="AR95" s="4">
        <v>195</v>
      </c>
      <c r="AS95" s="4" t="s">
        <v>155</v>
      </c>
      <c r="AT95" s="4">
        <v>2</v>
      </c>
      <c r="AU95" s="5">
        <v>0.73292824074074081</v>
      </c>
      <c r="AV95" s="4">
        <v>47.164163000000002</v>
      </c>
      <c r="AW95" s="4">
        <v>-88.487949999999998</v>
      </c>
      <c r="AX95" s="4">
        <v>316.89999999999998</v>
      </c>
      <c r="AY95" s="4">
        <v>23.8</v>
      </c>
      <c r="AZ95" s="4">
        <v>12</v>
      </c>
      <c r="BA95" s="4">
        <v>10</v>
      </c>
      <c r="BB95" s="4" t="s">
        <v>426</v>
      </c>
      <c r="BC95" s="4">
        <v>1.855245</v>
      </c>
      <c r="BD95" s="4">
        <v>1.0244759999999999</v>
      </c>
      <c r="BE95" s="4">
        <v>2.6552449999999999</v>
      </c>
      <c r="BF95" s="4">
        <v>14.063000000000001</v>
      </c>
      <c r="BG95" s="4">
        <v>16.940000000000001</v>
      </c>
      <c r="BH95" s="4">
        <v>1.2</v>
      </c>
      <c r="BI95" s="4">
        <v>12.36</v>
      </c>
      <c r="BJ95" s="4">
        <v>2977.8620000000001</v>
      </c>
      <c r="BK95" s="4">
        <v>17.975000000000001</v>
      </c>
      <c r="BL95" s="4">
        <v>1.39</v>
      </c>
      <c r="BM95" s="4">
        <v>0.72099999999999997</v>
      </c>
      <c r="BN95" s="4">
        <v>2.1110000000000002</v>
      </c>
      <c r="BO95" s="4">
        <v>1.145</v>
      </c>
      <c r="BP95" s="4">
        <v>0.59499999999999997</v>
      </c>
      <c r="BQ95" s="4">
        <v>1.74</v>
      </c>
      <c r="BR95" s="4">
        <v>9.3887</v>
      </c>
      <c r="BU95" s="4">
        <v>5.8259999999999996</v>
      </c>
      <c r="BW95" s="4">
        <v>713.87</v>
      </c>
      <c r="BX95" s="4">
        <v>0.10270700000000001</v>
      </c>
      <c r="BY95" s="4">
        <v>-5</v>
      </c>
      <c r="BZ95" s="4">
        <v>1.1919999999999999</v>
      </c>
      <c r="CA95" s="4">
        <v>2.509903</v>
      </c>
      <c r="CB95" s="4">
        <v>24.078399999999998</v>
      </c>
      <c r="CC95" s="4">
        <f t="shared" si="14"/>
        <v>0.6631163726</v>
      </c>
      <c r="CE95" s="4">
        <f t="shared" si="15"/>
        <v>5583.1861412373419</v>
      </c>
      <c r="CF95" s="4">
        <f t="shared" si="16"/>
        <v>33.701283299475001</v>
      </c>
      <c r="CG95" s="4">
        <f t="shared" si="17"/>
        <v>3.2623217213399998</v>
      </c>
      <c r="CH95" s="4">
        <f t="shared" si="18"/>
        <v>17.602850543186701</v>
      </c>
    </row>
    <row r="96" spans="1:86">
      <c r="A96" s="2">
        <v>42440</v>
      </c>
      <c r="B96" s="29">
        <v>0.52478513888888889</v>
      </c>
      <c r="C96" s="4">
        <v>12.077999999999999</v>
      </c>
      <c r="D96" s="4">
        <v>0.1206</v>
      </c>
      <c r="E96" s="4" t="s">
        <v>155</v>
      </c>
      <c r="F96" s="4">
        <v>1206.3545979999999</v>
      </c>
      <c r="G96" s="4">
        <v>54</v>
      </c>
      <c r="H96" s="4">
        <v>28.3</v>
      </c>
      <c r="I96" s="4">
        <v>1024</v>
      </c>
      <c r="K96" s="4">
        <v>3.55</v>
      </c>
      <c r="L96" s="4">
        <v>119</v>
      </c>
      <c r="M96" s="4">
        <v>0.89090000000000003</v>
      </c>
      <c r="N96" s="4">
        <v>10.760899999999999</v>
      </c>
      <c r="O96" s="4">
        <v>0.1075</v>
      </c>
      <c r="P96" s="4">
        <v>48.070399999999999</v>
      </c>
      <c r="Q96" s="4">
        <v>25.245100000000001</v>
      </c>
      <c r="R96" s="4">
        <v>73.3</v>
      </c>
      <c r="S96" s="4">
        <v>39.614800000000002</v>
      </c>
      <c r="T96" s="4">
        <v>20.804500000000001</v>
      </c>
      <c r="U96" s="4">
        <v>60.4</v>
      </c>
      <c r="V96" s="4">
        <v>1023.9826</v>
      </c>
      <c r="Y96" s="4">
        <v>105.91800000000001</v>
      </c>
      <c r="Z96" s="4">
        <v>0</v>
      </c>
      <c r="AA96" s="4">
        <v>3.1657000000000002</v>
      </c>
      <c r="AB96" s="4" t="s">
        <v>384</v>
      </c>
      <c r="AC96" s="4">
        <v>0</v>
      </c>
      <c r="AD96" s="4">
        <v>11.7</v>
      </c>
      <c r="AE96" s="4">
        <v>850</v>
      </c>
      <c r="AF96" s="4">
        <v>875</v>
      </c>
      <c r="AG96" s="4">
        <v>825</v>
      </c>
      <c r="AH96" s="4">
        <v>88</v>
      </c>
      <c r="AI96" s="4">
        <v>29.59</v>
      </c>
      <c r="AJ96" s="4">
        <v>0.68</v>
      </c>
      <c r="AK96" s="4">
        <v>987</v>
      </c>
      <c r="AL96" s="4">
        <v>3</v>
      </c>
      <c r="AM96" s="4">
        <v>0</v>
      </c>
      <c r="AN96" s="4">
        <v>31</v>
      </c>
      <c r="AO96" s="4">
        <v>190</v>
      </c>
      <c r="AP96" s="4">
        <v>190</v>
      </c>
      <c r="AQ96" s="4">
        <v>2.1</v>
      </c>
      <c r="AR96" s="4">
        <v>195</v>
      </c>
      <c r="AS96" s="4" t="s">
        <v>155</v>
      </c>
      <c r="AT96" s="4">
        <v>2</v>
      </c>
      <c r="AU96" s="5">
        <v>0.73293981481481474</v>
      </c>
      <c r="AV96" s="4">
        <v>47.164143000000003</v>
      </c>
      <c r="AW96" s="4">
        <v>-88.488085999999996</v>
      </c>
      <c r="AX96" s="4">
        <v>317</v>
      </c>
      <c r="AY96" s="4">
        <v>23.6</v>
      </c>
      <c r="AZ96" s="4">
        <v>12</v>
      </c>
      <c r="BA96" s="4">
        <v>10</v>
      </c>
      <c r="BB96" s="4" t="s">
        <v>426</v>
      </c>
      <c r="BC96" s="4">
        <v>1.1000000000000001</v>
      </c>
      <c r="BD96" s="4">
        <v>1.1000000000000001</v>
      </c>
      <c r="BE96" s="4">
        <v>1.9</v>
      </c>
      <c r="BF96" s="4">
        <v>14.063000000000001</v>
      </c>
      <c r="BG96" s="4">
        <v>17.100000000000001</v>
      </c>
      <c r="BH96" s="4">
        <v>1.22</v>
      </c>
      <c r="BI96" s="4">
        <v>12.244</v>
      </c>
      <c r="BJ96" s="4">
        <v>2976.5410000000002</v>
      </c>
      <c r="BK96" s="4">
        <v>18.920999999999999</v>
      </c>
      <c r="BL96" s="4">
        <v>1.3919999999999999</v>
      </c>
      <c r="BM96" s="4">
        <v>0.73099999999999998</v>
      </c>
      <c r="BN96" s="4">
        <v>2.1240000000000001</v>
      </c>
      <c r="BO96" s="4">
        <v>1.1479999999999999</v>
      </c>
      <c r="BP96" s="4">
        <v>0.60299999999999998</v>
      </c>
      <c r="BQ96" s="4">
        <v>1.75</v>
      </c>
      <c r="BR96" s="4">
        <v>9.3659999999999997</v>
      </c>
      <c r="BU96" s="4">
        <v>5.8129999999999997</v>
      </c>
      <c r="BW96" s="4">
        <v>636.70100000000002</v>
      </c>
      <c r="BX96" s="4">
        <v>0.110913</v>
      </c>
      <c r="BY96" s="4">
        <v>-5</v>
      </c>
      <c r="BZ96" s="4">
        <v>1.191138</v>
      </c>
      <c r="CA96" s="4">
        <v>2.7104370000000002</v>
      </c>
      <c r="CB96" s="4">
        <v>24.060987999999998</v>
      </c>
      <c r="CC96" s="4">
        <f t="shared" si="14"/>
        <v>0.71609745540000003</v>
      </c>
      <c r="CE96" s="4">
        <f t="shared" si="15"/>
        <v>6026.5919632374998</v>
      </c>
      <c r="CF96" s="4">
        <f t="shared" si="16"/>
        <v>38.309281322319002</v>
      </c>
      <c r="CG96" s="4">
        <f t="shared" si="17"/>
        <v>3.5432187682500005</v>
      </c>
      <c r="CH96" s="4">
        <f t="shared" si="18"/>
        <v>18.963306847673998</v>
      </c>
    </row>
    <row r="97" spans="1:86">
      <c r="A97" s="2">
        <v>42440</v>
      </c>
      <c r="B97" s="29">
        <v>0.52479671296296293</v>
      </c>
      <c r="C97" s="4">
        <v>12.057</v>
      </c>
      <c r="D97" s="4">
        <v>0.1132</v>
      </c>
      <c r="E97" s="4" t="s">
        <v>155</v>
      </c>
      <c r="F97" s="4">
        <v>1131.789561</v>
      </c>
      <c r="G97" s="4">
        <v>50.6</v>
      </c>
      <c r="H97" s="4">
        <v>30</v>
      </c>
      <c r="I97" s="4">
        <v>1009.5</v>
      </c>
      <c r="K97" s="4">
        <v>3.31</v>
      </c>
      <c r="L97" s="4">
        <v>117</v>
      </c>
      <c r="M97" s="4">
        <v>0.8911</v>
      </c>
      <c r="N97" s="4">
        <v>10.744199999999999</v>
      </c>
      <c r="O97" s="4">
        <v>0.1009</v>
      </c>
      <c r="P97" s="4">
        <v>45.084899999999998</v>
      </c>
      <c r="Q97" s="4">
        <v>26.730899999999998</v>
      </c>
      <c r="R97" s="4">
        <v>71.8</v>
      </c>
      <c r="S97" s="4">
        <v>37.154499999999999</v>
      </c>
      <c r="T97" s="4">
        <v>22.0289</v>
      </c>
      <c r="U97" s="4">
        <v>59.2</v>
      </c>
      <c r="V97" s="4">
        <v>1009.5209</v>
      </c>
      <c r="Y97" s="4">
        <v>104.42</v>
      </c>
      <c r="Z97" s="4">
        <v>0</v>
      </c>
      <c r="AA97" s="4">
        <v>2.9460000000000002</v>
      </c>
      <c r="AB97" s="4" t="s">
        <v>384</v>
      </c>
      <c r="AC97" s="4">
        <v>0</v>
      </c>
      <c r="AD97" s="4">
        <v>11.7</v>
      </c>
      <c r="AE97" s="4">
        <v>850</v>
      </c>
      <c r="AF97" s="4">
        <v>874</v>
      </c>
      <c r="AG97" s="4">
        <v>826</v>
      </c>
      <c r="AH97" s="4">
        <v>88</v>
      </c>
      <c r="AI97" s="4">
        <v>29.59</v>
      </c>
      <c r="AJ97" s="4">
        <v>0.68</v>
      </c>
      <c r="AK97" s="4">
        <v>987</v>
      </c>
      <c r="AL97" s="4">
        <v>3</v>
      </c>
      <c r="AM97" s="4">
        <v>0</v>
      </c>
      <c r="AN97" s="4">
        <v>31</v>
      </c>
      <c r="AO97" s="4">
        <v>190</v>
      </c>
      <c r="AP97" s="4">
        <v>190</v>
      </c>
      <c r="AQ97" s="4">
        <v>2</v>
      </c>
      <c r="AR97" s="4">
        <v>195</v>
      </c>
      <c r="AS97" s="4" t="s">
        <v>155</v>
      </c>
      <c r="AT97" s="4">
        <v>2</v>
      </c>
      <c r="AU97" s="5">
        <v>0.73295138888888889</v>
      </c>
      <c r="AV97" s="4">
        <v>47.164132000000002</v>
      </c>
      <c r="AW97" s="4">
        <v>-88.488220999999996</v>
      </c>
      <c r="AX97" s="4">
        <v>317.10000000000002</v>
      </c>
      <c r="AY97" s="4">
        <v>23.2</v>
      </c>
      <c r="AZ97" s="4">
        <v>12</v>
      </c>
      <c r="BA97" s="4">
        <v>10</v>
      </c>
      <c r="BB97" s="4" t="s">
        <v>426</v>
      </c>
      <c r="BC97" s="4">
        <v>1.1000000000000001</v>
      </c>
      <c r="BD97" s="4">
        <v>1.1000000000000001</v>
      </c>
      <c r="BE97" s="4">
        <v>1.9</v>
      </c>
      <c r="BF97" s="4">
        <v>14.063000000000001</v>
      </c>
      <c r="BG97" s="4">
        <v>17.14</v>
      </c>
      <c r="BH97" s="4">
        <v>1.22</v>
      </c>
      <c r="BI97" s="4">
        <v>12.215</v>
      </c>
      <c r="BJ97" s="4">
        <v>2978.67</v>
      </c>
      <c r="BK97" s="4">
        <v>17.797000000000001</v>
      </c>
      <c r="BL97" s="4">
        <v>1.3089999999999999</v>
      </c>
      <c r="BM97" s="4">
        <v>0.77600000000000002</v>
      </c>
      <c r="BN97" s="4">
        <v>2.085</v>
      </c>
      <c r="BO97" s="4">
        <v>1.079</v>
      </c>
      <c r="BP97" s="4">
        <v>0.64</v>
      </c>
      <c r="BQ97" s="4">
        <v>1.718</v>
      </c>
      <c r="BR97" s="4">
        <v>9.2546999999999997</v>
      </c>
      <c r="BU97" s="4">
        <v>5.7439999999999998</v>
      </c>
      <c r="BW97" s="4">
        <v>593.85799999999995</v>
      </c>
      <c r="BX97" s="4">
        <v>0.123569</v>
      </c>
      <c r="BY97" s="4">
        <v>-5</v>
      </c>
      <c r="BZ97" s="4">
        <v>1.190431</v>
      </c>
      <c r="CA97" s="4">
        <v>3.019717</v>
      </c>
      <c r="CB97" s="4">
        <v>24.046706</v>
      </c>
      <c r="CC97" s="4">
        <f t="shared" si="14"/>
        <v>0.79780923139999993</v>
      </c>
      <c r="CE97" s="4">
        <f t="shared" si="15"/>
        <v>6719.0711059833302</v>
      </c>
      <c r="CF97" s="4">
        <f t="shared" si="16"/>
        <v>40.145201876403</v>
      </c>
      <c r="CG97" s="4">
        <f t="shared" si="17"/>
        <v>3.8753417330819997</v>
      </c>
      <c r="CH97" s="4">
        <f t="shared" si="18"/>
        <v>20.876091465165299</v>
      </c>
    </row>
    <row r="98" spans="1:86">
      <c r="A98" s="2">
        <v>42440</v>
      </c>
      <c r="B98" s="29">
        <v>0.52480828703703708</v>
      </c>
      <c r="C98" s="4">
        <v>12.093</v>
      </c>
      <c r="D98" s="4">
        <v>0.1178</v>
      </c>
      <c r="E98" s="4" t="s">
        <v>155</v>
      </c>
      <c r="F98" s="4">
        <v>1178</v>
      </c>
      <c r="G98" s="4">
        <v>47.7</v>
      </c>
      <c r="H98" s="4">
        <v>34.4</v>
      </c>
      <c r="I98" s="4">
        <v>992.2</v>
      </c>
      <c r="K98" s="4">
        <v>3.35</v>
      </c>
      <c r="L98" s="4">
        <v>116</v>
      </c>
      <c r="M98" s="4">
        <v>0.89080000000000004</v>
      </c>
      <c r="N98" s="4">
        <v>10.773199999999999</v>
      </c>
      <c r="O98" s="4">
        <v>0.10489999999999999</v>
      </c>
      <c r="P98" s="4">
        <v>42.492800000000003</v>
      </c>
      <c r="Q98" s="4">
        <v>30.6447</v>
      </c>
      <c r="R98" s="4">
        <v>73.099999999999994</v>
      </c>
      <c r="S98" s="4">
        <v>35.018300000000004</v>
      </c>
      <c r="T98" s="4">
        <v>25.254300000000001</v>
      </c>
      <c r="U98" s="4">
        <v>60.3</v>
      </c>
      <c r="V98" s="4">
        <v>992.16290000000004</v>
      </c>
      <c r="Y98" s="4">
        <v>103.624</v>
      </c>
      <c r="Z98" s="4">
        <v>0</v>
      </c>
      <c r="AA98" s="4">
        <v>2.9799000000000002</v>
      </c>
      <c r="AB98" s="4" t="s">
        <v>384</v>
      </c>
      <c r="AC98" s="4">
        <v>0</v>
      </c>
      <c r="AD98" s="4">
        <v>11.8</v>
      </c>
      <c r="AE98" s="4">
        <v>850</v>
      </c>
      <c r="AF98" s="4">
        <v>875</v>
      </c>
      <c r="AG98" s="4">
        <v>825</v>
      </c>
      <c r="AH98" s="4">
        <v>88</v>
      </c>
      <c r="AI98" s="4">
        <v>29.59</v>
      </c>
      <c r="AJ98" s="4">
        <v>0.68</v>
      </c>
      <c r="AK98" s="4">
        <v>987</v>
      </c>
      <c r="AL98" s="4">
        <v>3</v>
      </c>
      <c r="AM98" s="4">
        <v>0</v>
      </c>
      <c r="AN98" s="4">
        <v>31</v>
      </c>
      <c r="AO98" s="4">
        <v>190</v>
      </c>
      <c r="AP98" s="4">
        <v>190</v>
      </c>
      <c r="AQ98" s="4">
        <v>2.1</v>
      </c>
      <c r="AR98" s="4">
        <v>195</v>
      </c>
      <c r="AS98" s="4" t="s">
        <v>155</v>
      </c>
      <c r="AT98" s="4">
        <v>2</v>
      </c>
      <c r="AU98" s="5">
        <v>0.73296296296296293</v>
      </c>
      <c r="AV98" s="4">
        <v>47.164152999999999</v>
      </c>
      <c r="AW98" s="4">
        <v>-88.488346000000007</v>
      </c>
      <c r="AX98" s="4">
        <v>317.10000000000002</v>
      </c>
      <c r="AY98" s="4">
        <v>21.7</v>
      </c>
      <c r="AZ98" s="4">
        <v>12</v>
      </c>
      <c r="BA98" s="4">
        <v>10</v>
      </c>
      <c r="BB98" s="4" t="s">
        <v>426</v>
      </c>
      <c r="BC98" s="4">
        <v>1.1241760000000001</v>
      </c>
      <c r="BD98" s="4">
        <v>1.1241760000000001</v>
      </c>
      <c r="BE98" s="4">
        <v>1.9241760000000001</v>
      </c>
      <c r="BF98" s="4">
        <v>14.063000000000001</v>
      </c>
      <c r="BG98" s="4">
        <v>17.09</v>
      </c>
      <c r="BH98" s="4">
        <v>1.22</v>
      </c>
      <c r="BI98" s="4">
        <v>12.254</v>
      </c>
      <c r="BJ98" s="4">
        <v>2978.15</v>
      </c>
      <c r="BK98" s="4">
        <v>18.463999999999999</v>
      </c>
      <c r="BL98" s="4">
        <v>1.23</v>
      </c>
      <c r="BM98" s="4">
        <v>0.88700000000000001</v>
      </c>
      <c r="BN98" s="4">
        <v>2.117</v>
      </c>
      <c r="BO98" s="4">
        <v>1.014</v>
      </c>
      <c r="BP98" s="4">
        <v>0.73099999999999998</v>
      </c>
      <c r="BQ98" s="4">
        <v>1.7450000000000001</v>
      </c>
      <c r="BR98" s="4">
        <v>9.0694999999999997</v>
      </c>
      <c r="BU98" s="4">
        <v>5.6829999999999998</v>
      </c>
      <c r="BW98" s="4">
        <v>598.96400000000006</v>
      </c>
      <c r="BX98" s="4">
        <v>0.116104</v>
      </c>
      <c r="BY98" s="4">
        <v>-5</v>
      </c>
      <c r="BZ98" s="4">
        <v>1.1914309999999999</v>
      </c>
      <c r="CA98" s="4">
        <v>2.837291</v>
      </c>
      <c r="CB98" s="4">
        <v>24.066905999999999</v>
      </c>
      <c r="CC98" s="4">
        <f t="shared" si="14"/>
        <v>0.74961228219999998</v>
      </c>
      <c r="CE98" s="4">
        <f t="shared" si="15"/>
        <v>6312.0590091625509</v>
      </c>
      <c r="CF98" s="4">
        <f t="shared" si="16"/>
        <v>39.133642544927994</v>
      </c>
      <c r="CG98" s="4">
        <f t="shared" si="17"/>
        <v>3.6984513778650001</v>
      </c>
      <c r="CH98" s="4">
        <f t="shared" si="18"/>
        <v>19.222409611201499</v>
      </c>
    </row>
    <row r="99" spans="1:86">
      <c r="A99" s="2">
        <v>42440</v>
      </c>
      <c r="B99" s="29">
        <v>0.52481986111111112</v>
      </c>
      <c r="C99" s="4">
        <v>12.135999999999999</v>
      </c>
      <c r="D99" s="4">
        <v>0.1255</v>
      </c>
      <c r="E99" s="4" t="s">
        <v>155</v>
      </c>
      <c r="F99" s="4">
        <v>1254.9484540000001</v>
      </c>
      <c r="G99" s="4">
        <v>47.6</v>
      </c>
      <c r="H99" s="4">
        <v>34.4</v>
      </c>
      <c r="I99" s="4">
        <v>991.6</v>
      </c>
      <c r="K99" s="4">
        <v>3.4</v>
      </c>
      <c r="L99" s="4">
        <v>115</v>
      </c>
      <c r="M99" s="4">
        <v>0.89039999999999997</v>
      </c>
      <c r="N99" s="4">
        <v>10.8064</v>
      </c>
      <c r="O99" s="4">
        <v>0.11169999999999999</v>
      </c>
      <c r="P99" s="4">
        <v>42.384799999999998</v>
      </c>
      <c r="Q99" s="4">
        <v>30.6311</v>
      </c>
      <c r="R99" s="4">
        <v>73</v>
      </c>
      <c r="S99" s="4">
        <v>34.929299999999998</v>
      </c>
      <c r="T99" s="4">
        <v>25.242999999999999</v>
      </c>
      <c r="U99" s="4">
        <v>60.2</v>
      </c>
      <c r="V99" s="4">
        <v>991.6</v>
      </c>
      <c r="Y99" s="4">
        <v>102.788</v>
      </c>
      <c r="Z99" s="4">
        <v>0</v>
      </c>
      <c r="AA99" s="4">
        <v>3.0274999999999999</v>
      </c>
      <c r="AB99" s="4" t="s">
        <v>384</v>
      </c>
      <c r="AC99" s="4">
        <v>0</v>
      </c>
      <c r="AD99" s="4">
        <v>11.7</v>
      </c>
      <c r="AE99" s="4">
        <v>851</v>
      </c>
      <c r="AF99" s="4">
        <v>877</v>
      </c>
      <c r="AG99" s="4">
        <v>825</v>
      </c>
      <c r="AH99" s="4">
        <v>88</v>
      </c>
      <c r="AI99" s="4">
        <v>29.59</v>
      </c>
      <c r="AJ99" s="4">
        <v>0.68</v>
      </c>
      <c r="AK99" s="4">
        <v>987</v>
      </c>
      <c r="AL99" s="4">
        <v>3</v>
      </c>
      <c r="AM99" s="4">
        <v>0</v>
      </c>
      <c r="AN99" s="4">
        <v>31</v>
      </c>
      <c r="AO99" s="4">
        <v>190</v>
      </c>
      <c r="AP99" s="4">
        <v>190</v>
      </c>
      <c r="AQ99" s="4">
        <v>2.1</v>
      </c>
      <c r="AR99" s="4">
        <v>195</v>
      </c>
      <c r="AS99" s="4" t="s">
        <v>155</v>
      </c>
      <c r="AT99" s="4">
        <v>2</v>
      </c>
      <c r="AU99" s="5">
        <v>0.73297453703703708</v>
      </c>
      <c r="AV99" s="4">
        <v>47.164183000000001</v>
      </c>
      <c r="AW99" s="4">
        <v>-88.488460000000003</v>
      </c>
      <c r="AX99" s="4">
        <v>317.2</v>
      </c>
      <c r="AY99" s="4">
        <v>21</v>
      </c>
      <c r="AZ99" s="4">
        <v>12</v>
      </c>
      <c r="BA99" s="4">
        <v>10</v>
      </c>
      <c r="BB99" s="4" t="s">
        <v>426</v>
      </c>
      <c r="BC99" s="4">
        <v>1.2963039999999999</v>
      </c>
      <c r="BD99" s="4">
        <v>1.151848</v>
      </c>
      <c r="BE99" s="4">
        <v>2.072228</v>
      </c>
      <c r="BF99" s="4">
        <v>14.063000000000001</v>
      </c>
      <c r="BG99" s="4">
        <v>17.02</v>
      </c>
      <c r="BH99" s="4">
        <v>1.21</v>
      </c>
      <c r="BI99" s="4">
        <v>12.304</v>
      </c>
      <c r="BJ99" s="4">
        <v>2976.4569999999999</v>
      </c>
      <c r="BK99" s="4">
        <v>19.59</v>
      </c>
      <c r="BL99" s="4">
        <v>1.2230000000000001</v>
      </c>
      <c r="BM99" s="4">
        <v>0.88400000000000001</v>
      </c>
      <c r="BN99" s="4">
        <v>2.1059999999999999</v>
      </c>
      <c r="BO99" s="4">
        <v>1.0069999999999999</v>
      </c>
      <c r="BP99" s="4">
        <v>0.72799999999999998</v>
      </c>
      <c r="BQ99" s="4">
        <v>1.736</v>
      </c>
      <c r="BR99" s="4">
        <v>9.0312999999999999</v>
      </c>
      <c r="BU99" s="4">
        <v>5.617</v>
      </c>
      <c r="BW99" s="4">
        <v>606.31600000000003</v>
      </c>
      <c r="BX99" s="4">
        <v>0.11820600000000001</v>
      </c>
      <c r="BY99" s="4">
        <v>-5</v>
      </c>
      <c r="BZ99" s="4">
        <v>1.1928620000000001</v>
      </c>
      <c r="CA99" s="4">
        <v>2.8886590000000001</v>
      </c>
      <c r="CB99" s="4">
        <v>24.095811999999999</v>
      </c>
      <c r="CC99" s="4">
        <f t="shared" si="14"/>
        <v>0.7631837078</v>
      </c>
      <c r="CE99" s="4">
        <f t="shared" si="15"/>
        <v>6422.6830679687619</v>
      </c>
      <c r="CF99" s="4">
        <f t="shared" si="16"/>
        <v>42.271855868069999</v>
      </c>
      <c r="CG99" s="4">
        <f t="shared" si="17"/>
        <v>3.7459898819280002</v>
      </c>
      <c r="CH99" s="4">
        <f t="shared" si="18"/>
        <v>19.487994481944902</v>
      </c>
    </row>
    <row r="100" spans="1:86">
      <c r="A100" s="2">
        <v>42440</v>
      </c>
      <c r="B100" s="29">
        <v>0.52483143518518516</v>
      </c>
      <c r="C100" s="4">
        <v>12.151999999999999</v>
      </c>
      <c r="D100" s="4">
        <v>0.1235</v>
      </c>
      <c r="E100" s="4" t="s">
        <v>155</v>
      </c>
      <c r="F100" s="4">
        <v>1235.4149199999999</v>
      </c>
      <c r="G100" s="4">
        <v>47.5</v>
      </c>
      <c r="H100" s="4">
        <v>34.6</v>
      </c>
      <c r="I100" s="4">
        <v>997.9</v>
      </c>
      <c r="K100" s="4">
        <v>3.3</v>
      </c>
      <c r="L100" s="4">
        <v>115</v>
      </c>
      <c r="M100" s="4">
        <v>0.89039999999999997</v>
      </c>
      <c r="N100" s="4">
        <v>10.8192</v>
      </c>
      <c r="O100" s="4">
        <v>0.11</v>
      </c>
      <c r="P100" s="4">
        <v>42.323700000000002</v>
      </c>
      <c r="Q100" s="4">
        <v>30.8062</v>
      </c>
      <c r="R100" s="4">
        <v>73.099999999999994</v>
      </c>
      <c r="S100" s="4">
        <v>34.878999999999998</v>
      </c>
      <c r="T100" s="4">
        <v>25.3873</v>
      </c>
      <c r="U100" s="4">
        <v>60.3</v>
      </c>
      <c r="V100" s="4">
        <v>997.89369999999997</v>
      </c>
      <c r="Y100" s="4">
        <v>102.747</v>
      </c>
      <c r="Z100" s="4">
        <v>0</v>
      </c>
      <c r="AA100" s="4">
        <v>2.9382000000000001</v>
      </c>
      <c r="AB100" s="4" t="s">
        <v>384</v>
      </c>
      <c r="AC100" s="4">
        <v>0</v>
      </c>
      <c r="AD100" s="4">
        <v>11.8</v>
      </c>
      <c r="AE100" s="4">
        <v>852</v>
      </c>
      <c r="AF100" s="4">
        <v>879</v>
      </c>
      <c r="AG100" s="4">
        <v>826</v>
      </c>
      <c r="AH100" s="4">
        <v>88</v>
      </c>
      <c r="AI100" s="4">
        <v>29.59</v>
      </c>
      <c r="AJ100" s="4">
        <v>0.68</v>
      </c>
      <c r="AK100" s="4">
        <v>987</v>
      </c>
      <c r="AL100" s="4">
        <v>3</v>
      </c>
      <c r="AM100" s="4">
        <v>0</v>
      </c>
      <c r="AN100" s="4">
        <v>31</v>
      </c>
      <c r="AO100" s="4">
        <v>190</v>
      </c>
      <c r="AP100" s="4">
        <v>190</v>
      </c>
      <c r="AQ100" s="4">
        <v>2.2000000000000002</v>
      </c>
      <c r="AR100" s="4">
        <v>195</v>
      </c>
      <c r="AS100" s="4" t="s">
        <v>155</v>
      </c>
      <c r="AT100" s="4">
        <v>2</v>
      </c>
      <c r="AU100" s="5">
        <v>0.73298611111111101</v>
      </c>
      <c r="AV100" s="4">
        <v>47.164209</v>
      </c>
      <c r="AW100" s="4">
        <v>-88.488573000000002</v>
      </c>
      <c r="AX100" s="4">
        <v>317.3</v>
      </c>
      <c r="AY100" s="4">
        <v>20.399999999999999</v>
      </c>
      <c r="AZ100" s="4">
        <v>12</v>
      </c>
      <c r="BA100" s="4">
        <v>10</v>
      </c>
      <c r="BB100" s="4" t="s">
        <v>426</v>
      </c>
      <c r="BC100" s="4">
        <v>1.6</v>
      </c>
      <c r="BD100" s="4">
        <v>1</v>
      </c>
      <c r="BE100" s="4">
        <v>2.2999999999999998</v>
      </c>
      <c r="BF100" s="4">
        <v>14.063000000000001</v>
      </c>
      <c r="BG100" s="4">
        <v>17</v>
      </c>
      <c r="BH100" s="4">
        <v>1.21</v>
      </c>
      <c r="BI100" s="4">
        <v>12.315</v>
      </c>
      <c r="BJ100" s="4">
        <v>2976.8150000000001</v>
      </c>
      <c r="BK100" s="4">
        <v>19.262</v>
      </c>
      <c r="BL100" s="4">
        <v>1.2190000000000001</v>
      </c>
      <c r="BM100" s="4">
        <v>0.88800000000000001</v>
      </c>
      <c r="BN100" s="4">
        <v>2.1070000000000002</v>
      </c>
      <c r="BO100" s="4">
        <v>1.0049999999999999</v>
      </c>
      <c r="BP100" s="4">
        <v>0.73099999999999998</v>
      </c>
      <c r="BQ100" s="4">
        <v>1.736</v>
      </c>
      <c r="BR100" s="4">
        <v>9.0790000000000006</v>
      </c>
      <c r="BU100" s="4">
        <v>5.609</v>
      </c>
      <c r="BW100" s="4">
        <v>587.80399999999997</v>
      </c>
      <c r="BX100" s="4">
        <v>0.12998299999999999</v>
      </c>
      <c r="BY100" s="4">
        <v>-5</v>
      </c>
      <c r="BZ100" s="4">
        <v>1.1935690000000001</v>
      </c>
      <c r="CA100" s="4">
        <v>3.1764600000000001</v>
      </c>
      <c r="CB100" s="4">
        <v>24.110094</v>
      </c>
      <c r="CC100" s="4">
        <f t="shared" si="14"/>
        <v>0.83922073200000002</v>
      </c>
      <c r="CE100" s="4">
        <f t="shared" si="15"/>
        <v>7063.4331298503002</v>
      </c>
      <c r="CF100" s="4">
        <f t="shared" si="16"/>
        <v>45.70517447244</v>
      </c>
      <c r="CG100" s="4">
        <f t="shared" si="17"/>
        <v>4.1192079163199997</v>
      </c>
      <c r="CH100" s="4">
        <f t="shared" si="18"/>
        <v>21.542793013980003</v>
      </c>
    </row>
    <row r="101" spans="1:86">
      <c r="A101" s="2">
        <v>42440</v>
      </c>
      <c r="B101" s="29">
        <v>0.5248430092592592</v>
      </c>
      <c r="C101" s="4">
        <v>12.16</v>
      </c>
      <c r="D101" s="4">
        <v>9.9900000000000003E-2</v>
      </c>
      <c r="E101" s="4" t="s">
        <v>155</v>
      </c>
      <c r="F101" s="4">
        <v>999.23393699999997</v>
      </c>
      <c r="G101" s="4">
        <v>47.6</v>
      </c>
      <c r="H101" s="4">
        <v>34.700000000000003</v>
      </c>
      <c r="I101" s="4">
        <v>1021.5</v>
      </c>
      <c r="K101" s="4">
        <v>3.3</v>
      </c>
      <c r="L101" s="4">
        <v>116</v>
      </c>
      <c r="M101" s="4">
        <v>0.89049999999999996</v>
      </c>
      <c r="N101" s="4">
        <v>10.8283</v>
      </c>
      <c r="O101" s="4">
        <v>8.8999999999999996E-2</v>
      </c>
      <c r="P101" s="4">
        <v>42.386899999999997</v>
      </c>
      <c r="Q101" s="4">
        <v>30.899699999999999</v>
      </c>
      <c r="R101" s="4">
        <v>73.3</v>
      </c>
      <c r="S101" s="4">
        <v>34.930999999999997</v>
      </c>
      <c r="T101" s="4">
        <v>25.464400000000001</v>
      </c>
      <c r="U101" s="4">
        <v>60.4</v>
      </c>
      <c r="V101" s="4">
        <v>1021.4813</v>
      </c>
      <c r="Y101" s="4">
        <v>103.11</v>
      </c>
      <c r="Z101" s="4">
        <v>0</v>
      </c>
      <c r="AA101" s="4">
        <v>2.9386000000000001</v>
      </c>
      <c r="AB101" s="4" t="s">
        <v>384</v>
      </c>
      <c r="AC101" s="4">
        <v>0</v>
      </c>
      <c r="AD101" s="4">
        <v>11.7</v>
      </c>
      <c r="AE101" s="4">
        <v>853</v>
      </c>
      <c r="AF101" s="4">
        <v>881</v>
      </c>
      <c r="AG101" s="4">
        <v>826</v>
      </c>
      <c r="AH101" s="4">
        <v>88</v>
      </c>
      <c r="AI101" s="4">
        <v>29.59</v>
      </c>
      <c r="AJ101" s="4">
        <v>0.68</v>
      </c>
      <c r="AK101" s="4">
        <v>987</v>
      </c>
      <c r="AL101" s="4">
        <v>3</v>
      </c>
      <c r="AM101" s="4">
        <v>0</v>
      </c>
      <c r="AN101" s="4">
        <v>31</v>
      </c>
      <c r="AO101" s="4">
        <v>190</v>
      </c>
      <c r="AP101" s="4">
        <v>190</v>
      </c>
      <c r="AQ101" s="4">
        <v>2.2000000000000002</v>
      </c>
      <c r="AR101" s="4">
        <v>195</v>
      </c>
      <c r="AS101" s="4" t="s">
        <v>155</v>
      </c>
      <c r="AT101" s="4">
        <v>2</v>
      </c>
      <c r="AU101" s="5">
        <v>0.73299768518518515</v>
      </c>
      <c r="AV101" s="4">
        <v>47.164228999999999</v>
      </c>
      <c r="AW101" s="4">
        <v>-88.488692</v>
      </c>
      <c r="AX101" s="4">
        <v>317.3</v>
      </c>
      <c r="AY101" s="4">
        <v>20.5</v>
      </c>
      <c r="AZ101" s="4">
        <v>12</v>
      </c>
      <c r="BA101" s="4">
        <v>10</v>
      </c>
      <c r="BB101" s="4" t="s">
        <v>426</v>
      </c>
      <c r="BC101" s="4">
        <v>1.719381</v>
      </c>
      <c r="BD101" s="4">
        <v>1</v>
      </c>
      <c r="BE101" s="4">
        <v>2.3955039999999999</v>
      </c>
      <c r="BF101" s="4">
        <v>14.063000000000001</v>
      </c>
      <c r="BG101" s="4">
        <v>17.02</v>
      </c>
      <c r="BH101" s="4">
        <v>1.21</v>
      </c>
      <c r="BI101" s="4">
        <v>12.298999999999999</v>
      </c>
      <c r="BJ101" s="4">
        <v>2981.913</v>
      </c>
      <c r="BK101" s="4">
        <v>15.596</v>
      </c>
      <c r="BL101" s="4">
        <v>1.222</v>
      </c>
      <c r="BM101" s="4">
        <v>0.89100000000000001</v>
      </c>
      <c r="BN101" s="4">
        <v>2.113</v>
      </c>
      <c r="BO101" s="4">
        <v>1.0069999999999999</v>
      </c>
      <c r="BP101" s="4">
        <v>0.73399999999999999</v>
      </c>
      <c r="BQ101" s="4">
        <v>1.742</v>
      </c>
      <c r="BR101" s="4">
        <v>9.3017000000000003</v>
      </c>
      <c r="BU101" s="4">
        <v>5.6340000000000003</v>
      </c>
      <c r="BW101" s="4">
        <v>588.40200000000004</v>
      </c>
      <c r="BX101" s="4">
        <v>0.139792</v>
      </c>
      <c r="BY101" s="4">
        <v>-5</v>
      </c>
      <c r="BZ101" s="4">
        <v>1.192569</v>
      </c>
      <c r="CA101" s="4">
        <v>3.4161670000000002</v>
      </c>
      <c r="CB101" s="4">
        <v>24.089894000000001</v>
      </c>
      <c r="CC101" s="4">
        <f t="shared" si="14"/>
        <v>0.90255132140000005</v>
      </c>
      <c r="CE101" s="4">
        <f t="shared" si="15"/>
        <v>7609.4744522408373</v>
      </c>
      <c r="CF101" s="4">
        <f t="shared" si="16"/>
        <v>39.799069777404</v>
      </c>
      <c r="CG101" s="4">
        <f t="shared" si="17"/>
        <v>4.4453692967580007</v>
      </c>
      <c r="CH101" s="4">
        <f t="shared" si="18"/>
        <v>23.736791956173303</v>
      </c>
    </row>
    <row r="102" spans="1:86">
      <c r="A102" s="2">
        <v>42440</v>
      </c>
      <c r="B102" s="29">
        <v>0.52485458333333335</v>
      </c>
      <c r="C102" s="4">
        <v>11.178000000000001</v>
      </c>
      <c r="D102" s="4">
        <v>5.8500000000000003E-2</v>
      </c>
      <c r="E102" s="4" t="s">
        <v>155</v>
      </c>
      <c r="F102" s="4">
        <v>584.87804900000003</v>
      </c>
      <c r="G102" s="4">
        <v>56.7</v>
      </c>
      <c r="H102" s="4">
        <v>34.6</v>
      </c>
      <c r="I102" s="4">
        <v>1113.8</v>
      </c>
      <c r="K102" s="4">
        <v>3.2</v>
      </c>
      <c r="L102" s="4">
        <v>131</v>
      </c>
      <c r="M102" s="4">
        <v>0.89870000000000005</v>
      </c>
      <c r="N102" s="4">
        <v>10.045199999999999</v>
      </c>
      <c r="O102" s="4">
        <v>5.2600000000000001E-2</v>
      </c>
      <c r="P102" s="4">
        <v>50.947899999999997</v>
      </c>
      <c r="Q102" s="4">
        <v>31.062000000000001</v>
      </c>
      <c r="R102" s="4">
        <v>82</v>
      </c>
      <c r="S102" s="4">
        <v>41.986199999999997</v>
      </c>
      <c r="T102" s="4">
        <v>25.598099999999999</v>
      </c>
      <c r="U102" s="4">
        <v>67.599999999999994</v>
      </c>
      <c r="V102" s="4">
        <v>1113.8196</v>
      </c>
      <c r="Y102" s="4">
        <v>117.374</v>
      </c>
      <c r="Z102" s="4">
        <v>0</v>
      </c>
      <c r="AA102" s="4">
        <v>2.8757999999999999</v>
      </c>
      <c r="AB102" s="4" t="s">
        <v>384</v>
      </c>
      <c r="AC102" s="4">
        <v>0</v>
      </c>
      <c r="AD102" s="4">
        <v>11.7</v>
      </c>
      <c r="AE102" s="4">
        <v>853</v>
      </c>
      <c r="AF102" s="4">
        <v>882</v>
      </c>
      <c r="AG102" s="4">
        <v>827</v>
      </c>
      <c r="AH102" s="4">
        <v>88</v>
      </c>
      <c r="AI102" s="4">
        <v>29.59</v>
      </c>
      <c r="AJ102" s="4">
        <v>0.68</v>
      </c>
      <c r="AK102" s="4">
        <v>987</v>
      </c>
      <c r="AL102" s="4">
        <v>3</v>
      </c>
      <c r="AM102" s="4">
        <v>0</v>
      </c>
      <c r="AN102" s="4">
        <v>31</v>
      </c>
      <c r="AO102" s="4">
        <v>190</v>
      </c>
      <c r="AP102" s="4">
        <v>190</v>
      </c>
      <c r="AQ102" s="4">
        <v>2.2999999999999998</v>
      </c>
      <c r="AR102" s="4">
        <v>195</v>
      </c>
      <c r="AS102" s="4" t="s">
        <v>155</v>
      </c>
      <c r="AT102" s="4">
        <v>2</v>
      </c>
      <c r="AU102" s="5">
        <v>0.7330092592592593</v>
      </c>
      <c r="AV102" s="4">
        <v>47.164237</v>
      </c>
      <c r="AW102" s="4">
        <v>-88.488815000000002</v>
      </c>
      <c r="AX102" s="4">
        <v>317.2</v>
      </c>
      <c r="AY102" s="4">
        <v>20.5</v>
      </c>
      <c r="AZ102" s="4">
        <v>12</v>
      </c>
      <c r="BA102" s="4">
        <v>10</v>
      </c>
      <c r="BB102" s="4" t="s">
        <v>426</v>
      </c>
      <c r="BC102" s="4">
        <v>2.220081</v>
      </c>
      <c r="BD102" s="4">
        <v>1.0480320000000001</v>
      </c>
      <c r="BE102" s="4">
        <v>2.8200810000000001</v>
      </c>
      <c r="BF102" s="4">
        <v>14.063000000000001</v>
      </c>
      <c r="BG102" s="4">
        <v>18.46</v>
      </c>
      <c r="BH102" s="4">
        <v>1.31</v>
      </c>
      <c r="BI102" s="4">
        <v>11.273999999999999</v>
      </c>
      <c r="BJ102" s="4">
        <v>2986.6759999999999</v>
      </c>
      <c r="BK102" s="4">
        <v>9.9469999999999992</v>
      </c>
      <c r="BL102" s="4">
        <v>1.5860000000000001</v>
      </c>
      <c r="BM102" s="4">
        <v>0.96699999999999997</v>
      </c>
      <c r="BN102" s="4">
        <v>2.5529999999999999</v>
      </c>
      <c r="BO102" s="4">
        <v>1.3069999999999999</v>
      </c>
      <c r="BP102" s="4">
        <v>0.79700000000000004</v>
      </c>
      <c r="BQ102" s="4">
        <v>2.1040000000000001</v>
      </c>
      <c r="BR102" s="4">
        <v>10.950699999999999</v>
      </c>
      <c r="BU102" s="4">
        <v>6.9240000000000004</v>
      </c>
      <c r="BW102" s="4">
        <v>621.70399999999995</v>
      </c>
      <c r="BX102" s="4">
        <v>0.171792</v>
      </c>
      <c r="BY102" s="4">
        <v>-5</v>
      </c>
      <c r="BZ102" s="4">
        <v>1.193724</v>
      </c>
      <c r="CA102" s="4">
        <v>4.1981669999999998</v>
      </c>
      <c r="CB102" s="4">
        <v>24.113225</v>
      </c>
      <c r="CC102" s="4">
        <f t="shared" si="14"/>
        <v>1.1091557213999998</v>
      </c>
      <c r="CE102" s="4">
        <f t="shared" si="15"/>
        <v>9366.3077733003229</v>
      </c>
      <c r="CF102" s="4">
        <f t="shared" si="16"/>
        <v>31.194097860302993</v>
      </c>
      <c r="CG102" s="4">
        <f t="shared" si="17"/>
        <v>6.598208695896</v>
      </c>
      <c r="CH102" s="4">
        <f t="shared" si="18"/>
        <v>34.341731923074299</v>
      </c>
    </row>
    <row r="103" spans="1:86">
      <c r="A103" s="2">
        <v>42440</v>
      </c>
      <c r="B103" s="29">
        <v>0.52486615740740739</v>
      </c>
      <c r="C103" s="4">
        <v>10.244</v>
      </c>
      <c r="D103" s="4">
        <v>3.4099999999999998E-2</v>
      </c>
      <c r="E103" s="4" t="s">
        <v>155</v>
      </c>
      <c r="F103" s="4">
        <v>340.97561000000002</v>
      </c>
      <c r="G103" s="4">
        <v>71.400000000000006</v>
      </c>
      <c r="H103" s="4">
        <v>34.5</v>
      </c>
      <c r="I103" s="4">
        <v>1320.2</v>
      </c>
      <c r="K103" s="4">
        <v>3.57</v>
      </c>
      <c r="L103" s="4">
        <v>153</v>
      </c>
      <c r="M103" s="4">
        <v>0.90629999999999999</v>
      </c>
      <c r="N103" s="4">
        <v>9.2849000000000004</v>
      </c>
      <c r="O103" s="4">
        <v>3.09E-2</v>
      </c>
      <c r="P103" s="4">
        <v>64.682000000000002</v>
      </c>
      <c r="Q103" s="4">
        <v>31.2684</v>
      </c>
      <c r="R103" s="4">
        <v>96</v>
      </c>
      <c r="S103" s="4">
        <v>53.304400000000001</v>
      </c>
      <c r="T103" s="4">
        <v>25.7683</v>
      </c>
      <c r="U103" s="4">
        <v>79.099999999999994</v>
      </c>
      <c r="V103" s="4">
        <v>1320.2475999999999</v>
      </c>
      <c r="Y103" s="4">
        <v>138.279</v>
      </c>
      <c r="Z103" s="4">
        <v>0</v>
      </c>
      <c r="AA103" s="4">
        <v>3.2326999999999999</v>
      </c>
      <c r="AB103" s="4" t="s">
        <v>384</v>
      </c>
      <c r="AC103" s="4">
        <v>0</v>
      </c>
      <c r="AD103" s="4">
        <v>11.8</v>
      </c>
      <c r="AE103" s="4">
        <v>854</v>
      </c>
      <c r="AF103" s="4">
        <v>882</v>
      </c>
      <c r="AG103" s="4">
        <v>827</v>
      </c>
      <c r="AH103" s="4">
        <v>88</v>
      </c>
      <c r="AI103" s="4">
        <v>29.59</v>
      </c>
      <c r="AJ103" s="4">
        <v>0.68</v>
      </c>
      <c r="AK103" s="4">
        <v>987</v>
      </c>
      <c r="AL103" s="4">
        <v>3</v>
      </c>
      <c r="AM103" s="4">
        <v>0</v>
      </c>
      <c r="AN103" s="4">
        <v>31</v>
      </c>
      <c r="AO103" s="4">
        <v>190</v>
      </c>
      <c r="AP103" s="4">
        <v>190</v>
      </c>
      <c r="AQ103" s="4">
        <v>2.2999999999999998</v>
      </c>
      <c r="AR103" s="4">
        <v>195</v>
      </c>
      <c r="AS103" s="4" t="s">
        <v>155</v>
      </c>
      <c r="AT103" s="4">
        <v>2</v>
      </c>
      <c r="AU103" s="5">
        <v>0.73302083333333334</v>
      </c>
      <c r="AV103" s="4">
        <v>47.164237</v>
      </c>
      <c r="AW103" s="4">
        <v>-88.488934999999998</v>
      </c>
      <c r="AX103" s="4">
        <v>317</v>
      </c>
      <c r="AY103" s="4">
        <v>20.100000000000001</v>
      </c>
      <c r="AZ103" s="4">
        <v>12</v>
      </c>
      <c r="BA103" s="4">
        <v>10</v>
      </c>
      <c r="BB103" s="4" t="s">
        <v>426</v>
      </c>
      <c r="BC103" s="4">
        <v>2.2792210000000002</v>
      </c>
      <c r="BD103" s="4">
        <v>1.224675</v>
      </c>
      <c r="BE103" s="4">
        <v>3.0519479999999999</v>
      </c>
      <c r="BF103" s="4">
        <v>14.063000000000001</v>
      </c>
      <c r="BG103" s="4">
        <v>20.04</v>
      </c>
      <c r="BH103" s="4">
        <v>1.42</v>
      </c>
      <c r="BI103" s="4">
        <v>10.335000000000001</v>
      </c>
      <c r="BJ103" s="4">
        <v>2984.0140000000001</v>
      </c>
      <c r="BK103" s="4">
        <v>6.3209999999999997</v>
      </c>
      <c r="BL103" s="4">
        <v>2.177</v>
      </c>
      <c r="BM103" s="4">
        <v>1.052</v>
      </c>
      <c r="BN103" s="4">
        <v>3.2290000000000001</v>
      </c>
      <c r="BO103" s="4">
        <v>1.794</v>
      </c>
      <c r="BP103" s="4">
        <v>0.86699999999999999</v>
      </c>
      <c r="BQ103" s="4">
        <v>2.661</v>
      </c>
      <c r="BR103" s="4">
        <v>14.0306</v>
      </c>
      <c r="BU103" s="4">
        <v>8.8170000000000002</v>
      </c>
      <c r="BW103" s="4">
        <v>755.41</v>
      </c>
      <c r="BX103" s="4">
        <v>0.20810200000000001</v>
      </c>
      <c r="BY103" s="4">
        <v>-5</v>
      </c>
      <c r="BZ103" s="4">
        <v>1.1955690000000001</v>
      </c>
      <c r="CA103" s="4">
        <v>5.0854929999999996</v>
      </c>
      <c r="CB103" s="4">
        <v>24.150493999999998</v>
      </c>
      <c r="CC103" s="4">
        <f t="shared" si="14"/>
        <v>1.3435872505999999</v>
      </c>
      <c r="CE103" s="4">
        <f t="shared" si="15"/>
        <v>11335.861184749794</v>
      </c>
      <c r="CF103" s="4">
        <f t="shared" si="16"/>
        <v>24.012614735990997</v>
      </c>
      <c r="CG103" s="4">
        <f t="shared" si="17"/>
        <v>10.108775164131</v>
      </c>
      <c r="CH103" s="4">
        <f t="shared" si="18"/>
        <v>53.300331010092599</v>
      </c>
    </row>
    <row r="104" spans="1:86">
      <c r="A104" s="2">
        <v>42440</v>
      </c>
      <c r="B104" s="29">
        <v>0.52487773148148154</v>
      </c>
      <c r="C104" s="4">
        <v>9.7140000000000004</v>
      </c>
      <c r="D104" s="4">
        <v>3.6200000000000003E-2</v>
      </c>
      <c r="E104" s="4" t="s">
        <v>155</v>
      </c>
      <c r="F104" s="4">
        <v>361.62251700000002</v>
      </c>
      <c r="G104" s="4">
        <v>94.7</v>
      </c>
      <c r="H104" s="4">
        <v>35.6</v>
      </c>
      <c r="I104" s="4">
        <v>1527.9</v>
      </c>
      <c r="K104" s="4">
        <v>4.95</v>
      </c>
      <c r="L104" s="4">
        <v>166</v>
      </c>
      <c r="M104" s="4">
        <v>0.91049999999999998</v>
      </c>
      <c r="N104" s="4">
        <v>8.8445999999999998</v>
      </c>
      <c r="O104" s="4">
        <v>3.2899999999999999E-2</v>
      </c>
      <c r="P104" s="4">
        <v>86.227900000000005</v>
      </c>
      <c r="Q104" s="4">
        <v>32.415100000000002</v>
      </c>
      <c r="R104" s="4">
        <v>118.6</v>
      </c>
      <c r="S104" s="4">
        <v>71.060400000000001</v>
      </c>
      <c r="T104" s="4">
        <v>26.7133</v>
      </c>
      <c r="U104" s="4">
        <v>97.8</v>
      </c>
      <c r="V104" s="4">
        <v>1527.9421</v>
      </c>
      <c r="Y104" s="4">
        <v>151.59100000000001</v>
      </c>
      <c r="Z104" s="4">
        <v>0</v>
      </c>
      <c r="AA104" s="4">
        <v>4.5103</v>
      </c>
      <c r="AB104" s="4" t="s">
        <v>384</v>
      </c>
      <c r="AC104" s="4">
        <v>0</v>
      </c>
      <c r="AD104" s="4">
        <v>11.7</v>
      </c>
      <c r="AE104" s="4">
        <v>854</v>
      </c>
      <c r="AF104" s="4">
        <v>883</v>
      </c>
      <c r="AG104" s="4">
        <v>828</v>
      </c>
      <c r="AH104" s="4">
        <v>88</v>
      </c>
      <c r="AI104" s="4">
        <v>29.59</v>
      </c>
      <c r="AJ104" s="4">
        <v>0.68</v>
      </c>
      <c r="AK104" s="4">
        <v>987</v>
      </c>
      <c r="AL104" s="4">
        <v>3</v>
      </c>
      <c r="AM104" s="4">
        <v>0</v>
      </c>
      <c r="AN104" s="4">
        <v>31</v>
      </c>
      <c r="AO104" s="4">
        <v>190</v>
      </c>
      <c r="AP104" s="4">
        <v>190</v>
      </c>
      <c r="AQ104" s="4">
        <v>2.4</v>
      </c>
      <c r="AR104" s="4">
        <v>195</v>
      </c>
      <c r="AS104" s="4" t="s">
        <v>155</v>
      </c>
      <c r="AT104" s="4">
        <v>2</v>
      </c>
      <c r="AU104" s="5">
        <v>0.73303240740740738</v>
      </c>
      <c r="AV104" s="4">
        <v>47.164226999999997</v>
      </c>
      <c r="AW104" s="4">
        <v>-88.489058999999997</v>
      </c>
      <c r="AX104" s="4">
        <v>317.10000000000002</v>
      </c>
      <c r="AY104" s="4">
        <v>20.9</v>
      </c>
      <c r="AZ104" s="4">
        <v>12</v>
      </c>
      <c r="BA104" s="4">
        <v>10</v>
      </c>
      <c r="BB104" s="4" t="s">
        <v>426</v>
      </c>
      <c r="BC104" s="4">
        <v>1.2508490000000001</v>
      </c>
      <c r="BD104" s="4">
        <v>1.3</v>
      </c>
      <c r="BE104" s="4">
        <v>2.427972</v>
      </c>
      <c r="BF104" s="4">
        <v>14.063000000000001</v>
      </c>
      <c r="BG104" s="4">
        <v>21.01</v>
      </c>
      <c r="BH104" s="4">
        <v>1.49</v>
      </c>
      <c r="BI104" s="4">
        <v>9.8249999999999993</v>
      </c>
      <c r="BJ104" s="4">
        <v>2974.51</v>
      </c>
      <c r="BK104" s="4">
        <v>7.048</v>
      </c>
      <c r="BL104" s="4">
        <v>3.0369999999999999</v>
      </c>
      <c r="BM104" s="4">
        <v>1.1419999999999999</v>
      </c>
      <c r="BN104" s="4">
        <v>4.1779999999999999</v>
      </c>
      <c r="BO104" s="4">
        <v>2.5030000000000001</v>
      </c>
      <c r="BP104" s="4">
        <v>0.94099999999999995</v>
      </c>
      <c r="BQ104" s="4">
        <v>3.4430000000000001</v>
      </c>
      <c r="BR104" s="4">
        <v>16.991900000000001</v>
      </c>
      <c r="BU104" s="4">
        <v>10.115</v>
      </c>
      <c r="BW104" s="4">
        <v>1102.912</v>
      </c>
      <c r="BX104" s="4">
        <v>0.24018900000000001</v>
      </c>
      <c r="BY104" s="4">
        <v>-5</v>
      </c>
      <c r="BZ104" s="4">
        <v>1.195862</v>
      </c>
      <c r="CA104" s="4">
        <v>5.8696190000000001</v>
      </c>
      <c r="CB104" s="4">
        <v>24.156412</v>
      </c>
      <c r="CC104" s="4">
        <f t="shared" si="14"/>
        <v>1.5507533398</v>
      </c>
      <c r="CE104" s="4">
        <f t="shared" si="15"/>
        <v>13042.052587532433</v>
      </c>
      <c r="CF104" s="4">
        <f t="shared" si="16"/>
        <v>30.902698809863999</v>
      </c>
      <c r="CG104" s="4">
        <f t="shared" si="17"/>
        <v>15.096196368099001</v>
      </c>
      <c r="CH104" s="4">
        <f t="shared" si="18"/>
        <v>74.502776377316707</v>
      </c>
    </row>
    <row r="105" spans="1:86">
      <c r="A105" s="2">
        <v>42440</v>
      </c>
      <c r="B105" s="29">
        <v>0.52488930555555557</v>
      </c>
      <c r="C105" s="4">
        <v>9.4659999999999993</v>
      </c>
      <c r="D105" s="4">
        <v>4.4600000000000001E-2</v>
      </c>
      <c r="E105" s="4" t="s">
        <v>155</v>
      </c>
      <c r="F105" s="4">
        <v>445.90177799999998</v>
      </c>
      <c r="G105" s="4">
        <v>134.80000000000001</v>
      </c>
      <c r="H105" s="4">
        <v>37.5</v>
      </c>
      <c r="I105" s="4">
        <v>1603</v>
      </c>
      <c r="K105" s="4">
        <v>6.16</v>
      </c>
      <c r="L105" s="4">
        <v>166</v>
      </c>
      <c r="M105" s="4">
        <v>0.91239999999999999</v>
      </c>
      <c r="N105" s="4">
        <v>8.6370000000000005</v>
      </c>
      <c r="O105" s="4">
        <v>4.07E-2</v>
      </c>
      <c r="P105" s="4">
        <v>122.95310000000001</v>
      </c>
      <c r="Q105" s="4">
        <v>34.191000000000003</v>
      </c>
      <c r="R105" s="4">
        <v>157.1</v>
      </c>
      <c r="S105" s="4">
        <v>101.32559999999999</v>
      </c>
      <c r="T105" s="4">
        <v>28.1767</v>
      </c>
      <c r="U105" s="4">
        <v>129.5</v>
      </c>
      <c r="V105" s="4">
        <v>1602.9517000000001</v>
      </c>
      <c r="Y105" s="4">
        <v>151.833</v>
      </c>
      <c r="Z105" s="4">
        <v>0</v>
      </c>
      <c r="AA105" s="4">
        <v>5.6231999999999998</v>
      </c>
      <c r="AB105" s="4" t="s">
        <v>384</v>
      </c>
      <c r="AC105" s="4">
        <v>0</v>
      </c>
      <c r="AD105" s="4">
        <v>11.8</v>
      </c>
      <c r="AE105" s="4">
        <v>855</v>
      </c>
      <c r="AF105" s="4">
        <v>884</v>
      </c>
      <c r="AG105" s="4">
        <v>827</v>
      </c>
      <c r="AH105" s="4">
        <v>88</v>
      </c>
      <c r="AI105" s="4">
        <v>29.59</v>
      </c>
      <c r="AJ105" s="4">
        <v>0.68</v>
      </c>
      <c r="AK105" s="4">
        <v>987</v>
      </c>
      <c r="AL105" s="4">
        <v>3</v>
      </c>
      <c r="AM105" s="4">
        <v>0</v>
      </c>
      <c r="AN105" s="4">
        <v>31</v>
      </c>
      <c r="AO105" s="4">
        <v>190</v>
      </c>
      <c r="AP105" s="4">
        <v>190</v>
      </c>
      <c r="AQ105" s="4">
        <v>2.4</v>
      </c>
      <c r="AR105" s="4">
        <v>195</v>
      </c>
      <c r="AS105" s="4" t="s">
        <v>155</v>
      </c>
      <c r="AT105" s="4">
        <v>2</v>
      </c>
      <c r="AU105" s="5">
        <v>0.73304398148148142</v>
      </c>
      <c r="AV105" s="4">
        <v>47.164203000000001</v>
      </c>
      <c r="AW105" s="4">
        <v>-88.489186000000004</v>
      </c>
      <c r="AX105" s="4">
        <v>317.2</v>
      </c>
      <c r="AY105" s="4">
        <v>22.2</v>
      </c>
      <c r="AZ105" s="4">
        <v>12</v>
      </c>
      <c r="BA105" s="4">
        <v>10</v>
      </c>
      <c r="BB105" s="4" t="s">
        <v>426</v>
      </c>
      <c r="BC105" s="4">
        <v>1.1000000000000001</v>
      </c>
      <c r="BD105" s="4">
        <v>1.3</v>
      </c>
      <c r="BE105" s="4">
        <v>1.9</v>
      </c>
      <c r="BF105" s="4">
        <v>14.063000000000001</v>
      </c>
      <c r="BG105" s="4">
        <v>21.49</v>
      </c>
      <c r="BH105" s="4">
        <v>1.53</v>
      </c>
      <c r="BI105" s="4">
        <v>9.5960000000000001</v>
      </c>
      <c r="BJ105" s="4">
        <v>2968.192</v>
      </c>
      <c r="BK105" s="4">
        <v>8.8989999999999991</v>
      </c>
      <c r="BL105" s="4">
        <v>4.4249999999999998</v>
      </c>
      <c r="BM105" s="4">
        <v>1.23</v>
      </c>
      <c r="BN105" s="4">
        <v>5.6550000000000002</v>
      </c>
      <c r="BO105" s="4">
        <v>3.6469999999999998</v>
      </c>
      <c r="BP105" s="4">
        <v>1.014</v>
      </c>
      <c r="BQ105" s="4">
        <v>4.6609999999999996</v>
      </c>
      <c r="BR105" s="4">
        <v>18.215800000000002</v>
      </c>
      <c r="BU105" s="4">
        <v>10.352</v>
      </c>
      <c r="BW105" s="4">
        <v>1405.1130000000001</v>
      </c>
      <c r="BX105" s="4">
        <v>0.244972</v>
      </c>
      <c r="BY105" s="4">
        <v>-5</v>
      </c>
      <c r="BZ105" s="4">
        <v>1.1961390000000001</v>
      </c>
      <c r="CA105" s="4">
        <v>5.986504</v>
      </c>
      <c r="CB105" s="4">
        <v>24.162005000000001</v>
      </c>
      <c r="CC105" s="4">
        <f t="shared" si="14"/>
        <v>1.5816343568</v>
      </c>
      <c r="CE105" s="4">
        <f t="shared" si="15"/>
        <v>13273.512680733696</v>
      </c>
      <c r="CF105" s="4">
        <f t="shared" si="16"/>
        <v>39.795602624711996</v>
      </c>
      <c r="CG105" s="4">
        <f t="shared" si="17"/>
        <v>20.843612072568</v>
      </c>
      <c r="CH105" s="4">
        <f t="shared" si="18"/>
        <v>81.459572793710407</v>
      </c>
    </row>
    <row r="106" spans="1:86">
      <c r="A106" s="2">
        <v>42440</v>
      </c>
      <c r="B106" s="29">
        <v>0.52490087962962961</v>
      </c>
      <c r="C106" s="4">
        <v>9.27</v>
      </c>
      <c r="D106" s="4">
        <v>5.2699999999999997E-2</v>
      </c>
      <c r="E106" s="4" t="s">
        <v>155</v>
      </c>
      <c r="F106" s="4">
        <v>527.20624499999997</v>
      </c>
      <c r="G106" s="4">
        <v>219.2</v>
      </c>
      <c r="H106" s="4">
        <v>40.799999999999997</v>
      </c>
      <c r="I106" s="4">
        <v>1501.3</v>
      </c>
      <c r="K106" s="4">
        <v>6.8</v>
      </c>
      <c r="L106" s="4">
        <v>159</v>
      </c>
      <c r="M106" s="4">
        <v>0.91400000000000003</v>
      </c>
      <c r="N106" s="4">
        <v>8.4730000000000008</v>
      </c>
      <c r="O106" s="4">
        <v>4.82E-2</v>
      </c>
      <c r="P106" s="4">
        <v>200.38499999999999</v>
      </c>
      <c r="Q106" s="4">
        <v>37.325000000000003</v>
      </c>
      <c r="R106" s="4">
        <v>237.7</v>
      </c>
      <c r="S106" s="4">
        <v>165.1371</v>
      </c>
      <c r="T106" s="4">
        <v>30.759499999999999</v>
      </c>
      <c r="U106" s="4">
        <v>195.9</v>
      </c>
      <c r="V106" s="4">
        <v>1501.3052</v>
      </c>
      <c r="Y106" s="4">
        <v>145.10599999999999</v>
      </c>
      <c r="Z106" s="4">
        <v>0</v>
      </c>
      <c r="AA106" s="4">
        <v>6.2125000000000004</v>
      </c>
      <c r="AB106" s="4" t="s">
        <v>384</v>
      </c>
      <c r="AC106" s="4">
        <v>0</v>
      </c>
      <c r="AD106" s="4">
        <v>11.7</v>
      </c>
      <c r="AE106" s="4">
        <v>855</v>
      </c>
      <c r="AF106" s="4">
        <v>885</v>
      </c>
      <c r="AG106" s="4">
        <v>828</v>
      </c>
      <c r="AH106" s="4">
        <v>88</v>
      </c>
      <c r="AI106" s="4">
        <v>29.59</v>
      </c>
      <c r="AJ106" s="4">
        <v>0.68</v>
      </c>
      <c r="AK106" s="4">
        <v>987</v>
      </c>
      <c r="AL106" s="4">
        <v>3</v>
      </c>
      <c r="AM106" s="4">
        <v>0</v>
      </c>
      <c r="AN106" s="4">
        <v>31</v>
      </c>
      <c r="AO106" s="4">
        <v>190</v>
      </c>
      <c r="AP106" s="4">
        <v>190</v>
      </c>
      <c r="AQ106" s="4">
        <v>2.2000000000000002</v>
      </c>
      <c r="AR106" s="4">
        <v>195</v>
      </c>
      <c r="AS106" s="4" t="s">
        <v>155</v>
      </c>
      <c r="AT106" s="4">
        <v>2</v>
      </c>
      <c r="AU106" s="5">
        <v>0.73305555555555557</v>
      </c>
      <c r="AV106" s="4">
        <v>47.164175</v>
      </c>
      <c r="AW106" s="4">
        <v>-88.489311999999998</v>
      </c>
      <c r="AX106" s="4">
        <v>317.3</v>
      </c>
      <c r="AY106" s="4">
        <v>22.7</v>
      </c>
      <c r="AZ106" s="4">
        <v>12</v>
      </c>
      <c r="BA106" s="4">
        <v>10</v>
      </c>
      <c r="BB106" s="4" t="s">
        <v>426</v>
      </c>
      <c r="BC106" s="4">
        <v>1.1000000000000001</v>
      </c>
      <c r="BD106" s="4">
        <v>1.324376</v>
      </c>
      <c r="BE106" s="4">
        <v>1.9243760000000001</v>
      </c>
      <c r="BF106" s="4">
        <v>14.063000000000001</v>
      </c>
      <c r="BG106" s="4">
        <v>21.92</v>
      </c>
      <c r="BH106" s="4">
        <v>1.56</v>
      </c>
      <c r="BI106" s="4">
        <v>9.4060000000000006</v>
      </c>
      <c r="BJ106" s="4">
        <v>2968.0540000000001</v>
      </c>
      <c r="BK106" s="4">
        <v>10.744</v>
      </c>
      <c r="BL106" s="4">
        <v>7.351</v>
      </c>
      <c r="BM106" s="4">
        <v>1.369</v>
      </c>
      <c r="BN106" s="4">
        <v>8.7200000000000006</v>
      </c>
      <c r="BO106" s="4">
        <v>6.0579999999999998</v>
      </c>
      <c r="BP106" s="4">
        <v>1.1279999999999999</v>
      </c>
      <c r="BQ106" s="4">
        <v>7.1859999999999999</v>
      </c>
      <c r="BR106" s="4">
        <v>17.39</v>
      </c>
      <c r="BU106" s="4">
        <v>10.085000000000001</v>
      </c>
      <c r="BW106" s="4">
        <v>1582.3330000000001</v>
      </c>
      <c r="BX106" s="4">
        <v>0.263687</v>
      </c>
      <c r="BY106" s="4">
        <v>-5</v>
      </c>
      <c r="BZ106" s="4">
        <v>1.1945699999999999</v>
      </c>
      <c r="CA106" s="4">
        <v>6.4438430000000002</v>
      </c>
      <c r="CB106" s="4">
        <v>24.130305</v>
      </c>
      <c r="CC106" s="4">
        <f t="shared" si="14"/>
        <v>1.7024633205999999</v>
      </c>
      <c r="CE106" s="4">
        <f t="shared" si="15"/>
        <v>14286.878471666936</v>
      </c>
      <c r="CF106" s="4">
        <f t="shared" si="16"/>
        <v>51.716788946423996</v>
      </c>
      <c r="CG106" s="4">
        <f t="shared" si="17"/>
        <v>34.590175481106002</v>
      </c>
      <c r="CH106" s="4">
        <f t="shared" si="18"/>
        <v>83.707647038190004</v>
      </c>
    </row>
    <row r="107" spans="1:86">
      <c r="A107" s="2">
        <v>42440</v>
      </c>
      <c r="B107" s="29">
        <v>0.52491245370370365</v>
      </c>
      <c r="C107" s="4">
        <v>9.27</v>
      </c>
      <c r="D107" s="4">
        <v>5.6099999999999997E-2</v>
      </c>
      <c r="E107" s="4" t="s">
        <v>155</v>
      </c>
      <c r="F107" s="4">
        <v>561.00515499999995</v>
      </c>
      <c r="G107" s="4">
        <v>274</v>
      </c>
      <c r="H107" s="4">
        <v>40.9</v>
      </c>
      <c r="I107" s="4">
        <v>1388.8</v>
      </c>
      <c r="K107" s="4">
        <v>7.1</v>
      </c>
      <c r="L107" s="4">
        <v>156</v>
      </c>
      <c r="M107" s="4">
        <v>0.91410000000000002</v>
      </c>
      <c r="N107" s="4">
        <v>8.4734999999999996</v>
      </c>
      <c r="O107" s="4">
        <v>5.1299999999999998E-2</v>
      </c>
      <c r="P107" s="4">
        <v>250.42769999999999</v>
      </c>
      <c r="Q107" s="4">
        <v>37.352800000000002</v>
      </c>
      <c r="R107" s="4">
        <v>287.8</v>
      </c>
      <c r="S107" s="4">
        <v>206.37729999999999</v>
      </c>
      <c r="T107" s="4">
        <v>30.782399999999999</v>
      </c>
      <c r="U107" s="4">
        <v>237.2</v>
      </c>
      <c r="V107" s="4">
        <v>1388.7737</v>
      </c>
      <c r="Y107" s="4">
        <v>142.96700000000001</v>
      </c>
      <c r="Z107" s="4">
        <v>0</v>
      </c>
      <c r="AA107" s="4">
        <v>6.4904000000000002</v>
      </c>
      <c r="AB107" s="4" t="s">
        <v>384</v>
      </c>
      <c r="AC107" s="4">
        <v>0</v>
      </c>
      <c r="AD107" s="4">
        <v>11.7</v>
      </c>
      <c r="AE107" s="4">
        <v>856</v>
      </c>
      <c r="AF107" s="4">
        <v>885</v>
      </c>
      <c r="AG107" s="4">
        <v>828</v>
      </c>
      <c r="AH107" s="4">
        <v>88</v>
      </c>
      <c r="AI107" s="4">
        <v>29.59</v>
      </c>
      <c r="AJ107" s="4">
        <v>0.68</v>
      </c>
      <c r="AK107" s="4">
        <v>987</v>
      </c>
      <c r="AL107" s="4">
        <v>3</v>
      </c>
      <c r="AM107" s="4">
        <v>0</v>
      </c>
      <c r="AN107" s="4">
        <v>31</v>
      </c>
      <c r="AO107" s="4">
        <v>190</v>
      </c>
      <c r="AP107" s="4">
        <v>189.6</v>
      </c>
      <c r="AQ107" s="4">
        <v>2.1</v>
      </c>
      <c r="AR107" s="4">
        <v>195</v>
      </c>
      <c r="AS107" s="4" t="s">
        <v>155</v>
      </c>
      <c r="AT107" s="4">
        <v>2</v>
      </c>
      <c r="AU107" s="5">
        <v>0.73306712962962972</v>
      </c>
      <c r="AV107" s="4">
        <v>47.164141000000001</v>
      </c>
      <c r="AW107" s="4">
        <v>-88.489445000000003</v>
      </c>
      <c r="AX107" s="4">
        <v>317.39999999999998</v>
      </c>
      <c r="AY107" s="4">
        <v>24.2</v>
      </c>
      <c r="AZ107" s="4">
        <v>12</v>
      </c>
      <c r="BA107" s="4">
        <v>10</v>
      </c>
      <c r="BB107" s="4" t="s">
        <v>426</v>
      </c>
      <c r="BC107" s="4">
        <v>1.1000000000000001</v>
      </c>
      <c r="BD107" s="4">
        <v>1.4</v>
      </c>
      <c r="BE107" s="4">
        <v>2</v>
      </c>
      <c r="BF107" s="4">
        <v>14.063000000000001</v>
      </c>
      <c r="BG107" s="4">
        <v>21.94</v>
      </c>
      <c r="BH107" s="4">
        <v>1.56</v>
      </c>
      <c r="BI107" s="4">
        <v>9.4</v>
      </c>
      <c r="BJ107" s="4">
        <v>2970.866</v>
      </c>
      <c r="BK107" s="4">
        <v>11.443</v>
      </c>
      <c r="BL107" s="4">
        <v>9.1950000000000003</v>
      </c>
      <c r="BM107" s="4">
        <v>1.371</v>
      </c>
      <c r="BN107" s="4">
        <v>10.566000000000001</v>
      </c>
      <c r="BO107" s="4">
        <v>7.577</v>
      </c>
      <c r="BP107" s="4">
        <v>1.1299999999999999</v>
      </c>
      <c r="BQ107" s="4">
        <v>8.7080000000000002</v>
      </c>
      <c r="BR107" s="4">
        <v>16.100899999999999</v>
      </c>
      <c r="BU107" s="4">
        <v>9.9450000000000003</v>
      </c>
      <c r="BW107" s="4">
        <v>1654.588</v>
      </c>
      <c r="BX107" s="4">
        <v>0.283053</v>
      </c>
      <c r="BY107" s="4">
        <v>-5</v>
      </c>
      <c r="BZ107" s="4">
        <v>1.1948620000000001</v>
      </c>
      <c r="CA107" s="4">
        <v>6.9171069999999997</v>
      </c>
      <c r="CB107" s="4">
        <v>24.136212</v>
      </c>
      <c r="CC107" s="4">
        <f t="shared" si="14"/>
        <v>1.8274996693999999</v>
      </c>
      <c r="CE107" s="4">
        <f t="shared" si="15"/>
        <v>15350.699109482513</v>
      </c>
      <c r="CF107" s="4">
        <f t="shared" si="16"/>
        <v>59.126884184546995</v>
      </c>
      <c r="CG107" s="4">
        <f t="shared" si="17"/>
        <v>44.994923313731995</v>
      </c>
      <c r="CH107" s="4">
        <f t="shared" si="18"/>
        <v>83.194621127936088</v>
      </c>
    </row>
    <row r="108" spans="1:86">
      <c r="A108" s="2">
        <v>42440</v>
      </c>
      <c r="B108" s="29">
        <v>0.5249240277777778</v>
      </c>
      <c r="C108" s="4">
        <v>9.27</v>
      </c>
      <c r="D108" s="4">
        <v>5.3999999999999999E-2</v>
      </c>
      <c r="E108" s="4" t="s">
        <v>155</v>
      </c>
      <c r="F108" s="4">
        <v>540</v>
      </c>
      <c r="G108" s="4">
        <v>296.2</v>
      </c>
      <c r="H108" s="4">
        <v>40</v>
      </c>
      <c r="I108" s="4">
        <v>1396.9</v>
      </c>
      <c r="K108" s="4">
        <v>7.3</v>
      </c>
      <c r="L108" s="4">
        <v>156</v>
      </c>
      <c r="M108" s="4">
        <v>0.91410000000000002</v>
      </c>
      <c r="N108" s="4">
        <v>8.4741</v>
      </c>
      <c r="O108" s="4">
        <v>4.9399999999999999E-2</v>
      </c>
      <c r="P108" s="4">
        <v>270.72430000000003</v>
      </c>
      <c r="Q108" s="4">
        <v>36.54</v>
      </c>
      <c r="R108" s="4">
        <v>307.3</v>
      </c>
      <c r="S108" s="4">
        <v>223.1037</v>
      </c>
      <c r="T108" s="4">
        <v>30.1126</v>
      </c>
      <c r="U108" s="4">
        <v>253.2</v>
      </c>
      <c r="V108" s="4">
        <v>1396.8633</v>
      </c>
      <c r="Y108" s="4">
        <v>142.60599999999999</v>
      </c>
      <c r="Z108" s="4">
        <v>0</v>
      </c>
      <c r="AA108" s="4">
        <v>6.6731999999999996</v>
      </c>
      <c r="AB108" s="4" t="s">
        <v>384</v>
      </c>
      <c r="AC108" s="4">
        <v>0</v>
      </c>
      <c r="AD108" s="4">
        <v>11.8</v>
      </c>
      <c r="AE108" s="4">
        <v>856</v>
      </c>
      <c r="AF108" s="4">
        <v>886</v>
      </c>
      <c r="AG108" s="4">
        <v>827</v>
      </c>
      <c r="AH108" s="4">
        <v>88</v>
      </c>
      <c r="AI108" s="4">
        <v>29.59</v>
      </c>
      <c r="AJ108" s="4">
        <v>0.68</v>
      </c>
      <c r="AK108" s="4">
        <v>987</v>
      </c>
      <c r="AL108" s="4">
        <v>3</v>
      </c>
      <c r="AM108" s="4">
        <v>0</v>
      </c>
      <c r="AN108" s="4">
        <v>31</v>
      </c>
      <c r="AO108" s="4">
        <v>190</v>
      </c>
      <c r="AP108" s="4">
        <v>189.4</v>
      </c>
      <c r="AQ108" s="4">
        <v>2.2999999999999998</v>
      </c>
      <c r="AR108" s="4">
        <v>195</v>
      </c>
      <c r="AS108" s="4" t="s">
        <v>155</v>
      </c>
      <c r="AT108" s="4">
        <v>2</v>
      </c>
      <c r="AU108" s="5">
        <v>0.73307870370370365</v>
      </c>
      <c r="AV108" s="4">
        <v>47.164098000000003</v>
      </c>
      <c r="AW108" s="4">
        <v>-88.489577999999995</v>
      </c>
      <c r="AX108" s="4">
        <v>317.39999999999998</v>
      </c>
      <c r="AY108" s="4">
        <v>24.9</v>
      </c>
      <c r="AZ108" s="4">
        <v>12</v>
      </c>
      <c r="BA108" s="4">
        <v>10</v>
      </c>
      <c r="BB108" s="4" t="s">
        <v>426</v>
      </c>
      <c r="BC108" s="4">
        <v>1.1000000000000001</v>
      </c>
      <c r="BD108" s="4">
        <v>1.4</v>
      </c>
      <c r="BE108" s="4">
        <v>1.975824</v>
      </c>
      <c r="BF108" s="4">
        <v>14.063000000000001</v>
      </c>
      <c r="BG108" s="4">
        <v>21.94</v>
      </c>
      <c r="BH108" s="4">
        <v>1.56</v>
      </c>
      <c r="BI108" s="4">
        <v>9.3919999999999995</v>
      </c>
      <c r="BJ108" s="4">
        <v>2971.2510000000002</v>
      </c>
      <c r="BK108" s="4">
        <v>11.016</v>
      </c>
      <c r="BL108" s="4">
        <v>9.9410000000000007</v>
      </c>
      <c r="BM108" s="4">
        <v>1.3420000000000001</v>
      </c>
      <c r="BN108" s="4">
        <v>11.282</v>
      </c>
      <c r="BO108" s="4">
        <v>8.1920000000000002</v>
      </c>
      <c r="BP108" s="4">
        <v>1.1060000000000001</v>
      </c>
      <c r="BQ108" s="4">
        <v>9.298</v>
      </c>
      <c r="BR108" s="4">
        <v>16.195599999999999</v>
      </c>
      <c r="BU108" s="4">
        <v>9.92</v>
      </c>
      <c r="BW108" s="4">
        <v>1701.3009999999999</v>
      </c>
      <c r="BX108" s="4">
        <v>0.26458599999999999</v>
      </c>
      <c r="BY108" s="4">
        <v>-5</v>
      </c>
      <c r="BZ108" s="4">
        <v>1.196</v>
      </c>
      <c r="CA108" s="4">
        <v>6.4658199999999999</v>
      </c>
      <c r="CB108" s="4">
        <v>24.159199999999998</v>
      </c>
      <c r="CC108" s="4">
        <f t="shared" si="14"/>
        <v>1.7082696439999998</v>
      </c>
      <c r="CE108" s="4">
        <f t="shared" si="15"/>
        <v>14351.045883192541</v>
      </c>
      <c r="CF108" s="4">
        <f t="shared" si="16"/>
        <v>53.206922420639998</v>
      </c>
      <c r="CG108" s="4">
        <f t="shared" si="17"/>
        <v>44.90903818692</v>
      </c>
      <c r="CH108" s="4">
        <f t="shared" si="18"/>
        <v>78.224222290823988</v>
      </c>
    </row>
    <row r="109" spans="1:86">
      <c r="A109" s="2">
        <v>42440</v>
      </c>
      <c r="B109" s="29">
        <v>0.52493560185185184</v>
      </c>
      <c r="C109" s="4">
        <v>9.27</v>
      </c>
      <c r="D109" s="4">
        <v>5.3999999999999999E-2</v>
      </c>
      <c r="E109" s="4" t="s">
        <v>155</v>
      </c>
      <c r="F109" s="4">
        <v>540</v>
      </c>
      <c r="G109" s="4">
        <v>296.60000000000002</v>
      </c>
      <c r="H109" s="4">
        <v>35.299999999999997</v>
      </c>
      <c r="I109" s="4">
        <v>1442.6</v>
      </c>
      <c r="K109" s="4">
        <v>7.39</v>
      </c>
      <c r="L109" s="4">
        <v>153</v>
      </c>
      <c r="M109" s="4">
        <v>0.91420000000000001</v>
      </c>
      <c r="N109" s="4">
        <v>8.4742999999999995</v>
      </c>
      <c r="O109" s="4">
        <v>4.9399999999999999E-2</v>
      </c>
      <c r="P109" s="4">
        <v>271.11</v>
      </c>
      <c r="Q109" s="4">
        <v>32.2654</v>
      </c>
      <c r="R109" s="4">
        <v>303.39999999999998</v>
      </c>
      <c r="S109" s="4">
        <v>223.42160000000001</v>
      </c>
      <c r="T109" s="4">
        <v>26.5899</v>
      </c>
      <c r="U109" s="4">
        <v>250</v>
      </c>
      <c r="V109" s="4">
        <v>1442.6181999999999</v>
      </c>
      <c r="Y109" s="4">
        <v>139.953</v>
      </c>
      <c r="Z109" s="4">
        <v>0</v>
      </c>
      <c r="AA109" s="4">
        <v>6.7549999999999999</v>
      </c>
      <c r="AB109" s="4" t="s">
        <v>384</v>
      </c>
      <c r="AC109" s="4">
        <v>0</v>
      </c>
      <c r="AD109" s="4">
        <v>11.7</v>
      </c>
      <c r="AE109" s="4">
        <v>857</v>
      </c>
      <c r="AF109" s="4">
        <v>886</v>
      </c>
      <c r="AG109" s="4">
        <v>828</v>
      </c>
      <c r="AH109" s="4">
        <v>88</v>
      </c>
      <c r="AI109" s="4">
        <v>29.59</v>
      </c>
      <c r="AJ109" s="4">
        <v>0.68</v>
      </c>
      <c r="AK109" s="4">
        <v>987</v>
      </c>
      <c r="AL109" s="4">
        <v>3</v>
      </c>
      <c r="AM109" s="4">
        <v>0</v>
      </c>
      <c r="AN109" s="4">
        <v>31</v>
      </c>
      <c r="AO109" s="4">
        <v>190</v>
      </c>
      <c r="AP109" s="4">
        <v>190</v>
      </c>
      <c r="AQ109" s="4">
        <v>2.5</v>
      </c>
      <c r="AR109" s="4">
        <v>195</v>
      </c>
      <c r="AS109" s="4" t="s">
        <v>155</v>
      </c>
      <c r="AT109" s="4">
        <v>2</v>
      </c>
      <c r="AU109" s="5">
        <v>0.7330902777777778</v>
      </c>
      <c r="AV109" s="4">
        <v>47.164036000000003</v>
      </c>
      <c r="AW109" s="4">
        <v>-88.489714000000006</v>
      </c>
      <c r="AX109" s="4">
        <v>317.60000000000002</v>
      </c>
      <c r="AY109" s="4">
        <v>27.2</v>
      </c>
      <c r="AZ109" s="4">
        <v>12</v>
      </c>
      <c r="BA109" s="4">
        <v>10</v>
      </c>
      <c r="BB109" s="4" t="s">
        <v>426</v>
      </c>
      <c r="BC109" s="4">
        <v>1.1000000000000001</v>
      </c>
      <c r="BD109" s="4">
        <v>1.4240759999999999</v>
      </c>
      <c r="BE109" s="4">
        <v>1.9</v>
      </c>
      <c r="BF109" s="4">
        <v>14.063000000000001</v>
      </c>
      <c r="BG109" s="4">
        <v>21.93</v>
      </c>
      <c r="BH109" s="4">
        <v>1.56</v>
      </c>
      <c r="BI109" s="4">
        <v>9.3889999999999993</v>
      </c>
      <c r="BJ109" s="4">
        <v>2969.6770000000001</v>
      </c>
      <c r="BK109" s="4">
        <v>11.01</v>
      </c>
      <c r="BL109" s="4">
        <v>9.9489999999999998</v>
      </c>
      <c r="BM109" s="4">
        <v>1.1839999999999999</v>
      </c>
      <c r="BN109" s="4">
        <v>11.132999999999999</v>
      </c>
      <c r="BO109" s="4">
        <v>8.1989999999999998</v>
      </c>
      <c r="BP109" s="4">
        <v>0.97599999999999998</v>
      </c>
      <c r="BQ109" s="4">
        <v>9.1750000000000007</v>
      </c>
      <c r="BR109" s="4">
        <v>16.716699999999999</v>
      </c>
      <c r="BU109" s="4">
        <v>9.73</v>
      </c>
      <c r="BW109" s="4">
        <v>1721.1949999999999</v>
      </c>
      <c r="BX109" s="4">
        <v>0.30635899999999999</v>
      </c>
      <c r="BY109" s="4">
        <v>-5</v>
      </c>
      <c r="BZ109" s="4">
        <v>1.196</v>
      </c>
      <c r="CA109" s="4">
        <v>7.4866479999999997</v>
      </c>
      <c r="CB109" s="4">
        <v>24.159199999999998</v>
      </c>
      <c r="CC109" s="4">
        <f t="shared" si="14"/>
        <v>1.9779724015999998</v>
      </c>
      <c r="CE109" s="4">
        <f t="shared" si="15"/>
        <v>16607.996000403913</v>
      </c>
      <c r="CF109" s="4">
        <f t="shared" si="16"/>
        <v>61.573711876559997</v>
      </c>
      <c r="CG109" s="4">
        <f t="shared" si="17"/>
        <v>51.311426563799998</v>
      </c>
      <c r="CH109" s="4">
        <f t="shared" si="18"/>
        <v>93.488580320335188</v>
      </c>
    </row>
    <row r="110" spans="1:86">
      <c r="A110" s="2">
        <v>42440</v>
      </c>
      <c r="B110" s="29">
        <v>0.52494717592592599</v>
      </c>
      <c r="C110" s="4">
        <v>9.27</v>
      </c>
      <c r="D110" s="4">
        <v>5.3999999999999999E-2</v>
      </c>
      <c r="E110" s="4" t="s">
        <v>155</v>
      </c>
      <c r="F110" s="4">
        <v>540</v>
      </c>
      <c r="G110" s="4">
        <v>296.5</v>
      </c>
      <c r="H110" s="4">
        <v>29.6</v>
      </c>
      <c r="I110" s="4">
        <v>1322</v>
      </c>
      <c r="K110" s="4">
        <v>7.4</v>
      </c>
      <c r="L110" s="4">
        <v>146</v>
      </c>
      <c r="M110" s="4">
        <v>0.9143</v>
      </c>
      <c r="N110" s="4">
        <v>8.4757999999999996</v>
      </c>
      <c r="O110" s="4">
        <v>4.9399999999999999E-2</v>
      </c>
      <c r="P110" s="4">
        <v>271.09769999999997</v>
      </c>
      <c r="Q110" s="4">
        <v>27.0641</v>
      </c>
      <c r="R110" s="4">
        <v>298.2</v>
      </c>
      <c r="S110" s="4">
        <v>223.41149999999999</v>
      </c>
      <c r="T110" s="4">
        <v>22.3035</v>
      </c>
      <c r="U110" s="4">
        <v>245.7</v>
      </c>
      <c r="V110" s="4">
        <v>1322.0201999999999</v>
      </c>
      <c r="Y110" s="4">
        <v>133.077</v>
      </c>
      <c r="Z110" s="4">
        <v>0</v>
      </c>
      <c r="AA110" s="4">
        <v>6.766</v>
      </c>
      <c r="AB110" s="4" t="s">
        <v>384</v>
      </c>
      <c r="AC110" s="4">
        <v>0</v>
      </c>
      <c r="AD110" s="4">
        <v>11.7</v>
      </c>
      <c r="AE110" s="4">
        <v>857</v>
      </c>
      <c r="AF110" s="4">
        <v>886</v>
      </c>
      <c r="AG110" s="4">
        <v>830</v>
      </c>
      <c r="AH110" s="4">
        <v>88</v>
      </c>
      <c r="AI110" s="4">
        <v>29.59</v>
      </c>
      <c r="AJ110" s="4">
        <v>0.68</v>
      </c>
      <c r="AK110" s="4">
        <v>987</v>
      </c>
      <c r="AL110" s="4">
        <v>3</v>
      </c>
      <c r="AM110" s="4">
        <v>0</v>
      </c>
      <c r="AN110" s="4">
        <v>31</v>
      </c>
      <c r="AO110" s="4">
        <v>190</v>
      </c>
      <c r="AP110" s="4">
        <v>190</v>
      </c>
      <c r="AQ110" s="4">
        <v>2.6</v>
      </c>
      <c r="AR110" s="4">
        <v>195</v>
      </c>
      <c r="AS110" s="4" t="s">
        <v>155</v>
      </c>
      <c r="AT110" s="4">
        <v>2</v>
      </c>
      <c r="AU110" s="5">
        <v>0.73310185185185184</v>
      </c>
      <c r="AV110" s="4">
        <v>47.163961</v>
      </c>
      <c r="AW110" s="4">
        <v>-88.489842999999993</v>
      </c>
      <c r="AX110" s="4">
        <v>317.60000000000002</v>
      </c>
      <c r="AY110" s="4">
        <v>28</v>
      </c>
      <c r="AZ110" s="4">
        <v>12</v>
      </c>
      <c r="BA110" s="4">
        <v>10</v>
      </c>
      <c r="BB110" s="4" t="s">
        <v>426</v>
      </c>
      <c r="BC110" s="4">
        <v>1.1479520000000001</v>
      </c>
      <c r="BD110" s="4">
        <v>1.38012</v>
      </c>
      <c r="BE110" s="4">
        <v>1.9479519999999999</v>
      </c>
      <c r="BF110" s="4">
        <v>14.063000000000001</v>
      </c>
      <c r="BG110" s="4">
        <v>21.96</v>
      </c>
      <c r="BH110" s="4">
        <v>1.56</v>
      </c>
      <c r="BI110" s="4">
        <v>9.3699999999999992</v>
      </c>
      <c r="BJ110" s="4">
        <v>2973.8389999999999</v>
      </c>
      <c r="BK110" s="4">
        <v>11.026</v>
      </c>
      <c r="BL110" s="4">
        <v>9.9610000000000003</v>
      </c>
      <c r="BM110" s="4">
        <v>0.99399999999999999</v>
      </c>
      <c r="BN110" s="4">
        <v>10.955</v>
      </c>
      <c r="BO110" s="4">
        <v>8.2089999999999996</v>
      </c>
      <c r="BP110" s="4">
        <v>0.81899999999999995</v>
      </c>
      <c r="BQ110" s="4">
        <v>9.0280000000000005</v>
      </c>
      <c r="BR110" s="4">
        <v>15.338100000000001</v>
      </c>
      <c r="BU110" s="4">
        <v>9.2639999999999993</v>
      </c>
      <c r="BW110" s="4">
        <v>1726.1079999999999</v>
      </c>
      <c r="BX110" s="4">
        <v>0.37251600000000001</v>
      </c>
      <c r="BY110" s="4">
        <v>-5</v>
      </c>
      <c r="BZ110" s="4">
        <v>1.1955690000000001</v>
      </c>
      <c r="CA110" s="4">
        <v>9.1033600000000003</v>
      </c>
      <c r="CB110" s="4">
        <v>24.150493999999998</v>
      </c>
      <c r="CC110" s="4">
        <f t="shared" si="14"/>
        <v>2.405107712</v>
      </c>
      <c r="CE110" s="4">
        <f t="shared" si="15"/>
        <v>20222.72946828288</v>
      </c>
      <c r="CF110" s="4">
        <f t="shared" si="16"/>
        <v>74.979114577920001</v>
      </c>
      <c r="CG110" s="4">
        <f t="shared" si="17"/>
        <v>61.39229515776001</v>
      </c>
      <c r="CH110" s="4">
        <f t="shared" si="18"/>
        <v>104.30229977395202</v>
      </c>
    </row>
    <row r="111" spans="1:86">
      <c r="A111" s="2">
        <v>42440</v>
      </c>
      <c r="B111" s="29">
        <v>0.52495875000000003</v>
      </c>
      <c r="C111" s="4">
        <v>9.33</v>
      </c>
      <c r="D111" s="4">
        <v>5.9799999999999999E-2</v>
      </c>
      <c r="E111" s="4" t="s">
        <v>155</v>
      </c>
      <c r="F111" s="4">
        <v>598.19897100000003</v>
      </c>
      <c r="G111" s="4">
        <v>301.3</v>
      </c>
      <c r="H111" s="4">
        <v>36.6</v>
      </c>
      <c r="I111" s="4">
        <v>1263.5</v>
      </c>
      <c r="K111" s="4">
        <v>7.4</v>
      </c>
      <c r="L111" s="4">
        <v>138</v>
      </c>
      <c r="M111" s="4">
        <v>0.91379999999999995</v>
      </c>
      <c r="N111" s="4">
        <v>8.5259</v>
      </c>
      <c r="O111" s="4">
        <v>5.4699999999999999E-2</v>
      </c>
      <c r="P111" s="4">
        <v>275.31110000000001</v>
      </c>
      <c r="Q111" s="4">
        <v>33.442700000000002</v>
      </c>
      <c r="R111" s="4">
        <v>308.8</v>
      </c>
      <c r="S111" s="4">
        <v>226.8837</v>
      </c>
      <c r="T111" s="4">
        <v>27.560099999999998</v>
      </c>
      <c r="U111" s="4">
        <v>254.4</v>
      </c>
      <c r="V111" s="4">
        <v>1263.5192</v>
      </c>
      <c r="Y111" s="4">
        <v>126.27800000000001</v>
      </c>
      <c r="Z111" s="4">
        <v>0</v>
      </c>
      <c r="AA111" s="4">
        <v>6.7618999999999998</v>
      </c>
      <c r="AB111" s="4" t="s">
        <v>384</v>
      </c>
      <c r="AC111" s="4">
        <v>0</v>
      </c>
      <c r="AD111" s="4">
        <v>11.7</v>
      </c>
      <c r="AE111" s="4">
        <v>857</v>
      </c>
      <c r="AF111" s="4">
        <v>886</v>
      </c>
      <c r="AG111" s="4">
        <v>831</v>
      </c>
      <c r="AH111" s="4">
        <v>88</v>
      </c>
      <c r="AI111" s="4">
        <v>29.59</v>
      </c>
      <c r="AJ111" s="4">
        <v>0.68</v>
      </c>
      <c r="AK111" s="4">
        <v>987</v>
      </c>
      <c r="AL111" s="4">
        <v>3</v>
      </c>
      <c r="AM111" s="4">
        <v>0</v>
      </c>
      <c r="AN111" s="4">
        <v>31</v>
      </c>
      <c r="AO111" s="4">
        <v>190</v>
      </c>
      <c r="AP111" s="4">
        <v>190</v>
      </c>
      <c r="AQ111" s="4">
        <v>2.5</v>
      </c>
      <c r="AR111" s="4">
        <v>195</v>
      </c>
      <c r="AS111" s="4" t="s">
        <v>155</v>
      </c>
      <c r="AT111" s="4">
        <v>2</v>
      </c>
      <c r="AU111" s="5">
        <v>0.73311342592592599</v>
      </c>
      <c r="AV111" s="4">
        <v>47.163870000000003</v>
      </c>
      <c r="AW111" s="4">
        <v>-88.489962000000006</v>
      </c>
      <c r="AX111" s="4">
        <v>317.8</v>
      </c>
      <c r="AY111" s="4">
        <v>28.9</v>
      </c>
      <c r="AZ111" s="4">
        <v>12</v>
      </c>
      <c r="BA111" s="4">
        <v>10</v>
      </c>
      <c r="BB111" s="4" t="s">
        <v>426</v>
      </c>
      <c r="BC111" s="4">
        <v>1.3</v>
      </c>
      <c r="BD111" s="4">
        <v>1.023876</v>
      </c>
      <c r="BE111" s="4">
        <v>2.1</v>
      </c>
      <c r="BF111" s="4">
        <v>14.063000000000001</v>
      </c>
      <c r="BG111" s="4">
        <v>21.83</v>
      </c>
      <c r="BH111" s="4">
        <v>1.55</v>
      </c>
      <c r="BI111" s="4">
        <v>9.4359999999999999</v>
      </c>
      <c r="BJ111" s="4">
        <v>2974.319</v>
      </c>
      <c r="BK111" s="4">
        <v>12.137</v>
      </c>
      <c r="BL111" s="4">
        <v>10.058</v>
      </c>
      <c r="BM111" s="4">
        <v>1.222</v>
      </c>
      <c r="BN111" s="4">
        <v>11.28</v>
      </c>
      <c r="BO111" s="4">
        <v>8.2889999999999997</v>
      </c>
      <c r="BP111" s="4">
        <v>1.0069999999999999</v>
      </c>
      <c r="BQ111" s="4">
        <v>9.2959999999999994</v>
      </c>
      <c r="BR111" s="4">
        <v>14.5755</v>
      </c>
      <c r="BU111" s="4">
        <v>8.74</v>
      </c>
      <c r="BW111" s="4">
        <v>1715.2</v>
      </c>
      <c r="BX111" s="4">
        <v>0.368002</v>
      </c>
      <c r="BY111" s="4">
        <v>-5</v>
      </c>
      <c r="BZ111" s="4">
        <v>1.194569</v>
      </c>
      <c r="CA111" s="4">
        <v>8.9930489999999992</v>
      </c>
      <c r="CB111" s="4">
        <v>24.130293999999999</v>
      </c>
      <c r="CC111" s="4">
        <f t="shared" si="14"/>
        <v>2.3759635457999999</v>
      </c>
      <c r="CE111" s="4">
        <f t="shared" si="15"/>
        <v>19980.902791947356</v>
      </c>
      <c r="CF111" s="4">
        <f t="shared" si="16"/>
        <v>81.534030877610988</v>
      </c>
      <c r="CG111" s="4">
        <f t="shared" si="17"/>
        <v>62.44873947748799</v>
      </c>
      <c r="CH111" s="4">
        <f t="shared" si="18"/>
        <v>97.915404717526485</v>
      </c>
    </row>
    <row r="112" spans="1:86">
      <c r="A112" s="2">
        <v>42440</v>
      </c>
      <c r="B112" s="29">
        <v>0.52497032407407407</v>
      </c>
      <c r="C112" s="4">
        <v>9.4830000000000005</v>
      </c>
      <c r="D112" s="4">
        <v>7.0199999999999999E-2</v>
      </c>
      <c r="E112" s="4" t="s">
        <v>155</v>
      </c>
      <c r="F112" s="4">
        <v>701.94127200000003</v>
      </c>
      <c r="G112" s="4">
        <v>336</v>
      </c>
      <c r="H112" s="4">
        <v>48.7</v>
      </c>
      <c r="I112" s="4">
        <v>1150.2</v>
      </c>
      <c r="K112" s="4">
        <v>7.4</v>
      </c>
      <c r="L112" s="4">
        <v>124</v>
      </c>
      <c r="M112" s="4">
        <v>0.91249999999999998</v>
      </c>
      <c r="N112" s="4">
        <v>8.6533999999999995</v>
      </c>
      <c r="O112" s="4">
        <v>6.4000000000000001E-2</v>
      </c>
      <c r="P112" s="4">
        <v>306.61770000000001</v>
      </c>
      <c r="Q112" s="4">
        <v>44.444600000000001</v>
      </c>
      <c r="R112" s="4">
        <v>351.1</v>
      </c>
      <c r="S112" s="4">
        <v>252.68340000000001</v>
      </c>
      <c r="T112" s="4">
        <v>36.626800000000003</v>
      </c>
      <c r="U112" s="4">
        <v>289.3</v>
      </c>
      <c r="V112" s="4">
        <v>1150.1873000000001</v>
      </c>
      <c r="Y112" s="4">
        <v>112.90900000000001</v>
      </c>
      <c r="Z112" s="4">
        <v>0</v>
      </c>
      <c r="AA112" s="4">
        <v>6.7522000000000002</v>
      </c>
      <c r="AB112" s="4" t="s">
        <v>384</v>
      </c>
      <c r="AC112" s="4">
        <v>0</v>
      </c>
      <c r="AD112" s="4">
        <v>11.7</v>
      </c>
      <c r="AE112" s="4">
        <v>857</v>
      </c>
      <c r="AF112" s="4">
        <v>885</v>
      </c>
      <c r="AG112" s="4">
        <v>831</v>
      </c>
      <c r="AH112" s="4">
        <v>88</v>
      </c>
      <c r="AI112" s="4">
        <v>29.59</v>
      </c>
      <c r="AJ112" s="4">
        <v>0.68</v>
      </c>
      <c r="AK112" s="4">
        <v>987</v>
      </c>
      <c r="AL112" s="4">
        <v>3</v>
      </c>
      <c r="AM112" s="4">
        <v>0</v>
      </c>
      <c r="AN112" s="4">
        <v>31</v>
      </c>
      <c r="AO112" s="4">
        <v>190</v>
      </c>
      <c r="AP112" s="4">
        <v>190.4</v>
      </c>
      <c r="AQ112" s="4">
        <v>2.2999999999999998</v>
      </c>
      <c r="AR112" s="4">
        <v>195</v>
      </c>
      <c r="AS112" s="4" t="s">
        <v>155</v>
      </c>
      <c r="AT112" s="4">
        <v>2</v>
      </c>
      <c r="AU112" s="5">
        <v>0.73312499999999992</v>
      </c>
      <c r="AV112" s="4">
        <v>47.163789999999999</v>
      </c>
      <c r="AW112" s="4">
        <v>-88.490095999999994</v>
      </c>
      <c r="AX112" s="4">
        <v>317.89999999999998</v>
      </c>
      <c r="AY112" s="4">
        <v>29.7</v>
      </c>
      <c r="AZ112" s="4">
        <v>12</v>
      </c>
      <c r="BA112" s="4">
        <v>10</v>
      </c>
      <c r="BB112" s="4" t="s">
        <v>426</v>
      </c>
      <c r="BC112" s="4">
        <v>1.3480810000000001</v>
      </c>
      <c r="BD112" s="4">
        <v>1.07596</v>
      </c>
      <c r="BE112" s="4">
        <v>2.1240399999999999</v>
      </c>
      <c r="BF112" s="4">
        <v>14.063000000000001</v>
      </c>
      <c r="BG112" s="4">
        <v>21.5</v>
      </c>
      <c r="BH112" s="4">
        <v>1.53</v>
      </c>
      <c r="BI112" s="4">
        <v>9.593</v>
      </c>
      <c r="BJ112" s="4">
        <v>2975.6909999999998</v>
      </c>
      <c r="BK112" s="4">
        <v>14.018000000000001</v>
      </c>
      <c r="BL112" s="4">
        <v>11.042</v>
      </c>
      <c r="BM112" s="4">
        <v>1.601</v>
      </c>
      <c r="BN112" s="4">
        <v>12.641999999999999</v>
      </c>
      <c r="BO112" s="4">
        <v>9.0990000000000002</v>
      </c>
      <c r="BP112" s="4">
        <v>1.319</v>
      </c>
      <c r="BQ112" s="4">
        <v>10.417999999999999</v>
      </c>
      <c r="BR112" s="4">
        <v>13.078799999999999</v>
      </c>
      <c r="BU112" s="4">
        <v>7.7030000000000003</v>
      </c>
      <c r="BW112" s="4">
        <v>1688.3009999999999</v>
      </c>
      <c r="BX112" s="4">
        <v>0.36947999999999998</v>
      </c>
      <c r="BY112" s="4">
        <v>-5</v>
      </c>
      <c r="BZ112" s="4">
        <v>1.1948620000000001</v>
      </c>
      <c r="CA112" s="4">
        <v>9.0291680000000003</v>
      </c>
      <c r="CB112" s="4">
        <v>24.136212</v>
      </c>
      <c r="CC112" s="4">
        <f t="shared" si="14"/>
        <v>2.3855061856000002</v>
      </c>
      <c r="CE112" s="4">
        <f t="shared" si="15"/>
        <v>20070.406424450735</v>
      </c>
      <c r="CF112" s="4">
        <f t="shared" si="16"/>
        <v>94.548445136928009</v>
      </c>
      <c r="CG112" s="4">
        <f t="shared" si="17"/>
        <v>70.267206551328002</v>
      </c>
      <c r="CH112" s="4">
        <f t="shared" si="18"/>
        <v>88.21373978148479</v>
      </c>
    </row>
    <row r="113" spans="1:86">
      <c r="A113" s="2">
        <v>42440</v>
      </c>
      <c r="B113" s="29">
        <v>0.52498189814814811</v>
      </c>
      <c r="C113" s="4">
        <v>9.5570000000000004</v>
      </c>
      <c r="D113" s="4">
        <v>8.1100000000000005E-2</v>
      </c>
      <c r="E113" s="4" t="s">
        <v>155</v>
      </c>
      <c r="F113" s="4">
        <v>810.75616000000002</v>
      </c>
      <c r="G113" s="4">
        <v>390.7</v>
      </c>
      <c r="H113" s="4">
        <v>42.6</v>
      </c>
      <c r="I113" s="4">
        <v>1033.5999999999999</v>
      </c>
      <c r="K113" s="4">
        <v>7.31</v>
      </c>
      <c r="L113" s="4">
        <v>118</v>
      </c>
      <c r="M113" s="4">
        <v>0.91190000000000004</v>
      </c>
      <c r="N113" s="4">
        <v>8.7150999999999996</v>
      </c>
      <c r="O113" s="4">
        <v>7.3899999999999993E-2</v>
      </c>
      <c r="P113" s="4">
        <v>356.26240000000001</v>
      </c>
      <c r="Q113" s="4">
        <v>38.879100000000001</v>
      </c>
      <c r="R113" s="4">
        <v>395.1</v>
      </c>
      <c r="S113" s="4">
        <v>293.59570000000002</v>
      </c>
      <c r="T113" s="4">
        <v>32.040300000000002</v>
      </c>
      <c r="U113" s="4">
        <v>325.60000000000002</v>
      </c>
      <c r="V113" s="4">
        <v>1033.5741</v>
      </c>
      <c r="Y113" s="4">
        <v>107.408</v>
      </c>
      <c r="Z113" s="4">
        <v>0</v>
      </c>
      <c r="AA113" s="4">
        <v>6.6654</v>
      </c>
      <c r="AB113" s="4" t="s">
        <v>384</v>
      </c>
      <c r="AC113" s="4">
        <v>0</v>
      </c>
      <c r="AD113" s="4">
        <v>11.8</v>
      </c>
      <c r="AE113" s="4">
        <v>856</v>
      </c>
      <c r="AF113" s="4">
        <v>886</v>
      </c>
      <c r="AG113" s="4">
        <v>831</v>
      </c>
      <c r="AH113" s="4">
        <v>88</v>
      </c>
      <c r="AI113" s="4">
        <v>29.59</v>
      </c>
      <c r="AJ113" s="4">
        <v>0.68</v>
      </c>
      <c r="AK113" s="4">
        <v>987</v>
      </c>
      <c r="AL113" s="4">
        <v>3</v>
      </c>
      <c r="AM113" s="4">
        <v>0</v>
      </c>
      <c r="AN113" s="4">
        <v>31</v>
      </c>
      <c r="AO113" s="4">
        <v>190</v>
      </c>
      <c r="AP113" s="4">
        <v>191</v>
      </c>
      <c r="AQ113" s="4">
        <v>2.4</v>
      </c>
      <c r="AR113" s="4">
        <v>195</v>
      </c>
      <c r="AS113" s="4" t="s">
        <v>155</v>
      </c>
      <c r="AT113" s="4">
        <v>2</v>
      </c>
      <c r="AU113" s="5">
        <v>0.73313657407407407</v>
      </c>
      <c r="AV113" s="4">
        <v>47.163724999999999</v>
      </c>
      <c r="AW113" s="4">
        <v>-88.490258999999995</v>
      </c>
      <c r="AX113" s="4">
        <v>317.89999999999998</v>
      </c>
      <c r="AY113" s="4">
        <v>30.5</v>
      </c>
      <c r="AZ113" s="4">
        <v>12</v>
      </c>
      <c r="BA113" s="4">
        <v>10</v>
      </c>
      <c r="BB113" s="4" t="s">
        <v>426</v>
      </c>
      <c r="BC113" s="4">
        <v>1.4008989999999999</v>
      </c>
      <c r="BD113" s="4">
        <v>1.024775</v>
      </c>
      <c r="BE113" s="4">
        <v>2.1256740000000001</v>
      </c>
      <c r="BF113" s="4">
        <v>14.063000000000001</v>
      </c>
      <c r="BG113" s="4">
        <v>21.35</v>
      </c>
      <c r="BH113" s="4">
        <v>1.52</v>
      </c>
      <c r="BI113" s="4">
        <v>9.6630000000000003</v>
      </c>
      <c r="BJ113" s="4">
        <v>2976.6219999999998</v>
      </c>
      <c r="BK113" s="4">
        <v>16.071999999999999</v>
      </c>
      <c r="BL113" s="4">
        <v>12.743</v>
      </c>
      <c r="BM113" s="4">
        <v>1.391</v>
      </c>
      <c r="BN113" s="4">
        <v>14.132999999999999</v>
      </c>
      <c r="BO113" s="4">
        <v>10.500999999999999</v>
      </c>
      <c r="BP113" s="4">
        <v>1.1459999999999999</v>
      </c>
      <c r="BQ113" s="4">
        <v>11.647</v>
      </c>
      <c r="BR113" s="4">
        <v>11.6732</v>
      </c>
      <c r="BU113" s="4">
        <v>7.2779999999999996</v>
      </c>
      <c r="BW113" s="4">
        <v>1655.31</v>
      </c>
      <c r="BX113" s="4">
        <v>0.38827800000000001</v>
      </c>
      <c r="BY113" s="4">
        <v>-5</v>
      </c>
      <c r="BZ113" s="4">
        <v>1.195138</v>
      </c>
      <c r="CA113" s="4">
        <v>9.4885429999999999</v>
      </c>
      <c r="CB113" s="4">
        <v>24.141787999999998</v>
      </c>
      <c r="CC113" s="4">
        <f t="shared" si="14"/>
        <v>2.5068730605999998</v>
      </c>
      <c r="CE113" s="4">
        <f t="shared" si="15"/>
        <v>21098.122963784259</v>
      </c>
      <c r="CF113" s="4">
        <f t="shared" si="16"/>
        <v>113.91739773271199</v>
      </c>
      <c r="CG113" s="4">
        <f t="shared" si="17"/>
        <v>82.553256059787003</v>
      </c>
      <c r="CH113" s="4">
        <f t="shared" si="18"/>
        <v>82.738960130257198</v>
      </c>
    </row>
    <row r="114" spans="1:86">
      <c r="A114" s="2">
        <v>42440</v>
      </c>
      <c r="B114" s="29">
        <v>0.52499347222222226</v>
      </c>
      <c r="C114" s="4">
        <v>9.6010000000000009</v>
      </c>
      <c r="D114" s="4">
        <v>8.6999999999999994E-2</v>
      </c>
      <c r="E114" s="4" t="s">
        <v>155</v>
      </c>
      <c r="F114" s="4">
        <v>869.56486700000005</v>
      </c>
      <c r="G114" s="4">
        <v>430.5</v>
      </c>
      <c r="H114" s="4">
        <v>55.5</v>
      </c>
      <c r="I114" s="4">
        <v>962.5</v>
      </c>
      <c r="K114" s="4">
        <v>7.1</v>
      </c>
      <c r="L114" s="4">
        <v>115</v>
      </c>
      <c r="M114" s="4">
        <v>0.91149999999999998</v>
      </c>
      <c r="N114" s="4">
        <v>8.7517999999999994</v>
      </c>
      <c r="O114" s="4">
        <v>7.9299999999999995E-2</v>
      </c>
      <c r="P114" s="4">
        <v>392.4042</v>
      </c>
      <c r="Q114" s="4">
        <v>50.589100000000002</v>
      </c>
      <c r="R114" s="4">
        <v>443</v>
      </c>
      <c r="S114" s="4">
        <v>323.38010000000003</v>
      </c>
      <c r="T114" s="4">
        <v>41.6905</v>
      </c>
      <c r="U114" s="4">
        <v>365.1</v>
      </c>
      <c r="V114" s="4">
        <v>962.4615</v>
      </c>
      <c r="Y114" s="4">
        <v>105.009</v>
      </c>
      <c r="Z114" s="4">
        <v>0</v>
      </c>
      <c r="AA114" s="4">
        <v>6.4718</v>
      </c>
      <c r="AB114" s="4" t="s">
        <v>384</v>
      </c>
      <c r="AC114" s="4">
        <v>0</v>
      </c>
      <c r="AD114" s="4">
        <v>11.7</v>
      </c>
      <c r="AE114" s="4">
        <v>856</v>
      </c>
      <c r="AF114" s="4">
        <v>885</v>
      </c>
      <c r="AG114" s="4">
        <v>831</v>
      </c>
      <c r="AH114" s="4">
        <v>88</v>
      </c>
      <c r="AI114" s="4">
        <v>29.59</v>
      </c>
      <c r="AJ114" s="4">
        <v>0.68</v>
      </c>
      <c r="AK114" s="4">
        <v>987</v>
      </c>
      <c r="AL114" s="4">
        <v>3</v>
      </c>
      <c r="AM114" s="4">
        <v>0</v>
      </c>
      <c r="AN114" s="4">
        <v>31</v>
      </c>
      <c r="AO114" s="4">
        <v>190</v>
      </c>
      <c r="AP114" s="4">
        <v>191</v>
      </c>
      <c r="AQ114" s="4">
        <v>2.4</v>
      </c>
      <c r="AR114" s="4">
        <v>195</v>
      </c>
      <c r="AS114" s="4" t="s">
        <v>155</v>
      </c>
      <c r="AT114" s="4">
        <v>2</v>
      </c>
      <c r="AU114" s="5">
        <v>0.73314814814814822</v>
      </c>
      <c r="AV114" s="4">
        <v>47.163677999999997</v>
      </c>
      <c r="AW114" s="4">
        <v>-88.490431000000001</v>
      </c>
      <c r="AX114" s="4">
        <v>317.8</v>
      </c>
      <c r="AY114" s="4">
        <v>31.2</v>
      </c>
      <c r="AZ114" s="4">
        <v>12</v>
      </c>
      <c r="BA114" s="4">
        <v>10</v>
      </c>
      <c r="BB114" s="4" t="s">
        <v>426</v>
      </c>
      <c r="BC114" s="4">
        <v>1.174026</v>
      </c>
      <c r="BD114" s="4">
        <v>1.1246750000000001</v>
      </c>
      <c r="BE114" s="4">
        <v>1.9740260000000001</v>
      </c>
      <c r="BF114" s="4">
        <v>14.063000000000001</v>
      </c>
      <c r="BG114" s="4">
        <v>21.26</v>
      </c>
      <c r="BH114" s="4">
        <v>1.51</v>
      </c>
      <c r="BI114" s="4">
        <v>9.7070000000000007</v>
      </c>
      <c r="BJ114" s="4">
        <v>2977.413</v>
      </c>
      <c r="BK114" s="4">
        <v>17.163</v>
      </c>
      <c r="BL114" s="4">
        <v>13.98</v>
      </c>
      <c r="BM114" s="4">
        <v>1.802</v>
      </c>
      <c r="BN114" s="4">
        <v>15.782</v>
      </c>
      <c r="BO114" s="4">
        <v>11.521000000000001</v>
      </c>
      <c r="BP114" s="4">
        <v>1.4850000000000001</v>
      </c>
      <c r="BQ114" s="4">
        <v>13.006</v>
      </c>
      <c r="BR114" s="4">
        <v>10.827299999999999</v>
      </c>
      <c r="BU114" s="4">
        <v>7.0880000000000001</v>
      </c>
      <c r="BW114" s="4">
        <v>1600.8910000000001</v>
      </c>
      <c r="BX114" s="4">
        <v>0.32627800000000001</v>
      </c>
      <c r="BY114" s="4">
        <v>-5</v>
      </c>
      <c r="BZ114" s="4">
        <v>1.1935690000000001</v>
      </c>
      <c r="CA114" s="4">
        <v>7.9734179999999997</v>
      </c>
      <c r="CB114" s="4">
        <v>24.110094</v>
      </c>
      <c r="CC114" s="4">
        <f t="shared" si="14"/>
        <v>2.1065770356</v>
      </c>
      <c r="CE114" s="4">
        <f t="shared" si="15"/>
        <v>17733.898330502598</v>
      </c>
      <c r="CF114" s="4">
        <f t="shared" si="16"/>
        <v>102.22528653109799</v>
      </c>
      <c r="CG114" s="4">
        <f t="shared" si="17"/>
        <v>77.465599057475998</v>
      </c>
      <c r="CH114" s="4">
        <f t="shared" si="18"/>
        <v>64.488949767415804</v>
      </c>
    </row>
    <row r="115" spans="1:86">
      <c r="A115" s="2">
        <v>42440</v>
      </c>
      <c r="B115" s="29">
        <v>0.5250050462962963</v>
      </c>
      <c r="C115" s="4">
        <v>9.4969999999999999</v>
      </c>
      <c r="D115" s="4">
        <v>8.1299999999999997E-2</v>
      </c>
      <c r="E115" s="4" t="s">
        <v>155</v>
      </c>
      <c r="F115" s="4">
        <v>813.15874299999996</v>
      </c>
      <c r="G115" s="4">
        <v>458.6</v>
      </c>
      <c r="H115" s="4">
        <v>50.3</v>
      </c>
      <c r="I115" s="4">
        <v>953.7</v>
      </c>
      <c r="K115" s="4">
        <v>7</v>
      </c>
      <c r="L115" s="4">
        <v>114</v>
      </c>
      <c r="M115" s="4">
        <v>0.91239999999999999</v>
      </c>
      <c r="N115" s="4">
        <v>8.6655999999999995</v>
      </c>
      <c r="O115" s="4">
        <v>7.4200000000000002E-2</v>
      </c>
      <c r="P115" s="4">
        <v>418.43400000000003</v>
      </c>
      <c r="Q115" s="4">
        <v>45.861800000000002</v>
      </c>
      <c r="R115" s="4">
        <v>464.3</v>
      </c>
      <c r="S115" s="4">
        <v>344.8313</v>
      </c>
      <c r="T115" s="4">
        <v>37.794699999999999</v>
      </c>
      <c r="U115" s="4">
        <v>382.6</v>
      </c>
      <c r="V115" s="4">
        <v>953.6884</v>
      </c>
      <c r="Y115" s="4">
        <v>103.834</v>
      </c>
      <c r="Z115" s="4">
        <v>0</v>
      </c>
      <c r="AA115" s="4">
        <v>6.3868999999999998</v>
      </c>
      <c r="AB115" s="4" t="s">
        <v>384</v>
      </c>
      <c r="AC115" s="4">
        <v>0</v>
      </c>
      <c r="AD115" s="4">
        <v>11.7</v>
      </c>
      <c r="AE115" s="4">
        <v>856</v>
      </c>
      <c r="AF115" s="4">
        <v>885</v>
      </c>
      <c r="AG115" s="4">
        <v>831</v>
      </c>
      <c r="AH115" s="4">
        <v>88</v>
      </c>
      <c r="AI115" s="4">
        <v>29.59</v>
      </c>
      <c r="AJ115" s="4">
        <v>0.68</v>
      </c>
      <c r="AK115" s="4">
        <v>987</v>
      </c>
      <c r="AL115" s="4">
        <v>3</v>
      </c>
      <c r="AM115" s="4">
        <v>0</v>
      </c>
      <c r="AN115" s="4">
        <v>31</v>
      </c>
      <c r="AO115" s="4">
        <v>190</v>
      </c>
      <c r="AP115" s="4">
        <v>190.6</v>
      </c>
      <c r="AQ115" s="4">
        <v>2.2999999999999998</v>
      </c>
      <c r="AR115" s="4">
        <v>195</v>
      </c>
      <c r="AS115" s="4" t="s">
        <v>155</v>
      </c>
      <c r="AT115" s="4">
        <v>2</v>
      </c>
      <c r="AU115" s="5">
        <v>0.73315972222222225</v>
      </c>
      <c r="AV115" s="4">
        <v>47.163643</v>
      </c>
      <c r="AW115" s="4">
        <v>-88.490617999999998</v>
      </c>
      <c r="AX115" s="4">
        <v>317.7</v>
      </c>
      <c r="AY115" s="4">
        <v>32</v>
      </c>
      <c r="AZ115" s="4">
        <v>12</v>
      </c>
      <c r="BA115" s="4">
        <v>10</v>
      </c>
      <c r="BB115" s="4" t="s">
        <v>426</v>
      </c>
      <c r="BC115" s="4">
        <v>1.326274</v>
      </c>
      <c r="BD115" s="4">
        <v>1.224575</v>
      </c>
      <c r="BE115" s="4">
        <v>2.126274</v>
      </c>
      <c r="BF115" s="4">
        <v>14.063000000000001</v>
      </c>
      <c r="BG115" s="4">
        <v>21.49</v>
      </c>
      <c r="BH115" s="4">
        <v>1.53</v>
      </c>
      <c r="BI115" s="4">
        <v>9.5990000000000002</v>
      </c>
      <c r="BJ115" s="4">
        <v>2978.9720000000002</v>
      </c>
      <c r="BK115" s="4">
        <v>16.234000000000002</v>
      </c>
      <c r="BL115" s="4">
        <v>15.064</v>
      </c>
      <c r="BM115" s="4">
        <v>1.651</v>
      </c>
      <c r="BN115" s="4">
        <v>16.715</v>
      </c>
      <c r="BO115" s="4">
        <v>12.414</v>
      </c>
      <c r="BP115" s="4">
        <v>1.361</v>
      </c>
      <c r="BQ115" s="4">
        <v>13.775</v>
      </c>
      <c r="BR115" s="4">
        <v>10.841100000000001</v>
      </c>
      <c r="BU115" s="4">
        <v>7.0819999999999999</v>
      </c>
      <c r="BW115" s="4">
        <v>1596.4739999999999</v>
      </c>
      <c r="BX115" s="4">
        <v>0.30867099999999997</v>
      </c>
      <c r="BY115" s="4">
        <v>-5</v>
      </c>
      <c r="BZ115" s="4">
        <v>1.193862</v>
      </c>
      <c r="CA115" s="4">
        <v>7.5431470000000003</v>
      </c>
      <c r="CB115" s="4">
        <v>24.116012000000001</v>
      </c>
      <c r="CC115" s="4">
        <f t="shared" si="14"/>
        <v>1.9928994374</v>
      </c>
      <c r="CE115" s="4">
        <f t="shared" si="15"/>
        <v>16785.705307548349</v>
      </c>
      <c r="CF115" s="4">
        <f t="shared" si="16"/>
        <v>91.474219953306005</v>
      </c>
      <c r="CG115" s="4">
        <f t="shared" si="17"/>
        <v>77.618416893974995</v>
      </c>
      <c r="CH115" s="4">
        <f t="shared" si="18"/>
        <v>61.086680173449906</v>
      </c>
    </row>
    <row r="116" spans="1:86">
      <c r="A116" s="2">
        <v>42440</v>
      </c>
      <c r="B116" s="29">
        <v>0.52501662037037033</v>
      </c>
      <c r="C116" s="4">
        <v>9.3109999999999999</v>
      </c>
      <c r="D116" s="4">
        <v>5.5800000000000002E-2</v>
      </c>
      <c r="E116" s="4" t="s">
        <v>155</v>
      </c>
      <c r="F116" s="4">
        <v>558.05671400000006</v>
      </c>
      <c r="G116" s="4">
        <v>431.6</v>
      </c>
      <c r="H116" s="4">
        <v>36.5</v>
      </c>
      <c r="I116" s="4">
        <v>951</v>
      </c>
      <c r="K116" s="4">
        <v>6.9</v>
      </c>
      <c r="L116" s="4">
        <v>117</v>
      </c>
      <c r="M116" s="4">
        <v>0.91420000000000001</v>
      </c>
      <c r="N116" s="4">
        <v>8.5120000000000005</v>
      </c>
      <c r="O116" s="4">
        <v>5.0999999999999997E-2</v>
      </c>
      <c r="P116" s="4">
        <v>394.57420000000002</v>
      </c>
      <c r="Q116" s="4">
        <v>33.3688</v>
      </c>
      <c r="R116" s="4">
        <v>427.9</v>
      </c>
      <c r="S116" s="4">
        <v>325.16840000000002</v>
      </c>
      <c r="T116" s="4">
        <v>27.499199999999998</v>
      </c>
      <c r="U116" s="4">
        <v>352.7</v>
      </c>
      <c r="V116" s="4">
        <v>950.99440000000004</v>
      </c>
      <c r="Y116" s="4">
        <v>107.245</v>
      </c>
      <c r="Z116" s="4">
        <v>0</v>
      </c>
      <c r="AA116" s="4">
        <v>6.3080999999999996</v>
      </c>
      <c r="AB116" s="4" t="s">
        <v>384</v>
      </c>
      <c r="AC116" s="4">
        <v>0</v>
      </c>
      <c r="AD116" s="4">
        <v>11.8</v>
      </c>
      <c r="AE116" s="4">
        <v>855</v>
      </c>
      <c r="AF116" s="4">
        <v>883</v>
      </c>
      <c r="AG116" s="4">
        <v>830</v>
      </c>
      <c r="AH116" s="4">
        <v>88</v>
      </c>
      <c r="AI116" s="4">
        <v>29.59</v>
      </c>
      <c r="AJ116" s="4">
        <v>0.68</v>
      </c>
      <c r="AK116" s="4">
        <v>987</v>
      </c>
      <c r="AL116" s="4">
        <v>3</v>
      </c>
      <c r="AM116" s="4">
        <v>0</v>
      </c>
      <c r="AN116" s="4">
        <v>31</v>
      </c>
      <c r="AO116" s="4">
        <v>190</v>
      </c>
      <c r="AP116" s="4">
        <v>190</v>
      </c>
      <c r="AQ116" s="4">
        <v>2.2999999999999998</v>
      </c>
      <c r="AR116" s="4">
        <v>195</v>
      </c>
      <c r="AS116" s="4" t="s">
        <v>155</v>
      </c>
      <c r="AT116" s="4">
        <v>2</v>
      </c>
      <c r="AU116" s="5">
        <v>0.73317129629629629</v>
      </c>
      <c r="AV116" s="4">
        <v>47.163606000000001</v>
      </c>
      <c r="AW116" s="4">
        <v>-88.490803</v>
      </c>
      <c r="AX116" s="4">
        <v>317.7</v>
      </c>
      <c r="AY116" s="4">
        <v>32.5</v>
      </c>
      <c r="AZ116" s="4">
        <v>12</v>
      </c>
      <c r="BA116" s="4">
        <v>10</v>
      </c>
      <c r="BB116" s="4" t="s">
        <v>426</v>
      </c>
      <c r="BC116" s="4">
        <v>1.1000000000000001</v>
      </c>
      <c r="BD116" s="4">
        <v>1.3</v>
      </c>
      <c r="BE116" s="4">
        <v>1.9</v>
      </c>
      <c r="BF116" s="4">
        <v>14.063000000000001</v>
      </c>
      <c r="BG116" s="4">
        <v>21.96</v>
      </c>
      <c r="BH116" s="4">
        <v>1.56</v>
      </c>
      <c r="BI116" s="4">
        <v>9.3840000000000003</v>
      </c>
      <c r="BJ116" s="4">
        <v>2986.2829999999999</v>
      </c>
      <c r="BK116" s="4">
        <v>11.391999999999999</v>
      </c>
      <c r="BL116" s="4">
        <v>14.496</v>
      </c>
      <c r="BM116" s="4">
        <v>1.226</v>
      </c>
      <c r="BN116" s="4">
        <v>15.722</v>
      </c>
      <c r="BO116" s="4">
        <v>11.946999999999999</v>
      </c>
      <c r="BP116" s="4">
        <v>1.01</v>
      </c>
      <c r="BQ116" s="4">
        <v>12.957000000000001</v>
      </c>
      <c r="BR116" s="4">
        <v>11.032500000000001</v>
      </c>
      <c r="BU116" s="4">
        <v>7.4649999999999999</v>
      </c>
      <c r="BW116" s="4">
        <v>1609.136</v>
      </c>
      <c r="BX116" s="4">
        <v>0.29277900000000001</v>
      </c>
      <c r="BY116" s="4">
        <v>-5</v>
      </c>
      <c r="BZ116" s="4">
        <v>1.1937070000000001</v>
      </c>
      <c r="CA116" s="4">
        <v>7.1547869999999998</v>
      </c>
      <c r="CB116" s="4">
        <v>24.112881000000002</v>
      </c>
      <c r="CC116" s="4">
        <f t="shared" si="14"/>
        <v>1.8902947253999998</v>
      </c>
      <c r="CE116" s="4">
        <f t="shared" si="15"/>
        <v>15960.565433680586</v>
      </c>
      <c r="CF116" s="4">
        <f t="shared" si="16"/>
        <v>60.885978127487988</v>
      </c>
      <c r="CG116" s="4">
        <f t="shared" si="17"/>
        <v>69.250317643773002</v>
      </c>
      <c r="CH116" s="4">
        <f t="shared" si="18"/>
        <v>58.964585120392499</v>
      </c>
    </row>
    <row r="117" spans="1:86">
      <c r="A117" s="2">
        <v>42440</v>
      </c>
      <c r="B117" s="29">
        <v>0.52502819444444448</v>
      </c>
      <c r="C117" s="4">
        <v>9.17</v>
      </c>
      <c r="D117" s="4">
        <v>4.9599999999999998E-2</v>
      </c>
      <c r="E117" s="4" t="s">
        <v>155</v>
      </c>
      <c r="F117" s="4">
        <v>496.21351099999998</v>
      </c>
      <c r="G117" s="4">
        <v>387.1</v>
      </c>
      <c r="H117" s="4">
        <v>36.5</v>
      </c>
      <c r="I117" s="4">
        <v>1216.0999999999999</v>
      </c>
      <c r="K117" s="4">
        <v>7.1</v>
      </c>
      <c r="L117" s="4">
        <v>136</v>
      </c>
      <c r="M117" s="4">
        <v>0.9153</v>
      </c>
      <c r="N117" s="4">
        <v>8.3928999999999991</v>
      </c>
      <c r="O117" s="4">
        <v>4.5400000000000003E-2</v>
      </c>
      <c r="P117" s="4">
        <v>354.26929999999999</v>
      </c>
      <c r="Q117" s="4">
        <v>33.439700000000002</v>
      </c>
      <c r="R117" s="4">
        <v>387.7</v>
      </c>
      <c r="S117" s="4">
        <v>291.95310000000001</v>
      </c>
      <c r="T117" s="4">
        <v>27.557700000000001</v>
      </c>
      <c r="U117" s="4">
        <v>319.5</v>
      </c>
      <c r="V117" s="4">
        <v>1216.0650000000001</v>
      </c>
      <c r="Y117" s="4">
        <v>124.748</v>
      </c>
      <c r="Z117" s="4">
        <v>0</v>
      </c>
      <c r="AA117" s="4">
        <v>6.4991000000000003</v>
      </c>
      <c r="AB117" s="4" t="s">
        <v>384</v>
      </c>
      <c r="AC117" s="4">
        <v>0</v>
      </c>
      <c r="AD117" s="4">
        <v>11.7</v>
      </c>
      <c r="AE117" s="4">
        <v>855</v>
      </c>
      <c r="AF117" s="4">
        <v>883</v>
      </c>
      <c r="AG117" s="4">
        <v>831</v>
      </c>
      <c r="AH117" s="4">
        <v>88</v>
      </c>
      <c r="AI117" s="4">
        <v>29.59</v>
      </c>
      <c r="AJ117" s="4">
        <v>0.68</v>
      </c>
      <c r="AK117" s="4">
        <v>987</v>
      </c>
      <c r="AL117" s="4">
        <v>3</v>
      </c>
      <c r="AM117" s="4">
        <v>0</v>
      </c>
      <c r="AN117" s="4">
        <v>31</v>
      </c>
      <c r="AO117" s="4">
        <v>190</v>
      </c>
      <c r="AP117" s="4">
        <v>190</v>
      </c>
      <c r="AQ117" s="4">
        <v>2.5</v>
      </c>
      <c r="AR117" s="4">
        <v>195</v>
      </c>
      <c r="AS117" s="4" t="s">
        <v>155</v>
      </c>
      <c r="AT117" s="4">
        <v>2</v>
      </c>
      <c r="AU117" s="5">
        <v>0.73318287037037033</v>
      </c>
      <c r="AV117" s="4">
        <v>47.163566000000003</v>
      </c>
      <c r="AW117" s="4">
        <v>-88.490988000000002</v>
      </c>
      <c r="AX117" s="4">
        <v>317.7</v>
      </c>
      <c r="AY117" s="4">
        <v>32.6</v>
      </c>
      <c r="AZ117" s="4">
        <v>12</v>
      </c>
      <c r="BA117" s="4">
        <v>10</v>
      </c>
      <c r="BB117" s="4" t="s">
        <v>426</v>
      </c>
      <c r="BC117" s="4">
        <v>1.1000000000000001</v>
      </c>
      <c r="BD117" s="4">
        <v>1.3</v>
      </c>
      <c r="BE117" s="4">
        <v>1.9</v>
      </c>
      <c r="BF117" s="4">
        <v>14.063000000000001</v>
      </c>
      <c r="BG117" s="4">
        <v>22.22</v>
      </c>
      <c r="BH117" s="4">
        <v>1.58</v>
      </c>
      <c r="BI117" s="4">
        <v>9.2590000000000003</v>
      </c>
      <c r="BJ117" s="4">
        <v>2978.4340000000002</v>
      </c>
      <c r="BK117" s="4">
        <v>10.257999999999999</v>
      </c>
      <c r="BL117" s="4">
        <v>13.166</v>
      </c>
      <c r="BM117" s="4">
        <v>1.2430000000000001</v>
      </c>
      <c r="BN117" s="4">
        <v>14.407999999999999</v>
      </c>
      <c r="BO117" s="4">
        <v>10.85</v>
      </c>
      <c r="BP117" s="4">
        <v>1.024</v>
      </c>
      <c r="BQ117" s="4">
        <v>11.874000000000001</v>
      </c>
      <c r="BR117" s="4">
        <v>14.270200000000001</v>
      </c>
      <c r="BU117" s="4">
        <v>8.7829999999999995</v>
      </c>
      <c r="BW117" s="4">
        <v>1676.9849999999999</v>
      </c>
      <c r="BX117" s="4">
        <v>0.23238</v>
      </c>
      <c r="BY117" s="4">
        <v>-5</v>
      </c>
      <c r="BZ117" s="4">
        <v>1.1928620000000001</v>
      </c>
      <c r="CA117" s="4">
        <v>5.6787859999999997</v>
      </c>
      <c r="CB117" s="4">
        <v>24.095811999999999</v>
      </c>
      <c r="CC117" s="4">
        <f t="shared" si="14"/>
        <v>1.5003352611999998</v>
      </c>
      <c r="CE117" s="4">
        <f t="shared" si="15"/>
        <v>12634.675307939628</v>
      </c>
      <c r="CF117" s="4">
        <f t="shared" si="16"/>
        <v>43.514981130635995</v>
      </c>
      <c r="CG117" s="4">
        <f t="shared" si="17"/>
        <v>50.370139008108005</v>
      </c>
      <c r="CH117" s="4">
        <f t="shared" si="18"/>
        <v>60.534946746968394</v>
      </c>
    </row>
    <row r="118" spans="1:86">
      <c r="A118" s="2">
        <v>42440</v>
      </c>
      <c r="B118" s="29">
        <v>0.52503976851851852</v>
      </c>
      <c r="C118" s="4">
        <v>9.1850000000000005</v>
      </c>
      <c r="D118" s="4">
        <v>5.1400000000000001E-2</v>
      </c>
      <c r="E118" s="4" t="s">
        <v>155</v>
      </c>
      <c r="F118" s="4">
        <v>513.661384</v>
      </c>
      <c r="G118" s="4">
        <v>302.89999999999998</v>
      </c>
      <c r="H118" s="4">
        <v>50.6</v>
      </c>
      <c r="I118" s="4">
        <v>1199.2</v>
      </c>
      <c r="K118" s="4">
        <v>7.34</v>
      </c>
      <c r="L118" s="4">
        <v>136</v>
      </c>
      <c r="M118" s="4">
        <v>0.91520000000000001</v>
      </c>
      <c r="N118" s="4">
        <v>8.4062999999999999</v>
      </c>
      <c r="O118" s="4">
        <v>4.7E-2</v>
      </c>
      <c r="P118" s="4">
        <v>277.25400000000002</v>
      </c>
      <c r="Q118" s="4">
        <v>46.341999999999999</v>
      </c>
      <c r="R118" s="4">
        <v>323.60000000000002</v>
      </c>
      <c r="S118" s="4">
        <v>228.48480000000001</v>
      </c>
      <c r="T118" s="4">
        <v>38.190399999999997</v>
      </c>
      <c r="U118" s="4">
        <v>266.7</v>
      </c>
      <c r="V118" s="4">
        <v>1199.2226000000001</v>
      </c>
      <c r="Y118" s="4">
        <v>124.373</v>
      </c>
      <c r="Z118" s="4">
        <v>0</v>
      </c>
      <c r="AA118" s="4">
        <v>6.7206999999999999</v>
      </c>
      <c r="AB118" s="4" t="s">
        <v>384</v>
      </c>
      <c r="AC118" s="4">
        <v>0</v>
      </c>
      <c r="AD118" s="4">
        <v>11.8</v>
      </c>
      <c r="AE118" s="4">
        <v>855</v>
      </c>
      <c r="AF118" s="4">
        <v>884</v>
      </c>
      <c r="AG118" s="4">
        <v>831</v>
      </c>
      <c r="AH118" s="4">
        <v>88</v>
      </c>
      <c r="AI118" s="4">
        <v>29.59</v>
      </c>
      <c r="AJ118" s="4">
        <v>0.68</v>
      </c>
      <c r="AK118" s="4">
        <v>987</v>
      </c>
      <c r="AL118" s="4">
        <v>3</v>
      </c>
      <c r="AM118" s="4">
        <v>0</v>
      </c>
      <c r="AN118" s="4">
        <v>31</v>
      </c>
      <c r="AO118" s="4">
        <v>190</v>
      </c>
      <c r="AP118" s="4">
        <v>190.4</v>
      </c>
      <c r="AQ118" s="4">
        <v>2.7</v>
      </c>
      <c r="AR118" s="4">
        <v>195</v>
      </c>
      <c r="AS118" s="4" t="s">
        <v>155</v>
      </c>
      <c r="AT118" s="4">
        <v>2</v>
      </c>
      <c r="AU118" s="5">
        <v>0.73319444444444448</v>
      </c>
      <c r="AV118" s="4">
        <v>47.163522</v>
      </c>
      <c r="AW118" s="4">
        <v>-88.49118</v>
      </c>
      <c r="AX118" s="4">
        <v>317.89999999999998</v>
      </c>
      <c r="AY118" s="4">
        <v>33.299999999999997</v>
      </c>
      <c r="AZ118" s="4">
        <v>12</v>
      </c>
      <c r="BA118" s="4">
        <v>10</v>
      </c>
      <c r="BB118" s="4" t="s">
        <v>426</v>
      </c>
      <c r="BC118" s="4">
        <v>1.1000000000000001</v>
      </c>
      <c r="BD118" s="4">
        <v>1.3</v>
      </c>
      <c r="BE118" s="4">
        <v>1.9</v>
      </c>
      <c r="BF118" s="4">
        <v>14.063000000000001</v>
      </c>
      <c r="BG118" s="4">
        <v>22.19</v>
      </c>
      <c r="BH118" s="4">
        <v>1.58</v>
      </c>
      <c r="BI118" s="4">
        <v>9.266</v>
      </c>
      <c r="BJ118" s="4">
        <v>2978.5360000000001</v>
      </c>
      <c r="BK118" s="4">
        <v>10.602</v>
      </c>
      <c r="BL118" s="4">
        <v>10.288</v>
      </c>
      <c r="BM118" s="4">
        <v>1.72</v>
      </c>
      <c r="BN118" s="4">
        <v>12.007</v>
      </c>
      <c r="BO118" s="4">
        <v>8.4779999999999998</v>
      </c>
      <c r="BP118" s="4">
        <v>1.417</v>
      </c>
      <c r="BQ118" s="4">
        <v>9.8949999999999996</v>
      </c>
      <c r="BR118" s="4">
        <v>14.050599999999999</v>
      </c>
      <c r="BU118" s="4">
        <v>8.7430000000000003</v>
      </c>
      <c r="BW118" s="4">
        <v>1731.4590000000001</v>
      </c>
      <c r="BX118" s="4">
        <v>0.24686</v>
      </c>
      <c r="BY118" s="4">
        <v>-5</v>
      </c>
      <c r="BZ118" s="4">
        <v>1.1935690000000001</v>
      </c>
      <c r="CA118" s="4">
        <v>6.0326420000000001</v>
      </c>
      <c r="CB118" s="4">
        <v>24.110094</v>
      </c>
      <c r="CC118" s="4">
        <f t="shared" si="14"/>
        <v>1.5938240163999999</v>
      </c>
      <c r="CE118" s="4">
        <f t="shared" si="15"/>
        <v>13422.425704967663</v>
      </c>
      <c r="CF118" s="4">
        <f t="shared" si="16"/>
        <v>47.776678651548004</v>
      </c>
      <c r="CG118" s="4">
        <f t="shared" si="17"/>
        <v>44.590665464729994</v>
      </c>
      <c r="CH118" s="4">
        <f t="shared" si="18"/>
        <v>63.317393044844401</v>
      </c>
    </row>
    <row r="119" spans="1:86">
      <c r="A119" s="2">
        <v>42440</v>
      </c>
      <c r="B119" s="29">
        <v>0.52505134259259256</v>
      </c>
      <c r="C119" s="4">
        <v>9.2669999999999995</v>
      </c>
      <c r="D119" s="4">
        <v>5.6000000000000001E-2</v>
      </c>
      <c r="E119" s="4" t="s">
        <v>155</v>
      </c>
      <c r="F119" s="4">
        <v>560.04328999999996</v>
      </c>
      <c r="G119" s="4">
        <v>299.8</v>
      </c>
      <c r="H119" s="4">
        <v>54.1</v>
      </c>
      <c r="I119" s="4">
        <v>1160.3</v>
      </c>
      <c r="K119" s="4">
        <v>7.49</v>
      </c>
      <c r="L119" s="4">
        <v>133</v>
      </c>
      <c r="M119" s="4">
        <v>0.91449999999999998</v>
      </c>
      <c r="N119" s="4">
        <v>8.4745000000000008</v>
      </c>
      <c r="O119" s="4">
        <v>5.1200000000000002E-2</v>
      </c>
      <c r="P119" s="4">
        <v>274.17869999999999</v>
      </c>
      <c r="Q119" s="4">
        <v>49.471899999999998</v>
      </c>
      <c r="R119" s="4">
        <v>323.7</v>
      </c>
      <c r="S119" s="4">
        <v>225.95050000000001</v>
      </c>
      <c r="T119" s="4">
        <v>40.769799999999996</v>
      </c>
      <c r="U119" s="4">
        <v>266.7</v>
      </c>
      <c r="V119" s="4">
        <v>1160.2766999999999</v>
      </c>
      <c r="Y119" s="4">
        <v>121.423</v>
      </c>
      <c r="Z119" s="4">
        <v>0</v>
      </c>
      <c r="AA119" s="4">
        <v>6.8505000000000003</v>
      </c>
      <c r="AB119" s="4" t="s">
        <v>384</v>
      </c>
      <c r="AC119" s="4">
        <v>0</v>
      </c>
      <c r="AD119" s="4">
        <v>11.7</v>
      </c>
      <c r="AE119" s="4">
        <v>856</v>
      </c>
      <c r="AF119" s="4">
        <v>885</v>
      </c>
      <c r="AG119" s="4">
        <v>830</v>
      </c>
      <c r="AH119" s="4">
        <v>88</v>
      </c>
      <c r="AI119" s="4">
        <v>29.59</v>
      </c>
      <c r="AJ119" s="4">
        <v>0.68</v>
      </c>
      <c r="AK119" s="4">
        <v>987</v>
      </c>
      <c r="AL119" s="4">
        <v>3</v>
      </c>
      <c r="AM119" s="4">
        <v>0</v>
      </c>
      <c r="AN119" s="4">
        <v>31</v>
      </c>
      <c r="AO119" s="4">
        <v>190</v>
      </c>
      <c r="AP119" s="4">
        <v>190.6</v>
      </c>
      <c r="AQ119" s="4">
        <v>2.5</v>
      </c>
      <c r="AR119" s="4">
        <v>195</v>
      </c>
      <c r="AS119" s="4" t="s">
        <v>155</v>
      </c>
      <c r="AT119" s="4">
        <v>2</v>
      </c>
      <c r="AU119" s="5">
        <v>0.73320601851851863</v>
      </c>
      <c r="AV119" s="4">
        <v>47.163477</v>
      </c>
      <c r="AW119" s="4">
        <v>-88.491369000000006</v>
      </c>
      <c r="AX119" s="4">
        <v>317.8</v>
      </c>
      <c r="AY119" s="4">
        <v>33.799999999999997</v>
      </c>
      <c r="AZ119" s="4">
        <v>12</v>
      </c>
      <c r="BA119" s="4">
        <v>10</v>
      </c>
      <c r="BB119" s="4" t="s">
        <v>426</v>
      </c>
      <c r="BC119" s="4">
        <v>1.1481520000000001</v>
      </c>
      <c r="BD119" s="4">
        <v>1.348152</v>
      </c>
      <c r="BE119" s="4">
        <v>1.9481520000000001</v>
      </c>
      <c r="BF119" s="4">
        <v>14.063000000000001</v>
      </c>
      <c r="BG119" s="4">
        <v>22</v>
      </c>
      <c r="BH119" s="4">
        <v>1.56</v>
      </c>
      <c r="BI119" s="4">
        <v>9.3550000000000004</v>
      </c>
      <c r="BJ119" s="4">
        <v>2978.7869999999998</v>
      </c>
      <c r="BK119" s="4">
        <v>11.457000000000001</v>
      </c>
      <c r="BL119" s="4">
        <v>10.092000000000001</v>
      </c>
      <c r="BM119" s="4">
        <v>1.821</v>
      </c>
      <c r="BN119" s="4">
        <v>11.913</v>
      </c>
      <c r="BO119" s="4">
        <v>8.3170000000000002</v>
      </c>
      <c r="BP119" s="4">
        <v>1.5009999999999999</v>
      </c>
      <c r="BQ119" s="4">
        <v>9.8179999999999996</v>
      </c>
      <c r="BR119" s="4">
        <v>13.486000000000001</v>
      </c>
      <c r="BU119" s="4">
        <v>8.468</v>
      </c>
      <c r="BW119" s="4">
        <v>1750.827</v>
      </c>
      <c r="BX119" s="4">
        <v>0.32496199999999997</v>
      </c>
      <c r="BY119" s="4">
        <v>-5</v>
      </c>
      <c r="BZ119" s="4">
        <v>1.1921379999999999</v>
      </c>
      <c r="CA119" s="4">
        <v>7.9412589999999996</v>
      </c>
      <c r="CB119" s="4">
        <v>24.081188000000001</v>
      </c>
      <c r="CC119" s="4">
        <f t="shared" si="14"/>
        <v>2.0980806277999999</v>
      </c>
      <c r="CE119" s="4">
        <f t="shared" si="15"/>
        <v>17670.523347406248</v>
      </c>
      <c r="CF119" s="4">
        <f t="shared" si="16"/>
        <v>67.964304259161011</v>
      </c>
      <c r="CG119" s="4">
        <f t="shared" si="17"/>
        <v>58.241558803913996</v>
      </c>
      <c r="CH119" s="4">
        <f t="shared" si="18"/>
        <v>80.000576698878007</v>
      </c>
    </row>
    <row r="120" spans="1:86">
      <c r="A120" s="2">
        <v>42440</v>
      </c>
      <c r="B120" s="29">
        <v>0.5250629166666666</v>
      </c>
      <c r="C120" s="4">
        <v>9.4030000000000005</v>
      </c>
      <c r="D120" s="4">
        <v>6.6600000000000006E-2</v>
      </c>
      <c r="E120" s="4" t="s">
        <v>155</v>
      </c>
      <c r="F120" s="4">
        <v>665.75708499999996</v>
      </c>
      <c r="G120" s="4">
        <v>324.8</v>
      </c>
      <c r="H120" s="4">
        <v>50.1</v>
      </c>
      <c r="I120" s="4">
        <v>1117.9000000000001</v>
      </c>
      <c r="K120" s="4">
        <v>7.5</v>
      </c>
      <c r="L120" s="4">
        <v>128</v>
      </c>
      <c r="M120" s="4">
        <v>0.91320000000000001</v>
      </c>
      <c r="N120" s="4">
        <v>8.5868000000000002</v>
      </c>
      <c r="O120" s="4">
        <v>6.08E-2</v>
      </c>
      <c r="P120" s="4">
        <v>296.63529999999997</v>
      </c>
      <c r="Q120" s="4">
        <v>45.759599999999999</v>
      </c>
      <c r="R120" s="4">
        <v>342.4</v>
      </c>
      <c r="S120" s="4">
        <v>244.45699999999999</v>
      </c>
      <c r="T120" s="4">
        <v>37.710500000000003</v>
      </c>
      <c r="U120" s="4">
        <v>282.2</v>
      </c>
      <c r="V120" s="4">
        <v>1117.8767</v>
      </c>
      <c r="Y120" s="4">
        <v>117.09099999999999</v>
      </c>
      <c r="Z120" s="4">
        <v>0</v>
      </c>
      <c r="AA120" s="4">
        <v>6.8493000000000004</v>
      </c>
      <c r="AB120" s="4" t="s">
        <v>384</v>
      </c>
      <c r="AC120" s="4">
        <v>0</v>
      </c>
      <c r="AD120" s="4">
        <v>11.7</v>
      </c>
      <c r="AE120" s="4">
        <v>856</v>
      </c>
      <c r="AF120" s="4">
        <v>886</v>
      </c>
      <c r="AG120" s="4">
        <v>830</v>
      </c>
      <c r="AH120" s="4">
        <v>88</v>
      </c>
      <c r="AI120" s="4">
        <v>29.59</v>
      </c>
      <c r="AJ120" s="4">
        <v>0.68</v>
      </c>
      <c r="AK120" s="4">
        <v>987</v>
      </c>
      <c r="AL120" s="4">
        <v>3</v>
      </c>
      <c r="AM120" s="4">
        <v>0</v>
      </c>
      <c r="AN120" s="4">
        <v>31</v>
      </c>
      <c r="AO120" s="4">
        <v>190</v>
      </c>
      <c r="AP120" s="4">
        <v>190</v>
      </c>
      <c r="AQ120" s="4">
        <v>2.4</v>
      </c>
      <c r="AR120" s="4">
        <v>195</v>
      </c>
      <c r="AS120" s="4" t="s">
        <v>155</v>
      </c>
      <c r="AT120" s="4">
        <v>2</v>
      </c>
      <c r="AU120" s="5">
        <v>0.73321759259259256</v>
      </c>
      <c r="AV120" s="4">
        <v>47.163415999999998</v>
      </c>
      <c r="AW120" s="4">
        <v>-88.491540000000001</v>
      </c>
      <c r="AX120" s="4">
        <v>317.60000000000002</v>
      </c>
      <c r="AY120" s="4">
        <v>32.9</v>
      </c>
      <c r="AZ120" s="4">
        <v>12</v>
      </c>
      <c r="BA120" s="4">
        <v>11</v>
      </c>
      <c r="BB120" s="4" t="s">
        <v>421</v>
      </c>
      <c r="BC120" s="4">
        <v>1.3</v>
      </c>
      <c r="BD120" s="4">
        <v>1.5</v>
      </c>
      <c r="BE120" s="4">
        <v>2.1</v>
      </c>
      <c r="BF120" s="4">
        <v>14.063000000000001</v>
      </c>
      <c r="BG120" s="4">
        <v>21.69</v>
      </c>
      <c r="BH120" s="4">
        <v>1.54</v>
      </c>
      <c r="BI120" s="4">
        <v>9.5</v>
      </c>
      <c r="BJ120" s="4">
        <v>2977.5369999999998</v>
      </c>
      <c r="BK120" s="4">
        <v>13.417999999999999</v>
      </c>
      <c r="BL120" s="4">
        <v>10.772</v>
      </c>
      <c r="BM120" s="4">
        <v>1.6619999999999999</v>
      </c>
      <c r="BN120" s="4">
        <v>12.433</v>
      </c>
      <c r="BO120" s="4">
        <v>8.8770000000000007</v>
      </c>
      <c r="BP120" s="4">
        <v>1.369</v>
      </c>
      <c r="BQ120" s="4">
        <v>10.246</v>
      </c>
      <c r="BR120" s="4">
        <v>12.8179</v>
      </c>
      <c r="BU120" s="4">
        <v>8.0559999999999992</v>
      </c>
      <c r="BW120" s="4">
        <v>1726.9110000000001</v>
      </c>
      <c r="BX120" s="4">
        <v>0.363174</v>
      </c>
      <c r="BY120" s="4">
        <v>-5</v>
      </c>
      <c r="BZ120" s="4">
        <v>1.192293</v>
      </c>
      <c r="CA120" s="4">
        <v>8.8750649999999993</v>
      </c>
      <c r="CB120" s="4">
        <v>24.084319000000001</v>
      </c>
      <c r="CC120" s="4">
        <f t="shared" si="14"/>
        <v>2.3447921729999996</v>
      </c>
      <c r="CE120" s="4">
        <f t="shared" si="15"/>
        <v>19740.098307934033</v>
      </c>
      <c r="CF120" s="4">
        <f t="shared" si="16"/>
        <v>88.956959760989989</v>
      </c>
      <c r="CG120" s="4">
        <f t="shared" si="17"/>
        <v>67.927635244529995</v>
      </c>
      <c r="CH120" s="4">
        <f t="shared" si="18"/>
        <v>84.978492660634501</v>
      </c>
    </row>
    <row r="121" spans="1:86">
      <c r="A121" s="2">
        <v>42440</v>
      </c>
      <c r="B121" s="29">
        <v>0.52507449074074075</v>
      </c>
      <c r="C121" s="4">
        <v>9.6150000000000002</v>
      </c>
      <c r="D121" s="4">
        <v>8.5199999999999998E-2</v>
      </c>
      <c r="E121" s="4" t="s">
        <v>155</v>
      </c>
      <c r="F121" s="4">
        <v>851.99190299999998</v>
      </c>
      <c r="G121" s="4">
        <v>383.2</v>
      </c>
      <c r="H121" s="4">
        <v>48.3</v>
      </c>
      <c r="I121" s="4">
        <v>1079.7</v>
      </c>
      <c r="K121" s="4">
        <v>7.41</v>
      </c>
      <c r="L121" s="4">
        <v>124</v>
      </c>
      <c r="M121" s="4">
        <v>0.9113</v>
      </c>
      <c r="N121" s="4">
        <v>8.7624999999999993</v>
      </c>
      <c r="O121" s="4">
        <v>7.7600000000000002E-2</v>
      </c>
      <c r="P121" s="4">
        <v>349.17660000000001</v>
      </c>
      <c r="Q121" s="4">
        <v>43.984299999999998</v>
      </c>
      <c r="R121" s="4">
        <v>393.2</v>
      </c>
      <c r="S121" s="4">
        <v>287.75630000000001</v>
      </c>
      <c r="T121" s="4">
        <v>36.247399999999999</v>
      </c>
      <c r="U121" s="4">
        <v>324</v>
      </c>
      <c r="V121" s="4">
        <v>1079.7258999999999</v>
      </c>
      <c r="Y121" s="4">
        <v>113.444</v>
      </c>
      <c r="Z121" s="4">
        <v>0</v>
      </c>
      <c r="AA121" s="4">
        <v>6.7535999999999996</v>
      </c>
      <c r="AB121" s="4" t="s">
        <v>384</v>
      </c>
      <c r="AC121" s="4">
        <v>0</v>
      </c>
      <c r="AD121" s="4">
        <v>11.8</v>
      </c>
      <c r="AE121" s="4">
        <v>856</v>
      </c>
      <c r="AF121" s="4">
        <v>887</v>
      </c>
      <c r="AG121" s="4">
        <v>829</v>
      </c>
      <c r="AH121" s="4">
        <v>88</v>
      </c>
      <c r="AI121" s="4">
        <v>29.59</v>
      </c>
      <c r="AJ121" s="4">
        <v>0.68</v>
      </c>
      <c r="AK121" s="4">
        <v>987</v>
      </c>
      <c r="AL121" s="4">
        <v>3</v>
      </c>
      <c r="AM121" s="4">
        <v>0</v>
      </c>
      <c r="AN121" s="4">
        <v>31</v>
      </c>
      <c r="AO121" s="4">
        <v>190</v>
      </c>
      <c r="AP121" s="4">
        <v>190</v>
      </c>
      <c r="AQ121" s="4">
        <v>2.4</v>
      </c>
      <c r="AR121" s="4">
        <v>195</v>
      </c>
      <c r="AS121" s="4" t="s">
        <v>155</v>
      </c>
      <c r="AT121" s="4">
        <v>2</v>
      </c>
      <c r="AU121" s="5">
        <v>0.73322916666666671</v>
      </c>
      <c r="AV121" s="4">
        <v>47.163355000000003</v>
      </c>
      <c r="AW121" s="4">
        <v>-88.491709</v>
      </c>
      <c r="AX121" s="4">
        <v>317.39999999999998</v>
      </c>
      <c r="AY121" s="4">
        <v>32.9</v>
      </c>
      <c r="AZ121" s="4">
        <v>12</v>
      </c>
      <c r="BA121" s="4">
        <v>11</v>
      </c>
      <c r="BB121" s="4" t="s">
        <v>421</v>
      </c>
      <c r="BC121" s="4">
        <v>1.276124</v>
      </c>
      <c r="BD121" s="4">
        <v>1.5</v>
      </c>
      <c r="BE121" s="4">
        <v>2.0522480000000001</v>
      </c>
      <c r="BF121" s="4">
        <v>14.063000000000001</v>
      </c>
      <c r="BG121" s="4">
        <v>21.21</v>
      </c>
      <c r="BH121" s="4">
        <v>1.51</v>
      </c>
      <c r="BI121" s="4">
        <v>9.73</v>
      </c>
      <c r="BJ121" s="4">
        <v>2974.09</v>
      </c>
      <c r="BK121" s="4">
        <v>16.773</v>
      </c>
      <c r="BL121" s="4">
        <v>12.411</v>
      </c>
      <c r="BM121" s="4">
        <v>1.5629999999999999</v>
      </c>
      <c r="BN121" s="4">
        <v>13.974</v>
      </c>
      <c r="BO121" s="4">
        <v>10.228</v>
      </c>
      <c r="BP121" s="4">
        <v>1.288</v>
      </c>
      <c r="BQ121" s="4">
        <v>11.516</v>
      </c>
      <c r="BR121" s="4">
        <v>12.1181</v>
      </c>
      <c r="BU121" s="4">
        <v>7.6390000000000002</v>
      </c>
      <c r="BW121" s="4">
        <v>1666.71</v>
      </c>
      <c r="BX121" s="4">
        <v>0.33441700000000002</v>
      </c>
      <c r="BY121" s="4">
        <v>-5</v>
      </c>
      <c r="BZ121" s="4">
        <v>1.1931389999999999</v>
      </c>
      <c r="CA121" s="4">
        <v>8.1723049999999997</v>
      </c>
      <c r="CB121" s="4">
        <v>24.101405</v>
      </c>
      <c r="CC121" s="4">
        <f t="shared" si="14"/>
        <v>2.1591229809999999</v>
      </c>
      <c r="CE121" s="4">
        <f t="shared" si="15"/>
        <v>18155.962421355151</v>
      </c>
      <c r="CF121" s="4">
        <f t="shared" si="16"/>
        <v>102.39433160845499</v>
      </c>
      <c r="CG121" s="4">
        <f t="shared" si="17"/>
        <v>70.301861491859995</v>
      </c>
      <c r="CH121" s="4">
        <f t="shared" si="18"/>
        <v>73.977508487713493</v>
      </c>
    </row>
    <row r="122" spans="1:86">
      <c r="A122" s="2">
        <v>42440</v>
      </c>
      <c r="B122" s="29">
        <v>0.52508606481481479</v>
      </c>
      <c r="C122" s="4">
        <v>10.002000000000001</v>
      </c>
      <c r="D122" s="4">
        <v>0.1011</v>
      </c>
      <c r="E122" s="4" t="s">
        <v>155</v>
      </c>
      <c r="F122" s="4">
        <v>1010.6462299999999</v>
      </c>
      <c r="G122" s="4">
        <v>447.5</v>
      </c>
      <c r="H122" s="4">
        <v>48.2</v>
      </c>
      <c r="I122" s="4">
        <v>1076.8</v>
      </c>
      <c r="K122" s="4">
        <v>7.22</v>
      </c>
      <c r="L122" s="4">
        <v>123</v>
      </c>
      <c r="M122" s="4">
        <v>0.90800000000000003</v>
      </c>
      <c r="N122" s="4">
        <v>9.0814000000000004</v>
      </c>
      <c r="O122" s="4">
        <v>9.1800000000000007E-2</v>
      </c>
      <c r="P122" s="4">
        <v>406.30939999999998</v>
      </c>
      <c r="Q122" s="4">
        <v>43.763399999999997</v>
      </c>
      <c r="R122" s="4">
        <v>450.1</v>
      </c>
      <c r="S122" s="4">
        <v>334.83940000000001</v>
      </c>
      <c r="T122" s="4">
        <v>36.065399999999997</v>
      </c>
      <c r="U122" s="4">
        <v>370.9</v>
      </c>
      <c r="V122" s="4">
        <v>1076.7791999999999</v>
      </c>
      <c r="Y122" s="4">
        <v>112.128</v>
      </c>
      <c r="Z122" s="4">
        <v>0</v>
      </c>
      <c r="AA122" s="4">
        <v>6.5510999999999999</v>
      </c>
      <c r="AB122" s="4" t="s">
        <v>384</v>
      </c>
      <c r="AC122" s="4">
        <v>0</v>
      </c>
      <c r="AD122" s="4">
        <v>11.7</v>
      </c>
      <c r="AE122" s="4">
        <v>856</v>
      </c>
      <c r="AF122" s="4">
        <v>886</v>
      </c>
      <c r="AG122" s="4">
        <v>830</v>
      </c>
      <c r="AH122" s="4">
        <v>88</v>
      </c>
      <c r="AI122" s="4">
        <v>29.59</v>
      </c>
      <c r="AJ122" s="4">
        <v>0.68</v>
      </c>
      <c r="AK122" s="4">
        <v>987</v>
      </c>
      <c r="AL122" s="4">
        <v>3</v>
      </c>
      <c r="AM122" s="4">
        <v>0</v>
      </c>
      <c r="AN122" s="4">
        <v>31</v>
      </c>
      <c r="AO122" s="4">
        <v>190</v>
      </c>
      <c r="AP122" s="4">
        <v>190</v>
      </c>
      <c r="AQ122" s="4">
        <v>2.2999999999999998</v>
      </c>
      <c r="AR122" s="4">
        <v>195</v>
      </c>
      <c r="AS122" s="4" t="s">
        <v>155</v>
      </c>
      <c r="AT122" s="4">
        <v>2</v>
      </c>
      <c r="AU122" s="5">
        <v>0.73324074074074075</v>
      </c>
      <c r="AV122" s="4">
        <v>47.163257999999999</v>
      </c>
      <c r="AW122" s="4">
        <v>-88.491842000000005</v>
      </c>
      <c r="AX122" s="4">
        <v>317.2</v>
      </c>
      <c r="AY122" s="4">
        <v>32.9</v>
      </c>
      <c r="AZ122" s="4">
        <v>12</v>
      </c>
      <c r="BA122" s="4">
        <v>11</v>
      </c>
      <c r="BB122" s="4" t="s">
        <v>421</v>
      </c>
      <c r="BC122" s="4">
        <v>1.1278790000000001</v>
      </c>
      <c r="BD122" s="4">
        <v>1.4278789999999999</v>
      </c>
      <c r="BE122" s="4">
        <v>1.8038380000000001</v>
      </c>
      <c r="BF122" s="4">
        <v>14.063000000000001</v>
      </c>
      <c r="BG122" s="4">
        <v>20.41</v>
      </c>
      <c r="BH122" s="4">
        <v>1.45</v>
      </c>
      <c r="BI122" s="4">
        <v>10.138</v>
      </c>
      <c r="BJ122" s="4">
        <v>2971.3490000000002</v>
      </c>
      <c r="BK122" s="4">
        <v>19.109000000000002</v>
      </c>
      <c r="BL122" s="4">
        <v>13.922000000000001</v>
      </c>
      <c r="BM122" s="4">
        <v>1.5</v>
      </c>
      <c r="BN122" s="4">
        <v>15.420999999999999</v>
      </c>
      <c r="BO122" s="4">
        <v>11.473000000000001</v>
      </c>
      <c r="BP122" s="4">
        <v>1.236</v>
      </c>
      <c r="BQ122" s="4">
        <v>12.709</v>
      </c>
      <c r="BR122" s="4">
        <v>11.649900000000001</v>
      </c>
      <c r="BU122" s="4">
        <v>7.2789999999999999</v>
      </c>
      <c r="BW122" s="4">
        <v>1558.5139999999999</v>
      </c>
      <c r="BX122" s="4">
        <v>0.3508</v>
      </c>
      <c r="BY122" s="4">
        <v>-5</v>
      </c>
      <c r="BZ122" s="4">
        <v>1.1919999999999999</v>
      </c>
      <c r="CA122" s="4">
        <v>8.5726700000000005</v>
      </c>
      <c r="CB122" s="4">
        <v>24.078399999999998</v>
      </c>
      <c r="CC122" s="4">
        <f t="shared" si="14"/>
        <v>2.2648994139999998</v>
      </c>
      <c r="CE122" s="4">
        <f t="shared" si="15"/>
        <v>19027.878640577012</v>
      </c>
      <c r="CF122" s="4">
        <f t="shared" si="16"/>
        <v>122.36991781941001</v>
      </c>
      <c r="CG122" s="4">
        <f t="shared" si="17"/>
        <v>81.385697083410008</v>
      </c>
      <c r="CH122" s="4">
        <f t="shared" si="18"/>
        <v>74.603448930051016</v>
      </c>
    </row>
    <row r="123" spans="1:86">
      <c r="A123" s="2">
        <v>42440</v>
      </c>
      <c r="B123" s="29">
        <v>0.52509763888888894</v>
      </c>
      <c r="C123" s="4">
        <v>10.605</v>
      </c>
      <c r="D123" s="4">
        <v>0.114</v>
      </c>
      <c r="E123" s="4" t="s">
        <v>155</v>
      </c>
      <c r="F123" s="4">
        <v>1139.89726</v>
      </c>
      <c r="G123" s="4">
        <v>519.20000000000005</v>
      </c>
      <c r="H123" s="4">
        <v>48.2</v>
      </c>
      <c r="I123" s="4">
        <v>1224.5</v>
      </c>
      <c r="K123" s="4">
        <v>6.82</v>
      </c>
      <c r="L123" s="4">
        <v>125</v>
      </c>
      <c r="M123" s="4">
        <v>0.90280000000000005</v>
      </c>
      <c r="N123" s="4">
        <v>9.5737000000000005</v>
      </c>
      <c r="O123" s="4">
        <v>0.10290000000000001</v>
      </c>
      <c r="P123" s="4">
        <v>468.68579999999997</v>
      </c>
      <c r="Q123" s="4">
        <v>43.514299999999999</v>
      </c>
      <c r="R123" s="4">
        <v>512.20000000000005</v>
      </c>
      <c r="S123" s="4">
        <v>386.24369999999999</v>
      </c>
      <c r="T123" s="4">
        <v>35.860100000000003</v>
      </c>
      <c r="U123" s="4">
        <v>422.1</v>
      </c>
      <c r="V123" s="4">
        <v>1224.5107</v>
      </c>
      <c r="Y123" s="4">
        <v>112.446</v>
      </c>
      <c r="Z123" s="4">
        <v>0</v>
      </c>
      <c r="AA123" s="4">
        <v>6.1574</v>
      </c>
      <c r="AB123" s="4" t="s">
        <v>384</v>
      </c>
      <c r="AC123" s="4">
        <v>0</v>
      </c>
      <c r="AD123" s="4">
        <v>11.7</v>
      </c>
      <c r="AE123" s="4">
        <v>857</v>
      </c>
      <c r="AF123" s="4">
        <v>887</v>
      </c>
      <c r="AG123" s="4">
        <v>830</v>
      </c>
      <c r="AH123" s="4">
        <v>88</v>
      </c>
      <c r="AI123" s="4">
        <v>29.59</v>
      </c>
      <c r="AJ123" s="4">
        <v>0.68</v>
      </c>
      <c r="AK123" s="4">
        <v>987</v>
      </c>
      <c r="AL123" s="4">
        <v>3</v>
      </c>
      <c r="AM123" s="4">
        <v>0</v>
      </c>
      <c r="AN123" s="4">
        <v>31</v>
      </c>
      <c r="AO123" s="4">
        <v>190</v>
      </c>
      <c r="AP123" s="4">
        <v>190</v>
      </c>
      <c r="AQ123" s="4">
        <v>2.4</v>
      </c>
      <c r="AR123" s="4">
        <v>195</v>
      </c>
      <c r="AS123" s="4" t="s">
        <v>155</v>
      </c>
      <c r="AT123" s="4">
        <v>2</v>
      </c>
      <c r="AU123" s="5">
        <v>0.73325231481481479</v>
      </c>
      <c r="AV123" s="4">
        <v>47.163137999999996</v>
      </c>
      <c r="AW123" s="4">
        <v>-88.491934000000001</v>
      </c>
      <c r="AX123" s="4">
        <v>317</v>
      </c>
      <c r="AY123" s="4">
        <v>33</v>
      </c>
      <c r="AZ123" s="4">
        <v>12</v>
      </c>
      <c r="BA123" s="4">
        <v>11</v>
      </c>
      <c r="BB123" s="4" t="s">
        <v>421</v>
      </c>
      <c r="BC123" s="4">
        <v>0.92477500000000001</v>
      </c>
      <c r="BD123" s="4">
        <v>1.2247749999999999</v>
      </c>
      <c r="BE123" s="4">
        <v>1.54955</v>
      </c>
      <c r="BF123" s="4">
        <v>14.063000000000001</v>
      </c>
      <c r="BG123" s="4">
        <v>19.27</v>
      </c>
      <c r="BH123" s="4">
        <v>1.37</v>
      </c>
      <c r="BI123" s="4">
        <v>10.768000000000001</v>
      </c>
      <c r="BJ123" s="4">
        <v>2966.0929999999998</v>
      </c>
      <c r="BK123" s="4">
        <v>20.292000000000002</v>
      </c>
      <c r="BL123" s="4">
        <v>15.206</v>
      </c>
      <c r="BM123" s="4">
        <v>1.4119999999999999</v>
      </c>
      <c r="BN123" s="4">
        <v>16.617999999999999</v>
      </c>
      <c r="BO123" s="4">
        <v>12.531000000000001</v>
      </c>
      <c r="BP123" s="4">
        <v>1.163</v>
      </c>
      <c r="BQ123" s="4">
        <v>13.695</v>
      </c>
      <c r="BR123" s="4">
        <v>12.5448</v>
      </c>
      <c r="BU123" s="4">
        <v>6.9119999999999999</v>
      </c>
      <c r="BW123" s="4">
        <v>1387.068</v>
      </c>
      <c r="BX123" s="4">
        <v>0.41665200000000002</v>
      </c>
      <c r="BY123" s="4">
        <v>-5</v>
      </c>
      <c r="BZ123" s="4">
        <v>1.1919999999999999</v>
      </c>
      <c r="CA123" s="4">
        <v>10.181933000000001</v>
      </c>
      <c r="CB123" s="4">
        <v>24.078399999999998</v>
      </c>
      <c r="CC123" s="4">
        <f t="shared" si="14"/>
        <v>2.6900666985999999</v>
      </c>
      <c r="CE123" s="4">
        <f t="shared" si="15"/>
        <v>22559.818467733443</v>
      </c>
      <c r="CF123" s="4">
        <f t="shared" si="16"/>
        <v>154.339002973692</v>
      </c>
      <c r="CG123" s="4">
        <f t="shared" si="17"/>
        <v>104.16285460894501</v>
      </c>
      <c r="CH123" s="4">
        <f t="shared" si="18"/>
        <v>95.414543884504809</v>
      </c>
    </row>
    <row r="124" spans="1:86">
      <c r="A124" s="2">
        <v>42440</v>
      </c>
      <c r="B124" s="29">
        <v>0.52510921296296298</v>
      </c>
      <c r="C124" s="4">
        <v>11.243</v>
      </c>
      <c r="D124" s="4">
        <v>0.10630000000000001</v>
      </c>
      <c r="E124" s="4" t="s">
        <v>155</v>
      </c>
      <c r="F124" s="4">
        <v>1063.376309</v>
      </c>
      <c r="G124" s="4">
        <v>727</v>
      </c>
      <c r="H124" s="4">
        <v>46.1</v>
      </c>
      <c r="I124" s="4">
        <v>1534</v>
      </c>
      <c r="K124" s="4">
        <v>6.27</v>
      </c>
      <c r="L124" s="4">
        <v>149</v>
      </c>
      <c r="M124" s="4">
        <v>0.89739999999999998</v>
      </c>
      <c r="N124" s="4">
        <v>10.0893</v>
      </c>
      <c r="O124" s="4">
        <v>9.5399999999999999E-2</v>
      </c>
      <c r="P124" s="4">
        <v>652.43700000000001</v>
      </c>
      <c r="Q124" s="4">
        <v>41.387300000000003</v>
      </c>
      <c r="R124" s="4">
        <v>693.8</v>
      </c>
      <c r="S124" s="4">
        <v>537.673</v>
      </c>
      <c r="T124" s="4">
        <v>34.107300000000002</v>
      </c>
      <c r="U124" s="4">
        <v>571.79999999999995</v>
      </c>
      <c r="V124" s="4">
        <v>1533.9756</v>
      </c>
      <c r="Y124" s="4">
        <v>133.946</v>
      </c>
      <c r="Z124" s="4">
        <v>0</v>
      </c>
      <c r="AA124" s="4">
        <v>5.6265999999999998</v>
      </c>
      <c r="AB124" s="4" t="s">
        <v>384</v>
      </c>
      <c r="AC124" s="4">
        <v>0</v>
      </c>
      <c r="AD124" s="4">
        <v>11.7</v>
      </c>
      <c r="AE124" s="4">
        <v>857</v>
      </c>
      <c r="AF124" s="4">
        <v>886</v>
      </c>
      <c r="AG124" s="4">
        <v>831</v>
      </c>
      <c r="AH124" s="4">
        <v>88</v>
      </c>
      <c r="AI124" s="4">
        <v>29.59</v>
      </c>
      <c r="AJ124" s="4">
        <v>0.68</v>
      </c>
      <c r="AK124" s="4">
        <v>987</v>
      </c>
      <c r="AL124" s="4">
        <v>3</v>
      </c>
      <c r="AM124" s="4">
        <v>0</v>
      </c>
      <c r="AN124" s="4">
        <v>31</v>
      </c>
      <c r="AO124" s="4">
        <v>190.4</v>
      </c>
      <c r="AP124" s="4">
        <v>190</v>
      </c>
      <c r="AQ124" s="4">
        <v>2.5</v>
      </c>
      <c r="AR124" s="4">
        <v>195</v>
      </c>
      <c r="AS124" s="4" t="s">
        <v>155</v>
      </c>
      <c r="AT124" s="4">
        <v>2</v>
      </c>
      <c r="AU124" s="5">
        <v>0.73326388888888883</v>
      </c>
      <c r="AV124" s="4">
        <v>47.162996</v>
      </c>
      <c r="AW124" s="4">
        <v>-88.491967000000002</v>
      </c>
      <c r="AX124" s="4">
        <v>316.8</v>
      </c>
      <c r="AY124" s="4">
        <v>33.5</v>
      </c>
      <c r="AZ124" s="4">
        <v>12</v>
      </c>
      <c r="BA124" s="4">
        <v>11</v>
      </c>
      <c r="BB124" s="4" t="s">
        <v>421</v>
      </c>
      <c r="BC124" s="4">
        <v>1</v>
      </c>
      <c r="BD124" s="4">
        <v>1.3</v>
      </c>
      <c r="BE124" s="4">
        <v>1.7</v>
      </c>
      <c r="BF124" s="4">
        <v>14.063000000000001</v>
      </c>
      <c r="BG124" s="4">
        <v>18.21</v>
      </c>
      <c r="BH124" s="4">
        <v>1.29</v>
      </c>
      <c r="BI124" s="4">
        <v>11.435</v>
      </c>
      <c r="BJ124" s="4">
        <v>2962.2150000000001</v>
      </c>
      <c r="BK124" s="4">
        <v>17.832000000000001</v>
      </c>
      <c r="BL124" s="4">
        <v>20.059999999999999</v>
      </c>
      <c r="BM124" s="4">
        <v>1.2729999999999999</v>
      </c>
      <c r="BN124" s="4">
        <v>21.332999999999998</v>
      </c>
      <c r="BO124" s="4">
        <v>16.530999999999999</v>
      </c>
      <c r="BP124" s="4">
        <v>1.0489999999999999</v>
      </c>
      <c r="BQ124" s="4">
        <v>17.579999999999998</v>
      </c>
      <c r="BR124" s="4">
        <v>14.8926</v>
      </c>
      <c r="BU124" s="4">
        <v>7.8029999999999999</v>
      </c>
      <c r="BW124" s="4">
        <v>1201.163</v>
      </c>
      <c r="BX124" s="4">
        <v>0.50649699999999998</v>
      </c>
      <c r="BY124" s="4">
        <v>-5</v>
      </c>
      <c r="BZ124" s="4">
        <v>1.191138</v>
      </c>
      <c r="CA124" s="4">
        <v>12.377520000000001</v>
      </c>
      <c r="CB124" s="4">
        <v>24.060987999999998</v>
      </c>
      <c r="CC124" s="4">
        <f t="shared" si="14"/>
        <v>3.2701407840000001</v>
      </c>
      <c r="CE124" s="4">
        <f t="shared" si="15"/>
        <v>27388.661928879603</v>
      </c>
      <c r="CF124" s="4">
        <f t="shared" si="16"/>
        <v>164.87480467008001</v>
      </c>
      <c r="CG124" s="4">
        <f t="shared" si="17"/>
        <v>162.54481079519999</v>
      </c>
      <c r="CH124" s="4">
        <f t="shared" si="18"/>
        <v>137.69709040094401</v>
      </c>
    </row>
    <row r="125" spans="1:86">
      <c r="A125" s="2">
        <v>42440</v>
      </c>
      <c r="B125" s="29">
        <v>0.52512078703703702</v>
      </c>
      <c r="C125" s="4">
        <v>11.259</v>
      </c>
      <c r="D125" s="4">
        <v>8.1699999999999995E-2</v>
      </c>
      <c r="E125" s="4" t="s">
        <v>155</v>
      </c>
      <c r="F125" s="4">
        <v>816.84528999999998</v>
      </c>
      <c r="G125" s="4">
        <v>955.1</v>
      </c>
      <c r="H125" s="4">
        <v>43.8</v>
      </c>
      <c r="I125" s="4">
        <v>1775.1</v>
      </c>
      <c r="K125" s="4">
        <v>5.35</v>
      </c>
      <c r="L125" s="4">
        <v>155</v>
      </c>
      <c r="M125" s="4">
        <v>0.89729999999999999</v>
      </c>
      <c r="N125" s="4">
        <v>10.102600000000001</v>
      </c>
      <c r="O125" s="4">
        <v>7.3300000000000004E-2</v>
      </c>
      <c r="P125" s="4">
        <v>856.96469999999999</v>
      </c>
      <c r="Q125" s="4">
        <v>39.313699999999997</v>
      </c>
      <c r="R125" s="4">
        <v>896.3</v>
      </c>
      <c r="S125" s="4">
        <v>706.2242</v>
      </c>
      <c r="T125" s="4">
        <v>32.398400000000002</v>
      </c>
      <c r="U125" s="4">
        <v>738.6</v>
      </c>
      <c r="V125" s="4">
        <v>1775.1271999999999</v>
      </c>
      <c r="Y125" s="4">
        <v>139.46700000000001</v>
      </c>
      <c r="Z125" s="4">
        <v>0</v>
      </c>
      <c r="AA125" s="4">
        <v>4.7990000000000004</v>
      </c>
      <c r="AB125" s="4" t="s">
        <v>384</v>
      </c>
      <c r="AC125" s="4">
        <v>0</v>
      </c>
      <c r="AD125" s="4">
        <v>11.7</v>
      </c>
      <c r="AE125" s="4">
        <v>858</v>
      </c>
      <c r="AF125" s="4">
        <v>887</v>
      </c>
      <c r="AG125" s="4">
        <v>831</v>
      </c>
      <c r="AH125" s="4">
        <v>88</v>
      </c>
      <c r="AI125" s="4">
        <v>29.59</v>
      </c>
      <c r="AJ125" s="4">
        <v>0.68</v>
      </c>
      <c r="AK125" s="4">
        <v>987</v>
      </c>
      <c r="AL125" s="4">
        <v>3</v>
      </c>
      <c r="AM125" s="4">
        <v>0</v>
      </c>
      <c r="AN125" s="4">
        <v>31</v>
      </c>
      <c r="AO125" s="4">
        <v>191</v>
      </c>
      <c r="AP125" s="4">
        <v>190</v>
      </c>
      <c r="AQ125" s="4">
        <v>2.5</v>
      </c>
      <c r="AR125" s="4">
        <v>195</v>
      </c>
      <c r="AS125" s="4" t="s">
        <v>155</v>
      </c>
      <c r="AT125" s="4">
        <v>2</v>
      </c>
      <c r="AU125" s="5">
        <v>0.73327546296296298</v>
      </c>
      <c r="AV125" s="4">
        <v>47.162846999999999</v>
      </c>
      <c r="AW125" s="4">
        <v>-88.491958999999994</v>
      </c>
      <c r="AX125" s="4">
        <v>316.7</v>
      </c>
      <c r="AY125" s="4">
        <v>34.6</v>
      </c>
      <c r="AZ125" s="4">
        <v>12</v>
      </c>
      <c r="BA125" s="4">
        <v>11</v>
      </c>
      <c r="BB125" s="4" t="s">
        <v>421</v>
      </c>
      <c r="BC125" s="4">
        <v>1.0983019999999999</v>
      </c>
      <c r="BD125" s="4">
        <v>1.3983019999999999</v>
      </c>
      <c r="BE125" s="4">
        <v>1.8228770000000001</v>
      </c>
      <c r="BF125" s="4">
        <v>14.063000000000001</v>
      </c>
      <c r="BG125" s="4">
        <v>18.18</v>
      </c>
      <c r="BH125" s="4">
        <v>1.29</v>
      </c>
      <c r="BI125" s="4">
        <v>11.449</v>
      </c>
      <c r="BJ125" s="4">
        <v>2961.7260000000001</v>
      </c>
      <c r="BK125" s="4">
        <v>13.676</v>
      </c>
      <c r="BL125" s="4">
        <v>26.309000000000001</v>
      </c>
      <c r="BM125" s="4">
        <v>1.2070000000000001</v>
      </c>
      <c r="BN125" s="4">
        <v>27.515999999999998</v>
      </c>
      <c r="BO125" s="4">
        <v>21.681999999999999</v>
      </c>
      <c r="BP125" s="4">
        <v>0.995</v>
      </c>
      <c r="BQ125" s="4">
        <v>22.675999999999998</v>
      </c>
      <c r="BR125" s="4">
        <v>17.208300000000001</v>
      </c>
      <c r="BU125" s="4">
        <v>8.1120000000000001</v>
      </c>
      <c r="BW125" s="4">
        <v>1022.97</v>
      </c>
      <c r="BX125" s="4">
        <v>0.53315699999999999</v>
      </c>
      <c r="BY125" s="4">
        <v>-5</v>
      </c>
      <c r="BZ125" s="4">
        <v>1.1908620000000001</v>
      </c>
      <c r="CA125" s="4">
        <v>13.029024</v>
      </c>
      <c r="CB125" s="4">
        <v>24.055412</v>
      </c>
      <c r="CC125" s="4">
        <f t="shared" si="14"/>
        <v>3.4422681408</v>
      </c>
      <c r="CE125" s="4">
        <f t="shared" si="15"/>
        <v>28825.534154161727</v>
      </c>
      <c r="CF125" s="4">
        <f t="shared" si="16"/>
        <v>133.104144371328</v>
      </c>
      <c r="CG125" s="4">
        <f t="shared" si="17"/>
        <v>220.69827272332796</v>
      </c>
      <c r="CH125" s="4">
        <f t="shared" si="18"/>
        <v>167.48289321330242</v>
      </c>
    </row>
    <row r="126" spans="1:86">
      <c r="A126" s="2">
        <v>42440</v>
      </c>
      <c r="B126" s="29">
        <v>0.52513236111111106</v>
      </c>
      <c r="C126" s="4">
        <v>11.26</v>
      </c>
      <c r="D126" s="4">
        <v>5.8500000000000003E-2</v>
      </c>
      <c r="E126" s="4" t="s">
        <v>155</v>
      </c>
      <c r="F126" s="4">
        <v>584.82675300000005</v>
      </c>
      <c r="G126" s="4">
        <v>1030.5</v>
      </c>
      <c r="H126" s="4">
        <v>47</v>
      </c>
      <c r="I126" s="4">
        <v>1700.4</v>
      </c>
      <c r="K126" s="4">
        <v>4.7</v>
      </c>
      <c r="L126" s="4">
        <v>155</v>
      </c>
      <c r="M126" s="4">
        <v>0.89759999999999995</v>
      </c>
      <c r="N126" s="4">
        <v>10.1067</v>
      </c>
      <c r="O126" s="4">
        <v>5.2499999999999998E-2</v>
      </c>
      <c r="P126" s="4">
        <v>924.96310000000005</v>
      </c>
      <c r="Q126" s="4">
        <v>42.153700000000001</v>
      </c>
      <c r="R126" s="4">
        <v>967.1</v>
      </c>
      <c r="S126" s="4">
        <v>762.26160000000004</v>
      </c>
      <c r="T126" s="4">
        <v>34.738799999999998</v>
      </c>
      <c r="U126" s="4">
        <v>797</v>
      </c>
      <c r="V126" s="4">
        <v>1700.4449999999999</v>
      </c>
      <c r="Y126" s="4">
        <v>139.44</v>
      </c>
      <c r="Z126" s="4">
        <v>0</v>
      </c>
      <c r="AA126" s="4">
        <v>4.2186000000000003</v>
      </c>
      <c r="AB126" s="4" t="s">
        <v>384</v>
      </c>
      <c r="AC126" s="4">
        <v>0</v>
      </c>
      <c r="AD126" s="4">
        <v>11.8</v>
      </c>
      <c r="AE126" s="4">
        <v>858</v>
      </c>
      <c r="AF126" s="4">
        <v>886</v>
      </c>
      <c r="AG126" s="4">
        <v>830</v>
      </c>
      <c r="AH126" s="4">
        <v>88</v>
      </c>
      <c r="AI126" s="4">
        <v>29.59</v>
      </c>
      <c r="AJ126" s="4">
        <v>0.68</v>
      </c>
      <c r="AK126" s="4">
        <v>987</v>
      </c>
      <c r="AL126" s="4">
        <v>3</v>
      </c>
      <c r="AM126" s="4">
        <v>0</v>
      </c>
      <c r="AN126" s="4">
        <v>31</v>
      </c>
      <c r="AO126" s="4">
        <v>191</v>
      </c>
      <c r="AP126" s="4">
        <v>190</v>
      </c>
      <c r="AQ126" s="4">
        <v>2.6</v>
      </c>
      <c r="AR126" s="4">
        <v>195</v>
      </c>
      <c r="AS126" s="4" t="s">
        <v>155</v>
      </c>
      <c r="AT126" s="4">
        <v>2</v>
      </c>
      <c r="AU126" s="5">
        <v>0.73328703703703713</v>
      </c>
      <c r="AV126" s="4">
        <v>47.162692999999997</v>
      </c>
      <c r="AW126" s="4">
        <v>-88.491930999999994</v>
      </c>
      <c r="AX126" s="4">
        <v>316.89999999999998</v>
      </c>
      <c r="AY126" s="4">
        <v>36.1</v>
      </c>
      <c r="AZ126" s="4">
        <v>12</v>
      </c>
      <c r="BA126" s="4">
        <v>11</v>
      </c>
      <c r="BB126" s="4" t="s">
        <v>421</v>
      </c>
      <c r="BC126" s="4">
        <v>1.4</v>
      </c>
      <c r="BD126" s="4">
        <v>1.602098</v>
      </c>
      <c r="BE126" s="4">
        <v>2.126573</v>
      </c>
      <c r="BF126" s="4">
        <v>14.063000000000001</v>
      </c>
      <c r="BG126" s="4">
        <v>18.23</v>
      </c>
      <c r="BH126" s="4">
        <v>1.3</v>
      </c>
      <c r="BI126" s="4">
        <v>11.412000000000001</v>
      </c>
      <c r="BJ126" s="4">
        <v>2969.8890000000001</v>
      </c>
      <c r="BK126" s="4">
        <v>9.8179999999999996</v>
      </c>
      <c r="BL126" s="4">
        <v>28.463999999999999</v>
      </c>
      <c r="BM126" s="4">
        <v>1.2969999999999999</v>
      </c>
      <c r="BN126" s="4">
        <v>29.760999999999999</v>
      </c>
      <c r="BO126" s="4">
        <v>23.457000000000001</v>
      </c>
      <c r="BP126" s="4">
        <v>1.069</v>
      </c>
      <c r="BQ126" s="4">
        <v>24.526</v>
      </c>
      <c r="BR126" s="4">
        <v>16.523099999999999</v>
      </c>
      <c r="BU126" s="4">
        <v>8.1300000000000008</v>
      </c>
      <c r="BW126" s="4">
        <v>901.36</v>
      </c>
      <c r="BX126" s="4">
        <v>0.47757100000000002</v>
      </c>
      <c r="BY126" s="4">
        <v>-5</v>
      </c>
      <c r="BZ126" s="4">
        <v>1.190707</v>
      </c>
      <c r="CA126" s="4">
        <v>11.670642000000001</v>
      </c>
      <c r="CB126" s="4">
        <v>24.052281000000001</v>
      </c>
      <c r="CC126" s="4">
        <f t="shared" si="14"/>
        <v>3.0833836163999999</v>
      </c>
      <c r="CE126" s="4">
        <f t="shared" si="15"/>
        <v>25891.401940157291</v>
      </c>
      <c r="CF126" s="4">
        <f t="shared" si="16"/>
        <v>85.593025277531993</v>
      </c>
      <c r="CG126" s="4">
        <f t="shared" si="17"/>
        <v>213.81692177192403</v>
      </c>
      <c r="CH126" s="4">
        <f t="shared" si="18"/>
        <v>144.04788306815939</v>
      </c>
    </row>
    <row r="127" spans="1:86">
      <c r="A127" s="2">
        <v>42440</v>
      </c>
      <c r="B127" s="29">
        <v>0.52514393518518521</v>
      </c>
      <c r="C127" s="4">
        <v>11.343</v>
      </c>
      <c r="D127" s="4">
        <v>6.6500000000000004E-2</v>
      </c>
      <c r="E127" s="4" t="s">
        <v>155</v>
      </c>
      <c r="F127" s="4">
        <v>665.40692999999999</v>
      </c>
      <c r="G127" s="4">
        <v>1006</v>
      </c>
      <c r="H127" s="4">
        <v>46.9</v>
      </c>
      <c r="I127" s="4">
        <v>1730.9</v>
      </c>
      <c r="K127" s="4">
        <v>4.5999999999999996</v>
      </c>
      <c r="L127" s="4">
        <v>155</v>
      </c>
      <c r="M127" s="4">
        <v>0.89680000000000004</v>
      </c>
      <c r="N127" s="4">
        <v>10.172499999999999</v>
      </c>
      <c r="O127" s="4">
        <v>5.9700000000000003E-2</v>
      </c>
      <c r="P127" s="4">
        <v>902.11389999999994</v>
      </c>
      <c r="Q127" s="4">
        <v>42.026600000000002</v>
      </c>
      <c r="R127" s="4">
        <v>944.1</v>
      </c>
      <c r="S127" s="4">
        <v>743.4316</v>
      </c>
      <c r="T127" s="4">
        <v>34.634099999999997</v>
      </c>
      <c r="U127" s="4">
        <v>778.1</v>
      </c>
      <c r="V127" s="4">
        <v>1730.8858</v>
      </c>
      <c r="Y127" s="4">
        <v>139.07900000000001</v>
      </c>
      <c r="Z127" s="4">
        <v>0</v>
      </c>
      <c r="AA127" s="4">
        <v>4.1252000000000004</v>
      </c>
      <c r="AB127" s="4" t="s">
        <v>384</v>
      </c>
      <c r="AC127" s="4">
        <v>0</v>
      </c>
      <c r="AD127" s="4">
        <v>11.7</v>
      </c>
      <c r="AE127" s="4">
        <v>858</v>
      </c>
      <c r="AF127" s="4">
        <v>888</v>
      </c>
      <c r="AG127" s="4">
        <v>831</v>
      </c>
      <c r="AH127" s="4">
        <v>88</v>
      </c>
      <c r="AI127" s="4">
        <v>29.59</v>
      </c>
      <c r="AJ127" s="4">
        <v>0.68</v>
      </c>
      <c r="AK127" s="4">
        <v>987</v>
      </c>
      <c r="AL127" s="4">
        <v>3</v>
      </c>
      <c r="AM127" s="4">
        <v>0</v>
      </c>
      <c r="AN127" s="4">
        <v>31</v>
      </c>
      <c r="AO127" s="4">
        <v>191</v>
      </c>
      <c r="AP127" s="4">
        <v>190</v>
      </c>
      <c r="AQ127" s="4">
        <v>2.5</v>
      </c>
      <c r="AR127" s="4">
        <v>195</v>
      </c>
      <c r="AS127" s="4" t="s">
        <v>155</v>
      </c>
      <c r="AT127" s="4">
        <v>2</v>
      </c>
      <c r="AU127" s="5">
        <v>0.73329861111111105</v>
      </c>
      <c r="AV127" s="4">
        <v>47.162531000000001</v>
      </c>
      <c r="AW127" s="4">
        <v>-88.491883999999999</v>
      </c>
      <c r="AX127" s="4">
        <v>316.89999999999998</v>
      </c>
      <c r="AY127" s="4">
        <v>38</v>
      </c>
      <c r="AZ127" s="4">
        <v>12</v>
      </c>
      <c r="BA127" s="4">
        <v>11</v>
      </c>
      <c r="BB127" s="4" t="s">
        <v>421</v>
      </c>
      <c r="BC127" s="4">
        <v>1.4</v>
      </c>
      <c r="BD127" s="4">
        <v>1.3</v>
      </c>
      <c r="BE127" s="4">
        <v>1.9</v>
      </c>
      <c r="BF127" s="4">
        <v>14.063000000000001</v>
      </c>
      <c r="BG127" s="4">
        <v>18.09</v>
      </c>
      <c r="BH127" s="4">
        <v>1.29</v>
      </c>
      <c r="BI127" s="4">
        <v>11.510999999999999</v>
      </c>
      <c r="BJ127" s="4">
        <v>2967.3</v>
      </c>
      <c r="BK127" s="4">
        <v>11.079000000000001</v>
      </c>
      <c r="BL127" s="4">
        <v>27.556999999999999</v>
      </c>
      <c r="BM127" s="4">
        <v>1.284</v>
      </c>
      <c r="BN127" s="4">
        <v>28.841000000000001</v>
      </c>
      <c r="BO127" s="4">
        <v>22.71</v>
      </c>
      <c r="BP127" s="4">
        <v>1.0580000000000001</v>
      </c>
      <c r="BQ127" s="4">
        <v>23.768000000000001</v>
      </c>
      <c r="BR127" s="4">
        <v>16.695499999999999</v>
      </c>
      <c r="BU127" s="4">
        <v>8.0489999999999995</v>
      </c>
      <c r="BW127" s="4">
        <v>874.93399999999997</v>
      </c>
      <c r="BX127" s="4">
        <v>0.478049</v>
      </c>
      <c r="BY127" s="4">
        <v>-5</v>
      </c>
      <c r="BZ127" s="4">
        <v>1.188569</v>
      </c>
      <c r="CA127" s="4">
        <v>11.682323</v>
      </c>
      <c r="CB127" s="4">
        <v>24.009094000000001</v>
      </c>
      <c r="CC127" s="4">
        <f t="shared" si="14"/>
        <v>3.0864697365999998</v>
      </c>
      <c r="CE127" s="4">
        <f t="shared" si="15"/>
        <v>25894.722907311301</v>
      </c>
      <c r="CF127" s="4">
        <f t="shared" si="16"/>
        <v>96.683057018198994</v>
      </c>
      <c r="CG127" s="4">
        <f t="shared" si="17"/>
        <v>207.41609343880802</v>
      </c>
      <c r="CH127" s="4">
        <f t="shared" si="18"/>
        <v>145.69654106393548</v>
      </c>
    </row>
    <row r="128" spans="1:86">
      <c r="A128" s="2">
        <v>42440</v>
      </c>
      <c r="B128" s="29">
        <v>0.52515550925925925</v>
      </c>
      <c r="C128" s="4">
        <v>11.319000000000001</v>
      </c>
      <c r="D128" s="4">
        <v>6.54E-2</v>
      </c>
      <c r="E128" s="4" t="s">
        <v>155</v>
      </c>
      <c r="F128" s="4">
        <v>653.6</v>
      </c>
      <c r="G128" s="4">
        <v>990.7</v>
      </c>
      <c r="H128" s="4">
        <v>43.3</v>
      </c>
      <c r="I128" s="4">
        <v>1741.5</v>
      </c>
      <c r="K128" s="4">
        <v>4.5999999999999996</v>
      </c>
      <c r="L128" s="4">
        <v>154</v>
      </c>
      <c r="M128" s="4">
        <v>0.89700000000000002</v>
      </c>
      <c r="N128" s="4">
        <v>10.1534</v>
      </c>
      <c r="O128" s="4">
        <v>5.8599999999999999E-2</v>
      </c>
      <c r="P128" s="4">
        <v>888.66369999999995</v>
      </c>
      <c r="Q128" s="4">
        <v>38.840400000000002</v>
      </c>
      <c r="R128" s="4">
        <v>927.5</v>
      </c>
      <c r="S128" s="4">
        <v>732.34730000000002</v>
      </c>
      <c r="T128" s="4">
        <v>32.008299999999998</v>
      </c>
      <c r="U128" s="4">
        <v>764.4</v>
      </c>
      <c r="V128" s="4">
        <v>1741.502</v>
      </c>
      <c r="Y128" s="4">
        <v>138.18600000000001</v>
      </c>
      <c r="Z128" s="4">
        <v>0</v>
      </c>
      <c r="AA128" s="4">
        <v>4.1261999999999999</v>
      </c>
      <c r="AB128" s="4" t="s">
        <v>384</v>
      </c>
      <c r="AC128" s="4">
        <v>0</v>
      </c>
      <c r="AD128" s="4">
        <v>11.8</v>
      </c>
      <c r="AE128" s="4">
        <v>858</v>
      </c>
      <c r="AF128" s="4">
        <v>889</v>
      </c>
      <c r="AG128" s="4">
        <v>831</v>
      </c>
      <c r="AH128" s="4">
        <v>88</v>
      </c>
      <c r="AI128" s="4">
        <v>29.59</v>
      </c>
      <c r="AJ128" s="4">
        <v>0.68</v>
      </c>
      <c r="AK128" s="4">
        <v>987</v>
      </c>
      <c r="AL128" s="4">
        <v>3</v>
      </c>
      <c r="AM128" s="4">
        <v>0</v>
      </c>
      <c r="AN128" s="4">
        <v>31</v>
      </c>
      <c r="AO128" s="4">
        <v>191</v>
      </c>
      <c r="AP128" s="4">
        <v>190</v>
      </c>
      <c r="AQ128" s="4">
        <v>2.6</v>
      </c>
      <c r="AR128" s="4">
        <v>195</v>
      </c>
      <c r="AS128" s="4" t="s">
        <v>155</v>
      </c>
      <c r="AT128" s="4">
        <v>2</v>
      </c>
      <c r="AU128" s="5">
        <v>0.7333101851851852</v>
      </c>
      <c r="AV128" s="4">
        <v>47.162362999999999</v>
      </c>
      <c r="AW128" s="4">
        <v>-88.491821999999999</v>
      </c>
      <c r="AX128" s="4">
        <v>316.7</v>
      </c>
      <c r="AY128" s="4">
        <v>40.200000000000003</v>
      </c>
      <c r="AZ128" s="4">
        <v>12</v>
      </c>
      <c r="BA128" s="4">
        <v>11</v>
      </c>
      <c r="BB128" s="4" t="s">
        <v>421</v>
      </c>
      <c r="BC128" s="4">
        <v>1.4242760000000001</v>
      </c>
      <c r="BD128" s="4">
        <v>1.3485510000000001</v>
      </c>
      <c r="BE128" s="4">
        <v>1.9485509999999999</v>
      </c>
      <c r="BF128" s="4">
        <v>14.063000000000001</v>
      </c>
      <c r="BG128" s="4">
        <v>18.13</v>
      </c>
      <c r="BH128" s="4">
        <v>1.29</v>
      </c>
      <c r="BI128" s="4">
        <v>11.481999999999999</v>
      </c>
      <c r="BJ128" s="4">
        <v>2967.1909999999998</v>
      </c>
      <c r="BK128" s="4">
        <v>10.904999999999999</v>
      </c>
      <c r="BL128" s="4">
        <v>27.196000000000002</v>
      </c>
      <c r="BM128" s="4">
        <v>1.1890000000000001</v>
      </c>
      <c r="BN128" s="4">
        <v>28.385000000000002</v>
      </c>
      <c r="BO128" s="4">
        <v>22.411999999999999</v>
      </c>
      <c r="BP128" s="4">
        <v>0.98</v>
      </c>
      <c r="BQ128" s="4">
        <v>23.391999999999999</v>
      </c>
      <c r="BR128" s="4">
        <v>16.828900000000001</v>
      </c>
      <c r="BU128" s="4">
        <v>8.0120000000000005</v>
      </c>
      <c r="BW128" s="4">
        <v>876.77200000000005</v>
      </c>
      <c r="BX128" s="4">
        <v>0.54067100000000001</v>
      </c>
      <c r="BY128" s="4">
        <v>-5</v>
      </c>
      <c r="BZ128" s="4">
        <v>1.1875690000000001</v>
      </c>
      <c r="CA128" s="4">
        <v>13.212648</v>
      </c>
      <c r="CB128" s="4">
        <v>23.988893999999998</v>
      </c>
      <c r="CC128" s="4">
        <f t="shared" si="14"/>
        <v>3.4907816015999997</v>
      </c>
      <c r="CE128" s="4">
        <f t="shared" si="15"/>
        <v>29285.724323130693</v>
      </c>
      <c r="CF128" s="4">
        <f t="shared" si="16"/>
        <v>107.63069305067999</v>
      </c>
      <c r="CG128" s="4">
        <f t="shared" si="17"/>
        <v>230.87548572595196</v>
      </c>
      <c r="CH128" s="4">
        <f t="shared" si="18"/>
        <v>166.09868594961841</v>
      </c>
    </row>
    <row r="129" spans="1:86">
      <c r="A129" s="2">
        <v>42440</v>
      </c>
      <c r="B129" s="29">
        <v>0.5251670833333334</v>
      </c>
      <c r="C129" s="4">
        <v>11.117000000000001</v>
      </c>
      <c r="D129" s="4">
        <v>6.5600000000000006E-2</v>
      </c>
      <c r="E129" s="4" t="s">
        <v>155</v>
      </c>
      <c r="F129" s="4">
        <v>656.45240000000001</v>
      </c>
      <c r="G129" s="4">
        <v>975.9</v>
      </c>
      <c r="H129" s="4">
        <v>36.5</v>
      </c>
      <c r="I129" s="4">
        <v>1706.8</v>
      </c>
      <c r="K129" s="4">
        <v>4.4000000000000004</v>
      </c>
      <c r="L129" s="4">
        <v>151</v>
      </c>
      <c r="M129" s="4">
        <v>0.89870000000000005</v>
      </c>
      <c r="N129" s="4">
        <v>9.9910999999999994</v>
      </c>
      <c r="O129" s="4">
        <v>5.8999999999999997E-2</v>
      </c>
      <c r="P129" s="4">
        <v>877.00369999999998</v>
      </c>
      <c r="Q129" s="4">
        <v>32.8416</v>
      </c>
      <c r="R129" s="4">
        <v>909.8</v>
      </c>
      <c r="S129" s="4">
        <v>722.73829999999998</v>
      </c>
      <c r="T129" s="4">
        <v>27.064800000000002</v>
      </c>
      <c r="U129" s="4">
        <v>749.8</v>
      </c>
      <c r="V129" s="4">
        <v>1706.8110999999999</v>
      </c>
      <c r="Y129" s="4">
        <v>135.68799999999999</v>
      </c>
      <c r="Z129" s="4">
        <v>0</v>
      </c>
      <c r="AA129" s="4">
        <v>3.9542000000000002</v>
      </c>
      <c r="AB129" s="4" t="s">
        <v>384</v>
      </c>
      <c r="AC129" s="4">
        <v>0</v>
      </c>
      <c r="AD129" s="4">
        <v>11.8</v>
      </c>
      <c r="AE129" s="4">
        <v>858</v>
      </c>
      <c r="AF129" s="4">
        <v>888</v>
      </c>
      <c r="AG129" s="4">
        <v>830</v>
      </c>
      <c r="AH129" s="4">
        <v>88</v>
      </c>
      <c r="AI129" s="4">
        <v>29.59</v>
      </c>
      <c r="AJ129" s="4">
        <v>0.68</v>
      </c>
      <c r="AK129" s="4">
        <v>987</v>
      </c>
      <c r="AL129" s="4">
        <v>3</v>
      </c>
      <c r="AM129" s="4">
        <v>0</v>
      </c>
      <c r="AN129" s="4">
        <v>31</v>
      </c>
      <c r="AO129" s="4">
        <v>191</v>
      </c>
      <c r="AP129" s="4">
        <v>190.4</v>
      </c>
      <c r="AQ129" s="4">
        <v>2.7</v>
      </c>
      <c r="AR129" s="4">
        <v>195</v>
      </c>
      <c r="AS129" s="4" t="s">
        <v>155</v>
      </c>
      <c r="AT129" s="4">
        <v>2</v>
      </c>
      <c r="AU129" s="5">
        <v>0.73332175925925924</v>
      </c>
      <c r="AV129" s="4">
        <v>47.162191</v>
      </c>
      <c r="AW129" s="4">
        <v>-88.491743999999997</v>
      </c>
      <c r="AX129" s="4">
        <v>316.39999999999998</v>
      </c>
      <c r="AY129" s="4">
        <v>42.4</v>
      </c>
      <c r="AZ129" s="4">
        <v>12</v>
      </c>
      <c r="BA129" s="4">
        <v>11</v>
      </c>
      <c r="BB129" s="4" t="s">
        <v>421</v>
      </c>
      <c r="BC129" s="4">
        <v>1.5</v>
      </c>
      <c r="BD129" s="4">
        <v>1.5</v>
      </c>
      <c r="BE129" s="4">
        <v>2.1</v>
      </c>
      <c r="BF129" s="4">
        <v>14.063000000000001</v>
      </c>
      <c r="BG129" s="4">
        <v>18.440000000000001</v>
      </c>
      <c r="BH129" s="4">
        <v>1.31</v>
      </c>
      <c r="BI129" s="4">
        <v>11.273</v>
      </c>
      <c r="BJ129" s="4">
        <v>2967.1959999999999</v>
      </c>
      <c r="BK129" s="4">
        <v>11.151</v>
      </c>
      <c r="BL129" s="4">
        <v>27.274999999999999</v>
      </c>
      <c r="BM129" s="4">
        <v>1.0209999999999999</v>
      </c>
      <c r="BN129" s="4">
        <v>28.297000000000001</v>
      </c>
      <c r="BO129" s="4">
        <v>22.478000000000002</v>
      </c>
      <c r="BP129" s="4">
        <v>0.84199999999999997</v>
      </c>
      <c r="BQ129" s="4">
        <v>23.318999999999999</v>
      </c>
      <c r="BR129" s="4">
        <v>16.761600000000001</v>
      </c>
      <c r="BU129" s="4">
        <v>7.9950000000000001</v>
      </c>
      <c r="BW129" s="4">
        <v>853.87300000000005</v>
      </c>
      <c r="BX129" s="4">
        <v>0.55322499999999997</v>
      </c>
      <c r="BY129" s="4">
        <v>-5</v>
      </c>
      <c r="BZ129" s="4">
        <v>1.1857070000000001</v>
      </c>
      <c r="CA129" s="4">
        <v>13.519436000000001</v>
      </c>
      <c r="CB129" s="4">
        <v>23.951281000000002</v>
      </c>
      <c r="CC129" s="4">
        <f t="shared" si="14"/>
        <v>3.5718349912000003</v>
      </c>
      <c r="CE129" s="4">
        <f t="shared" si="15"/>
        <v>29965.767866827635</v>
      </c>
      <c r="CF129" s="4">
        <f t="shared" si="16"/>
        <v>112.614157434492</v>
      </c>
      <c r="CG129" s="4">
        <f t="shared" si="17"/>
        <v>235.49901687874802</v>
      </c>
      <c r="CH129" s="4">
        <f t="shared" si="18"/>
        <v>169.27571170782721</v>
      </c>
    </row>
    <row r="130" spans="1:86">
      <c r="A130" s="2">
        <v>42440</v>
      </c>
      <c r="B130" s="29">
        <v>0.52517865740740743</v>
      </c>
      <c r="C130" s="4">
        <v>10.784000000000001</v>
      </c>
      <c r="D130" s="4">
        <v>6.7400000000000002E-2</v>
      </c>
      <c r="E130" s="4" t="s">
        <v>155</v>
      </c>
      <c r="F130" s="4">
        <v>674.33898299999998</v>
      </c>
      <c r="G130" s="4">
        <v>756.4</v>
      </c>
      <c r="H130" s="4">
        <v>46.3</v>
      </c>
      <c r="I130" s="4">
        <v>1614.2</v>
      </c>
      <c r="K130" s="4">
        <v>4.45</v>
      </c>
      <c r="L130" s="4">
        <v>143</v>
      </c>
      <c r="M130" s="4">
        <v>0.90149999999999997</v>
      </c>
      <c r="N130" s="4">
        <v>9.7217000000000002</v>
      </c>
      <c r="O130" s="4">
        <v>6.08E-2</v>
      </c>
      <c r="P130" s="4">
        <v>681.91229999999996</v>
      </c>
      <c r="Q130" s="4">
        <v>41.738500000000002</v>
      </c>
      <c r="R130" s="4">
        <v>723.7</v>
      </c>
      <c r="S130" s="4">
        <v>561.96360000000004</v>
      </c>
      <c r="T130" s="4">
        <v>34.396700000000003</v>
      </c>
      <c r="U130" s="4">
        <v>596.4</v>
      </c>
      <c r="V130" s="4">
        <v>1614.1922</v>
      </c>
      <c r="Y130" s="4">
        <v>129.29499999999999</v>
      </c>
      <c r="Z130" s="4">
        <v>0</v>
      </c>
      <c r="AA130" s="4">
        <v>4.0080999999999998</v>
      </c>
      <c r="AB130" s="4" t="s">
        <v>384</v>
      </c>
      <c r="AC130" s="4">
        <v>0</v>
      </c>
      <c r="AD130" s="4">
        <v>11.7</v>
      </c>
      <c r="AE130" s="4">
        <v>858</v>
      </c>
      <c r="AF130" s="4">
        <v>887</v>
      </c>
      <c r="AG130" s="4">
        <v>830</v>
      </c>
      <c r="AH130" s="4">
        <v>88</v>
      </c>
      <c r="AI130" s="4">
        <v>29.59</v>
      </c>
      <c r="AJ130" s="4">
        <v>0.68</v>
      </c>
      <c r="AK130" s="4">
        <v>987</v>
      </c>
      <c r="AL130" s="4">
        <v>3</v>
      </c>
      <c r="AM130" s="4">
        <v>0</v>
      </c>
      <c r="AN130" s="4">
        <v>31</v>
      </c>
      <c r="AO130" s="4">
        <v>191</v>
      </c>
      <c r="AP130" s="4">
        <v>190.6</v>
      </c>
      <c r="AQ130" s="4">
        <v>2.7</v>
      </c>
      <c r="AR130" s="4">
        <v>195</v>
      </c>
      <c r="AS130" s="4" t="s">
        <v>155</v>
      </c>
      <c r="AT130" s="4">
        <v>2</v>
      </c>
      <c r="AU130" s="5">
        <v>0.73333333333333339</v>
      </c>
      <c r="AV130" s="4">
        <v>47.162013999999999</v>
      </c>
      <c r="AW130" s="4">
        <v>-88.491656000000006</v>
      </c>
      <c r="AX130" s="4">
        <v>316.10000000000002</v>
      </c>
      <c r="AY130" s="4">
        <v>44.3</v>
      </c>
      <c r="AZ130" s="4">
        <v>12</v>
      </c>
      <c r="BA130" s="4">
        <v>11</v>
      </c>
      <c r="BB130" s="4" t="s">
        <v>421</v>
      </c>
      <c r="BC130" s="4">
        <v>1.548152</v>
      </c>
      <c r="BD130" s="4">
        <v>1.5963039999999999</v>
      </c>
      <c r="BE130" s="4">
        <v>2.22038</v>
      </c>
      <c r="BF130" s="4">
        <v>14.063000000000001</v>
      </c>
      <c r="BG130" s="4">
        <v>18.98</v>
      </c>
      <c r="BH130" s="4">
        <v>1.35</v>
      </c>
      <c r="BI130" s="4">
        <v>10.929</v>
      </c>
      <c r="BJ130" s="4">
        <v>2967.8980000000001</v>
      </c>
      <c r="BK130" s="4">
        <v>11.811999999999999</v>
      </c>
      <c r="BL130" s="4">
        <v>21.800999999999998</v>
      </c>
      <c r="BM130" s="4">
        <v>1.3340000000000001</v>
      </c>
      <c r="BN130" s="4">
        <v>23.135000000000002</v>
      </c>
      <c r="BO130" s="4">
        <v>17.966000000000001</v>
      </c>
      <c r="BP130" s="4">
        <v>1.1000000000000001</v>
      </c>
      <c r="BQ130" s="4">
        <v>19.065999999999999</v>
      </c>
      <c r="BR130" s="4">
        <v>16.295200000000001</v>
      </c>
      <c r="BU130" s="4">
        <v>7.8310000000000004</v>
      </c>
      <c r="BW130" s="4">
        <v>889.697</v>
      </c>
      <c r="BX130" s="4">
        <v>0.48469400000000001</v>
      </c>
      <c r="BY130" s="4">
        <v>-5</v>
      </c>
      <c r="BZ130" s="4">
        <v>1.1839999999999999</v>
      </c>
      <c r="CA130" s="4">
        <v>11.844709999999999</v>
      </c>
      <c r="CB130" s="4">
        <v>23.916799999999999</v>
      </c>
      <c r="CC130" s="4">
        <f t="shared" si="14"/>
        <v>3.1293723819999997</v>
      </c>
      <c r="CE130" s="4">
        <f t="shared" si="15"/>
        <v>26259.956666326263</v>
      </c>
      <c r="CF130" s="4">
        <f t="shared" si="16"/>
        <v>104.51255674644</v>
      </c>
      <c r="CG130" s="4">
        <f t="shared" si="17"/>
        <v>168.69593692241997</v>
      </c>
      <c r="CH130" s="4">
        <f t="shared" si="18"/>
        <v>144.17990303882402</v>
      </c>
    </row>
    <row r="131" spans="1:86">
      <c r="A131" s="2">
        <v>42440</v>
      </c>
      <c r="B131" s="29">
        <v>0.52519023148148147</v>
      </c>
      <c r="C131" s="4">
        <v>10.535</v>
      </c>
      <c r="D131" s="4">
        <v>6.7100000000000007E-2</v>
      </c>
      <c r="E131" s="4" t="s">
        <v>155</v>
      </c>
      <c r="F131" s="4">
        <v>670.78398700000002</v>
      </c>
      <c r="G131" s="4">
        <v>454.9</v>
      </c>
      <c r="H131" s="4">
        <v>45.7</v>
      </c>
      <c r="I131" s="4">
        <v>1318.7</v>
      </c>
      <c r="K131" s="4">
        <v>4.8899999999999997</v>
      </c>
      <c r="L131" s="4">
        <v>126</v>
      </c>
      <c r="M131" s="4">
        <v>0.90380000000000005</v>
      </c>
      <c r="N131" s="4">
        <v>9.5213999999999999</v>
      </c>
      <c r="O131" s="4">
        <v>6.0600000000000001E-2</v>
      </c>
      <c r="P131" s="4">
        <v>411.10169999999999</v>
      </c>
      <c r="Q131" s="4">
        <v>41.304099999999998</v>
      </c>
      <c r="R131" s="4">
        <v>452.4</v>
      </c>
      <c r="S131" s="4">
        <v>338.78870000000001</v>
      </c>
      <c r="T131" s="4">
        <v>34.038699999999999</v>
      </c>
      <c r="U131" s="4">
        <v>372.8</v>
      </c>
      <c r="V131" s="4">
        <v>1318.7454</v>
      </c>
      <c r="Y131" s="4">
        <v>113.932</v>
      </c>
      <c r="Z131" s="4">
        <v>0</v>
      </c>
      <c r="AA131" s="4">
        <v>4.4196</v>
      </c>
      <c r="AB131" s="4" t="s">
        <v>384</v>
      </c>
      <c r="AC131" s="4">
        <v>0</v>
      </c>
      <c r="AD131" s="4">
        <v>11.7</v>
      </c>
      <c r="AE131" s="4">
        <v>858</v>
      </c>
      <c r="AF131" s="4">
        <v>885</v>
      </c>
      <c r="AG131" s="4">
        <v>830</v>
      </c>
      <c r="AH131" s="4">
        <v>88</v>
      </c>
      <c r="AI131" s="4">
        <v>29.59</v>
      </c>
      <c r="AJ131" s="4">
        <v>0.68</v>
      </c>
      <c r="AK131" s="4">
        <v>987</v>
      </c>
      <c r="AL131" s="4">
        <v>3</v>
      </c>
      <c r="AM131" s="4">
        <v>0</v>
      </c>
      <c r="AN131" s="4">
        <v>31</v>
      </c>
      <c r="AO131" s="4">
        <v>191</v>
      </c>
      <c r="AP131" s="4">
        <v>190</v>
      </c>
      <c r="AQ131" s="4">
        <v>2.7</v>
      </c>
      <c r="AR131" s="4">
        <v>195</v>
      </c>
      <c r="AS131" s="4" t="s">
        <v>155</v>
      </c>
      <c r="AT131" s="4">
        <v>2</v>
      </c>
      <c r="AU131" s="5">
        <v>0.73334490740740732</v>
      </c>
      <c r="AV131" s="4">
        <v>47.161835000000004</v>
      </c>
      <c r="AW131" s="4">
        <v>-88.491560000000007</v>
      </c>
      <c r="AX131" s="4">
        <v>315.60000000000002</v>
      </c>
      <c r="AY131" s="4">
        <v>45.9</v>
      </c>
      <c r="AZ131" s="4">
        <v>12</v>
      </c>
      <c r="BA131" s="4">
        <v>11</v>
      </c>
      <c r="BB131" s="4" t="s">
        <v>421</v>
      </c>
      <c r="BC131" s="4">
        <v>1.747952</v>
      </c>
      <c r="BD131" s="4">
        <v>1.6842159999999999</v>
      </c>
      <c r="BE131" s="4">
        <v>2.6479520000000001</v>
      </c>
      <c r="BF131" s="4">
        <v>14.063000000000001</v>
      </c>
      <c r="BG131" s="4">
        <v>19.46</v>
      </c>
      <c r="BH131" s="4">
        <v>1.38</v>
      </c>
      <c r="BI131" s="4">
        <v>10.646000000000001</v>
      </c>
      <c r="BJ131" s="4">
        <v>2975.8589999999999</v>
      </c>
      <c r="BK131" s="4">
        <v>12.06</v>
      </c>
      <c r="BL131" s="4">
        <v>13.455</v>
      </c>
      <c r="BM131" s="4">
        <v>1.3520000000000001</v>
      </c>
      <c r="BN131" s="4">
        <v>14.807</v>
      </c>
      <c r="BO131" s="4">
        <v>11.089</v>
      </c>
      <c r="BP131" s="4">
        <v>1.1140000000000001</v>
      </c>
      <c r="BQ131" s="4">
        <v>12.202999999999999</v>
      </c>
      <c r="BR131" s="4">
        <v>13.629200000000001</v>
      </c>
      <c r="BU131" s="4">
        <v>7.0650000000000004</v>
      </c>
      <c r="BW131" s="4">
        <v>1004.373</v>
      </c>
      <c r="BX131" s="4">
        <v>0.34921200000000002</v>
      </c>
      <c r="BY131" s="4">
        <v>-5</v>
      </c>
      <c r="BZ131" s="4">
        <v>1.183138</v>
      </c>
      <c r="CA131" s="4">
        <v>8.5338689999999993</v>
      </c>
      <c r="CB131" s="4">
        <v>23.899387999999998</v>
      </c>
      <c r="CC131" s="4">
        <f t="shared" si="14"/>
        <v>2.2546481897999997</v>
      </c>
      <c r="CE131" s="4">
        <f t="shared" si="15"/>
        <v>18970.506378747836</v>
      </c>
      <c r="CF131" s="4">
        <f t="shared" si="16"/>
        <v>76.880089724579989</v>
      </c>
      <c r="CG131" s="4">
        <f t="shared" si="17"/>
        <v>77.79168614502899</v>
      </c>
      <c r="CH131" s="4">
        <f t="shared" si="18"/>
        <v>86.883426108975598</v>
      </c>
    </row>
    <row r="132" spans="1:86">
      <c r="A132" s="2">
        <v>42440</v>
      </c>
      <c r="B132" s="29">
        <v>0.52520180555555551</v>
      </c>
      <c r="C132" s="4">
        <v>11.135999999999999</v>
      </c>
      <c r="D132" s="4">
        <v>6.6299999999999998E-2</v>
      </c>
      <c r="E132" s="4" t="s">
        <v>155</v>
      </c>
      <c r="F132" s="4">
        <v>662.87560599999995</v>
      </c>
      <c r="G132" s="4">
        <v>304.3</v>
      </c>
      <c r="H132" s="4">
        <v>43.6</v>
      </c>
      <c r="I132" s="4">
        <v>1148.5</v>
      </c>
      <c r="K132" s="4">
        <v>5.34</v>
      </c>
      <c r="L132" s="4">
        <v>118</v>
      </c>
      <c r="M132" s="4">
        <v>0.89910000000000001</v>
      </c>
      <c r="N132" s="4">
        <v>10.0115</v>
      </c>
      <c r="O132" s="4">
        <v>5.96E-2</v>
      </c>
      <c r="P132" s="4">
        <v>273.55099999999999</v>
      </c>
      <c r="Q132" s="4">
        <v>39.227699999999999</v>
      </c>
      <c r="R132" s="4">
        <v>312.8</v>
      </c>
      <c r="S132" s="4">
        <v>225.4332</v>
      </c>
      <c r="T132" s="4">
        <v>32.327500000000001</v>
      </c>
      <c r="U132" s="4">
        <v>257.8</v>
      </c>
      <c r="V132" s="4">
        <v>1148.5251000000001</v>
      </c>
      <c r="Y132" s="4">
        <v>106.26600000000001</v>
      </c>
      <c r="Z132" s="4">
        <v>0</v>
      </c>
      <c r="AA132" s="4">
        <v>4.8032000000000004</v>
      </c>
      <c r="AB132" s="4" t="s">
        <v>384</v>
      </c>
      <c r="AC132" s="4">
        <v>0</v>
      </c>
      <c r="AD132" s="4">
        <v>11.7</v>
      </c>
      <c r="AE132" s="4">
        <v>857</v>
      </c>
      <c r="AF132" s="4">
        <v>885</v>
      </c>
      <c r="AG132" s="4">
        <v>829</v>
      </c>
      <c r="AH132" s="4">
        <v>88</v>
      </c>
      <c r="AI132" s="4">
        <v>29.59</v>
      </c>
      <c r="AJ132" s="4">
        <v>0.68</v>
      </c>
      <c r="AK132" s="4">
        <v>987</v>
      </c>
      <c r="AL132" s="4">
        <v>3</v>
      </c>
      <c r="AM132" s="4">
        <v>0</v>
      </c>
      <c r="AN132" s="4">
        <v>31</v>
      </c>
      <c r="AO132" s="4">
        <v>191</v>
      </c>
      <c r="AP132" s="4">
        <v>190</v>
      </c>
      <c r="AQ132" s="4">
        <v>2.7</v>
      </c>
      <c r="AR132" s="4">
        <v>195</v>
      </c>
      <c r="AS132" s="4" t="s">
        <v>155</v>
      </c>
      <c r="AT132" s="4">
        <v>2</v>
      </c>
      <c r="AU132" s="5">
        <v>0.73335648148148147</v>
      </c>
      <c r="AV132" s="4">
        <v>47.161659999999998</v>
      </c>
      <c r="AW132" s="4">
        <v>-88.491448000000005</v>
      </c>
      <c r="AX132" s="4">
        <v>315.39999999999998</v>
      </c>
      <c r="AY132" s="4">
        <v>46.4</v>
      </c>
      <c r="AZ132" s="4">
        <v>12</v>
      </c>
      <c r="BA132" s="4">
        <v>11</v>
      </c>
      <c r="BB132" s="4" t="s">
        <v>421</v>
      </c>
      <c r="BC132" s="4">
        <v>1.9</v>
      </c>
      <c r="BD132" s="4">
        <v>1</v>
      </c>
      <c r="BE132" s="4">
        <v>2.8</v>
      </c>
      <c r="BF132" s="4">
        <v>14.063000000000001</v>
      </c>
      <c r="BG132" s="4">
        <v>18.510000000000002</v>
      </c>
      <c r="BH132" s="4">
        <v>1.32</v>
      </c>
      <c r="BI132" s="4">
        <v>11.228</v>
      </c>
      <c r="BJ132" s="4">
        <v>2983.46</v>
      </c>
      <c r="BK132" s="4">
        <v>11.304</v>
      </c>
      <c r="BL132" s="4">
        <v>8.5370000000000008</v>
      </c>
      <c r="BM132" s="4">
        <v>1.224</v>
      </c>
      <c r="BN132" s="4">
        <v>9.7609999999999992</v>
      </c>
      <c r="BO132" s="4">
        <v>7.0350000000000001</v>
      </c>
      <c r="BP132" s="4">
        <v>1.0089999999999999</v>
      </c>
      <c r="BQ132" s="4">
        <v>8.0440000000000005</v>
      </c>
      <c r="BR132" s="4">
        <v>11.3177</v>
      </c>
      <c r="BU132" s="4">
        <v>6.2830000000000004</v>
      </c>
      <c r="BW132" s="4">
        <v>1040.77</v>
      </c>
      <c r="BX132" s="4">
        <v>0.23655399999999999</v>
      </c>
      <c r="BY132" s="4">
        <v>-5</v>
      </c>
      <c r="BZ132" s="4">
        <v>1.182431</v>
      </c>
      <c r="CA132" s="4">
        <v>5.7807880000000003</v>
      </c>
      <c r="CB132" s="4">
        <v>23.885106</v>
      </c>
      <c r="CC132" s="4">
        <f t="shared" si="14"/>
        <v>1.5272841896</v>
      </c>
      <c r="CE132" s="4">
        <f t="shared" si="15"/>
        <v>12883.32207556056</v>
      </c>
      <c r="CF132" s="4">
        <f t="shared" si="16"/>
        <v>48.813482581344005</v>
      </c>
      <c r="CG132" s="4">
        <f t="shared" si="17"/>
        <v>34.735992027984004</v>
      </c>
      <c r="CH132" s="4">
        <f t="shared" si="18"/>
        <v>48.872642587657204</v>
      </c>
    </row>
    <row r="133" spans="1:86">
      <c r="A133" s="2">
        <v>42440</v>
      </c>
      <c r="B133" s="29">
        <v>0.52521337962962966</v>
      </c>
      <c r="C133" s="4">
        <v>11.063000000000001</v>
      </c>
      <c r="D133" s="4">
        <v>8.4099999999999994E-2</v>
      </c>
      <c r="E133" s="4" t="s">
        <v>155</v>
      </c>
      <c r="F133" s="4">
        <v>840.58158300000002</v>
      </c>
      <c r="G133" s="4">
        <v>152.4</v>
      </c>
      <c r="H133" s="4">
        <v>28.4</v>
      </c>
      <c r="I133" s="4">
        <v>1160.3</v>
      </c>
      <c r="K133" s="4">
        <v>5.33</v>
      </c>
      <c r="L133" s="4">
        <v>118</v>
      </c>
      <c r="M133" s="4">
        <v>0.89959999999999996</v>
      </c>
      <c r="N133" s="4">
        <v>9.9514999999999993</v>
      </c>
      <c r="O133" s="4">
        <v>7.5600000000000001E-2</v>
      </c>
      <c r="P133" s="4">
        <v>137.1086</v>
      </c>
      <c r="Q133" s="4">
        <v>25.576499999999999</v>
      </c>
      <c r="R133" s="4">
        <v>162.69999999999999</v>
      </c>
      <c r="S133" s="4">
        <v>112.9911</v>
      </c>
      <c r="T133" s="4">
        <v>21.0776</v>
      </c>
      <c r="U133" s="4">
        <v>134.1</v>
      </c>
      <c r="V133" s="4">
        <v>1160.3435999999999</v>
      </c>
      <c r="Y133" s="4">
        <v>106.337</v>
      </c>
      <c r="Z133" s="4">
        <v>0</v>
      </c>
      <c r="AA133" s="4">
        <v>4.7911000000000001</v>
      </c>
      <c r="AB133" s="4" t="s">
        <v>384</v>
      </c>
      <c r="AC133" s="4">
        <v>0</v>
      </c>
      <c r="AD133" s="4">
        <v>11.8</v>
      </c>
      <c r="AE133" s="4">
        <v>856</v>
      </c>
      <c r="AF133" s="4">
        <v>886</v>
      </c>
      <c r="AG133" s="4">
        <v>830</v>
      </c>
      <c r="AH133" s="4">
        <v>88</v>
      </c>
      <c r="AI133" s="4">
        <v>29.59</v>
      </c>
      <c r="AJ133" s="4">
        <v>0.68</v>
      </c>
      <c r="AK133" s="4">
        <v>987</v>
      </c>
      <c r="AL133" s="4">
        <v>3</v>
      </c>
      <c r="AM133" s="4">
        <v>0</v>
      </c>
      <c r="AN133" s="4">
        <v>31</v>
      </c>
      <c r="AO133" s="4">
        <v>191</v>
      </c>
      <c r="AP133" s="4">
        <v>190</v>
      </c>
      <c r="AQ133" s="4">
        <v>2.9</v>
      </c>
      <c r="AR133" s="4">
        <v>195</v>
      </c>
      <c r="AS133" s="4" t="s">
        <v>155</v>
      </c>
      <c r="AT133" s="4">
        <v>2</v>
      </c>
      <c r="AU133" s="5">
        <v>0.73336805555555562</v>
      </c>
      <c r="AV133" s="4">
        <v>47.161487999999999</v>
      </c>
      <c r="AW133" s="4">
        <v>-88.491342000000003</v>
      </c>
      <c r="AX133" s="4">
        <v>315.2</v>
      </c>
      <c r="AY133" s="4">
        <v>46.3</v>
      </c>
      <c r="AZ133" s="4">
        <v>12</v>
      </c>
      <c r="BA133" s="4">
        <v>10</v>
      </c>
      <c r="BB133" s="4" t="s">
        <v>422</v>
      </c>
      <c r="BC133" s="4">
        <v>1.7557579999999999</v>
      </c>
      <c r="BD133" s="4">
        <v>1</v>
      </c>
      <c r="BE133" s="4">
        <v>2.559596</v>
      </c>
      <c r="BF133" s="4">
        <v>14.063000000000001</v>
      </c>
      <c r="BG133" s="4">
        <v>18.59</v>
      </c>
      <c r="BH133" s="4">
        <v>1.32</v>
      </c>
      <c r="BI133" s="4">
        <v>11.164</v>
      </c>
      <c r="BJ133" s="4">
        <v>2978.1410000000001</v>
      </c>
      <c r="BK133" s="4">
        <v>14.403</v>
      </c>
      <c r="BL133" s="4">
        <v>4.2969999999999997</v>
      </c>
      <c r="BM133" s="4">
        <v>0.80200000000000005</v>
      </c>
      <c r="BN133" s="4">
        <v>5.0979999999999999</v>
      </c>
      <c r="BO133" s="4">
        <v>3.5409999999999999</v>
      </c>
      <c r="BP133" s="4">
        <v>0.66100000000000003</v>
      </c>
      <c r="BQ133" s="4">
        <v>4.202</v>
      </c>
      <c r="BR133" s="4">
        <v>11.4826</v>
      </c>
      <c r="BU133" s="4">
        <v>6.3140000000000001</v>
      </c>
      <c r="BW133" s="4">
        <v>1042.5440000000001</v>
      </c>
      <c r="BX133" s="4">
        <v>0.188225</v>
      </c>
      <c r="BY133" s="4">
        <v>-5</v>
      </c>
      <c r="BZ133" s="4">
        <v>1.1834309999999999</v>
      </c>
      <c r="CA133" s="4">
        <v>4.5997479999999999</v>
      </c>
      <c r="CB133" s="4">
        <v>23.905306</v>
      </c>
      <c r="CC133" s="4">
        <f t="shared" si="14"/>
        <v>1.2152534215999999</v>
      </c>
      <c r="CE133" s="4">
        <f t="shared" si="15"/>
        <v>10232.927487025596</v>
      </c>
      <c r="CF133" s="4">
        <f t="shared" si="16"/>
        <v>49.488877321668006</v>
      </c>
      <c r="CG133" s="4">
        <f t="shared" si="17"/>
        <v>14.438121398711999</v>
      </c>
      <c r="CH133" s="4">
        <f t="shared" si="18"/>
        <v>39.454348589445601</v>
      </c>
    </row>
    <row r="134" spans="1:86">
      <c r="A134" s="2">
        <v>42440</v>
      </c>
      <c r="B134" s="29">
        <v>0.5252249537037037</v>
      </c>
      <c r="C134" s="4">
        <v>10.65</v>
      </c>
      <c r="D134" s="4">
        <v>8.6599999999999996E-2</v>
      </c>
      <c r="E134" s="4" t="s">
        <v>155</v>
      </c>
      <c r="F134" s="4">
        <v>865.79649700000004</v>
      </c>
      <c r="G134" s="4">
        <v>89.4</v>
      </c>
      <c r="H134" s="4">
        <v>30.7</v>
      </c>
      <c r="I134" s="4">
        <v>1114.4000000000001</v>
      </c>
      <c r="K134" s="4">
        <v>4.76</v>
      </c>
      <c r="L134" s="4">
        <v>118</v>
      </c>
      <c r="M134" s="4">
        <v>0.90300000000000002</v>
      </c>
      <c r="N134" s="4">
        <v>9.6168999999999993</v>
      </c>
      <c r="O134" s="4">
        <v>7.8200000000000006E-2</v>
      </c>
      <c r="P134" s="4">
        <v>80.725800000000007</v>
      </c>
      <c r="Q134" s="4">
        <v>27.719799999999999</v>
      </c>
      <c r="R134" s="4">
        <v>108.4</v>
      </c>
      <c r="S134" s="4">
        <v>66.5261</v>
      </c>
      <c r="T134" s="4">
        <v>22.843900000000001</v>
      </c>
      <c r="U134" s="4">
        <v>89.4</v>
      </c>
      <c r="V134" s="4">
        <v>1114.3987</v>
      </c>
      <c r="Y134" s="4">
        <v>106.497</v>
      </c>
      <c r="Z134" s="4">
        <v>0</v>
      </c>
      <c r="AA134" s="4">
        <v>4.2960000000000003</v>
      </c>
      <c r="AB134" s="4" t="s">
        <v>384</v>
      </c>
      <c r="AC134" s="4">
        <v>0</v>
      </c>
      <c r="AD134" s="4">
        <v>11.9</v>
      </c>
      <c r="AE134" s="4">
        <v>856</v>
      </c>
      <c r="AF134" s="4">
        <v>886</v>
      </c>
      <c r="AG134" s="4">
        <v>829</v>
      </c>
      <c r="AH134" s="4">
        <v>88</v>
      </c>
      <c r="AI134" s="4">
        <v>29.59</v>
      </c>
      <c r="AJ134" s="4">
        <v>0.68</v>
      </c>
      <c r="AK134" s="4">
        <v>987</v>
      </c>
      <c r="AL134" s="4">
        <v>3</v>
      </c>
      <c r="AM134" s="4">
        <v>0</v>
      </c>
      <c r="AN134" s="4">
        <v>31</v>
      </c>
      <c r="AO134" s="4">
        <v>191</v>
      </c>
      <c r="AP134" s="4">
        <v>190</v>
      </c>
      <c r="AQ134" s="4">
        <v>3</v>
      </c>
      <c r="AR134" s="4">
        <v>195</v>
      </c>
      <c r="AS134" s="4" t="s">
        <v>155</v>
      </c>
      <c r="AT134" s="4">
        <v>2</v>
      </c>
      <c r="AU134" s="5">
        <v>0.73337962962962966</v>
      </c>
      <c r="AV134" s="4">
        <v>47.161332000000002</v>
      </c>
      <c r="AW134" s="4">
        <v>-88.491207000000003</v>
      </c>
      <c r="AX134" s="4">
        <v>315.10000000000002</v>
      </c>
      <c r="AY134" s="4">
        <v>44.7</v>
      </c>
      <c r="AZ134" s="4">
        <v>12</v>
      </c>
      <c r="BA134" s="4">
        <v>10</v>
      </c>
      <c r="BB134" s="4" t="s">
        <v>422</v>
      </c>
      <c r="BC134" s="4">
        <v>1.200998</v>
      </c>
      <c r="BD134" s="4">
        <v>1.02475</v>
      </c>
      <c r="BE134" s="4">
        <v>1.750499</v>
      </c>
      <c r="BF134" s="4">
        <v>14.063000000000001</v>
      </c>
      <c r="BG134" s="4">
        <v>19.260000000000002</v>
      </c>
      <c r="BH134" s="4">
        <v>1.37</v>
      </c>
      <c r="BI134" s="4">
        <v>10.744999999999999</v>
      </c>
      <c r="BJ134" s="4">
        <v>2977.203</v>
      </c>
      <c r="BK134" s="4">
        <v>15.404</v>
      </c>
      <c r="BL134" s="4">
        <v>2.617</v>
      </c>
      <c r="BM134" s="4">
        <v>0.89900000000000002</v>
      </c>
      <c r="BN134" s="4">
        <v>3.516</v>
      </c>
      <c r="BO134" s="4">
        <v>2.157</v>
      </c>
      <c r="BP134" s="4">
        <v>0.74099999999999999</v>
      </c>
      <c r="BQ134" s="4">
        <v>2.8969999999999998</v>
      </c>
      <c r="BR134" s="4">
        <v>11.407999999999999</v>
      </c>
      <c r="BU134" s="4">
        <v>6.5410000000000004</v>
      </c>
      <c r="BW134" s="4">
        <v>967.02700000000004</v>
      </c>
      <c r="BX134" s="4">
        <v>0.164518</v>
      </c>
      <c r="BY134" s="4">
        <v>-5</v>
      </c>
      <c r="BZ134" s="4">
        <v>1.1822760000000001</v>
      </c>
      <c r="CA134" s="4">
        <v>4.0204089999999999</v>
      </c>
      <c r="CB134" s="4">
        <v>23.881975000000001</v>
      </c>
      <c r="CC134" s="4">
        <f t="shared" si="14"/>
        <v>1.0621920577999999</v>
      </c>
      <c r="CE134" s="4">
        <f t="shared" si="15"/>
        <v>8941.2715808121684</v>
      </c>
      <c r="CF134" s="4">
        <f t="shared" si="16"/>
        <v>46.261994036291995</v>
      </c>
      <c r="CG134" s="4">
        <f t="shared" si="17"/>
        <v>8.7004022801309997</v>
      </c>
      <c r="CH134" s="4">
        <f t="shared" si="18"/>
        <v>34.261024926383996</v>
      </c>
    </row>
    <row r="135" spans="1:86">
      <c r="A135" s="2">
        <v>42440</v>
      </c>
      <c r="B135" s="29">
        <v>0.52523652777777785</v>
      </c>
      <c r="C135" s="4">
        <v>10.542</v>
      </c>
      <c r="D135" s="4">
        <v>8.9599999999999999E-2</v>
      </c>
      <c r="E135" s="4" t="s">
        <v>155</v>
      </c>
      <c r="F135" s="4">
        <v>895.57264999999995</v>
      </c>
      <c r="G135" s="4">
        <v>76.599999999999994</v>
      </c>
      <c r="H135" s="4">
        <v>23.5</v>
      </c>
      <c r="I135" s="4">
        <v>1100.4000000000001</v>
      </c>
      <c r="K135" s="4">
        <v>4.88</v>
      </c>
      <c r="L135" s="4">
        <v>118</v>
      </c>
      <c r="M135" s="4">
        <v>0.90380000000000005</v>
      </c>
      <c r="N135" s="4">
        <v>9.5281000000000002</v>
      </c>
      <c r="O135" s="4">
        <v>8.09E-2</v>
      </c>
      <c r="P135" s="4">
        <v>69.231200000000001</v>
      </c>
      <c r="Q135" s="4">
        <v>21.242899999999999</v>
      </c>
      <c r="R135" s="4">
        <v>90.5</v>
      </c>
      <c r="S135" s="4">
        <v>57.053400000000003</v>
      </c>
      <c r="T135" s="4">
        <v>17.5063</v>
      </c>
      <c r="U135" s="4">
        <v>74.599999999999994</v>
      </c>
      <c r="V135" s="4">
        <v>1100.3624</v>
      </c>
      <c r="Y135" s="4">
        <v>106.301</v>
      </c>
      <c r="Z135" s="4">
        <v>0</v>
      </c>
      <c r="AA135" s="4">
        <v>4.4066999999999998</v>
      </c>
      <c r="AB135" s="4" t="s">
        <v>384</v>
      </c>
      <c r="AC135" s="4">
        <v>0</v>
      </c>
      <c r="AD135" s="4">
        <v>11.8</v>
      </c>
      <c r="AE135" s="4">
        <v>856</v>
      </c>
      <c r="AF135" s="4">
        <v>885</v>
      </c>
      <c r="AG135" s="4">
        <v>829</v>
      </c>
      <c r="AH135" s="4">
        <v>88</v>
      </c>
      <c r="AI135" s="4">
        <v>29.59</v>
      </c>
      <c r="AJ135" s="4">
        <v>0.68</v>
      </c>
      <c r="AK135" s="4">
        <v>987</v>
      </c>
      <c r="AL135" s="4">
        <v>3</v>
      </c>
      <c r="AM135" s="4">
        <v>0</v>
      </c>
      <c r="AN135" s="4">
        <v>31</v>
      </c>
      <c r="AO135" s="4">
        <v>191</v>
      </c>
      <c r="AP135" s="4">
        <v>190</v>
      </c>
      <c r="AQ135" s="4">
        <v>2.9</v>
      </c>
      <c r="AR135" s="4">
        <v>195</v>
      </c>
      <c r="AS135" s="4" t="s">
        <v>155</v>
      </c>
      <c r="AT135" s="4">
        <v>2</v>
      </c>
      <c r="AU135" s="5">
        <v>0.7333912037037037</v>
      </c>
      <c r="AV135" s="4">
        <v>47.161200999999998</v>
      </c>
      <c r="AW135" s="4">
        <v>-88.491061999999999</v>
      </c>
      <c r="AX135" s="4">
        <v>315</v>
      </c>
      <c r="AY135" s="4">
        <v>40.9</v>
      </c>
      <c r="AZ135" s="4">
        <v>12</v>
      </c>
      <c r="BA135" s="4">
        <v>11</v>
      </c>
      <c r="BB135" s="4" t="s">
        <v>421</v>
      </c>
      <c r="BC135" s="4">
        <v>0.9</v>
      </c>
      <c r="BD135" s="4">
        <v>1.1000000000000001</v>
      </c>
      <c r="BE135" s="4">
        <v>1.6</v>
      </c>
      <c r="BF135" s="4">
        <v>14.063000000000001</v>
      </c>
      <c r="BG135" s="4">
        <v>19.45</v>
      </c>
      <c r="BH135" s="4">
        <v>1.38</v>
      </c>
      <c r="BI135" s="4">
        <v>10.644</v>
      </c>
      <c r="BJ135" s="4">
        <v>2976.3589999999999</v>
      </c>
      <c r="BK135" s="4">
        <v>16.093</v>
      </c>
      <c r="BL135" s="4">
        <v>2.2650000000000001</v>
      </c>
      <c r="BM135" s="4">
        <v>0.69499999999999995</v>
      </c>
      <c r="BN135" s="4">
        <v>2.96</v>
      </c>
      <c r="BO135" s="4">
        <v>1.8660000000000001</v>
      </c>
      <c r="BP135" s="4">
        <v>0.57299999999999995</v>
      </c>
      <c r="BQ135" s="4">
        <v>2.4390000000000001</v>
      </c>
      <c r="BR135" s="4">
        <v>11.366099999999999</v>
      </c>
      <c r="BU135" s="4">
        <v>6.5880000000000001</v>
      </c>
      <c r="BW135" s="4">
        <v>1000.912</v>
      </c>
      <c r="BX135" s="4">
        <v>0.14768999999999999</v>
      </c>
      <c r="BY135" s="4">
        <v>-5</v>
      </c>
      <c r="BZ135" s="4">
        <v>1.180431</v>
      </c>
      <c r="CA135" s="4">
        <v>3.6091739999999999</v>
      </c>
      <c r="CB135" s="4">
        <v>23.844705999999999</v>
      </c>
      <c r="CC135" s="4">
        <f t="shared" si="14"/>
        <v>0.95354377079999997</v>
      </c>
      <c r="CE135" s="4">
        <f t="shared" si="15"/>
        <v>8024.4215455471021</v>
      </c>
      <c r="CF135" s="4">
        <f t="shared" si="16"/>
        <v>43.387580574954001</v>
      </c>
      <c r="CG135" s="4">
        <f t="shared" si="17"/>
        <v>6.5756732133420002</v>
      </c>
      <c r="CH135" s="4">
        <f t="shared" si="18"/>
        <v>30.643607753245799</v>
      </c>
    </row>
    <row r="136" spans="1:86">
      <c r="A136" s="2">
        <v>42440</v>
      </c>
      <c r="B136" s="29">
        <v>0.52524810185185189</v>
      </c>
      <c r="C136" s="4">
        <v>11.191000000000001</v>
      </c>
      <c r="D136" s="4">
        <v>9.4299999999999995E-2</v>
      </c>
      <c r="E136" s="4" t="s">
        <v>155</v>
      </c>
      <c r="F136" s="4">
        <v>942.65536699999996</v>
      </c>
      <c r="G136" s="4">
        <v>63.2</v>
      </c>
      <c r="H136" s="4">
        <v>22.3</v>
      </c>
      <c r="I136" s="4">
        <v>1091.0999999999999</v>
      </c>
      <c r="K136" s="4">
        <v>5.49</v>
      </c>
      <c r="L136" s="4">
        <v>115</v>
      </c>
      <c r="M136" s="4">
        <v>0.89849999999999997</v>
      </c>
      <c r="N136" s="4">
        <v>10.0547</v>
      </c>
      <c r="O136" s="4">
        <v>8.4699999999999998E-2</v>
      </c>
      <c r="P136" s="4">
        <v>56.828000000000003</v>
      </c>
      <c r="Q136" s="4">
        <v>20.0364</v>
      </c>
      <c r="R136" s="4">
        <v>76.900000000000006</v>
      </c>
      <c r="S136" s="4">
        <v>46.831899999999997</v>
      </c>
      <c r="T136" s="4">
        <v>16.512</v>
      </c>
      <c r="U136" s="4">
        <v>63.3</v>
      </c>
      <c r="V136" s="4">
        <v>1091.1334999999999</v>
      </c>
      <c r="Y136" s="4">
        <v>103.23099999999999</v>
      </c>
      <c r="Z136" s="4">
        <v>0</v>
      </c>
      <c r="AA136" s="4">
        <v>4.9291</v>
      </c>
      <c r="AB136" s="4" t="s">
        <v>384</v>
      </c>
      <c r="AC136" s="4">
        <v>0</v>
      </c>
      <c r="AD136" s="4">
        <v>11.9</v>
      </c>
      <c r="AE136" s="4">
        <v>856</v>
      </c>
      <c r="AF136" s="4">
        <v>884</v>
      </c>
      <c r="AG136" s="4">
        <v>829</v>
      </c>
      <c r="AH136" s="4">
        <v>88</v>
      </c>
      <c r="AI136" s="4">
        <v>29.59</v>
      </c>
      <c r="AJ136" s="4">
        <v>0.68</v>
      </c>
      <c r="AK136" s="4">
        <v>987</v>
      </c>
      <c r="AL136" s="4">
        <v>3</v>
      </c>
      <c r="AM136" s="4">
        <v>0</v>
      </c>
      <c r="AN136" s="4">
        <v>31</v>
      </c>
      <c r="AO136" s="4">
        <v>191</v>
      </c>
      <c r="AP136" s="4">
        <v>190</v>
      </c>
      <c r="AQ136" s="4">
        <v>2.9</v>
      </c>
      <c r="AR136" s="4">
        <v>195</v>
      </c>
      <c r="AS136" s="4" t="s">
        <v>155</v>
      </c>
      <c r="AT136" s="4">
        <v>2</v>
      </c>
      <c r="AU136" s="5">
        <v>0.73340277777777774</v>
      </c>
      <c r="AV136" s="4">
        <v>47.161073000000002</v>
      </c>
      <c r="AW136" s="4">
        <v>-88.490921999999998</v>
      </c>
      <c r="AX136" s="4">
        <v>314.8</v>
      </c>
      <c r="AY136" s="4">
        <v>39.700000000000003</v>
      </c>
      <c r="AZ136" s="4">
        <v>12</v>
      </c>
      <c r="BA136" s="4">
        <v>11</v>
      </c>
      <c r="BB136" s="4" t="s">
        <v>421</v>
      </c>
      <c r="BC136" s="4">
        <v>0.9</v>
      </c>
      <c r="BD136" s="4">
        <v>1.1000000000000001</v>
      </c>
      <c r="BE136" s="4">
        <v>1.6</v>
      </c>
      <c r="BF136" s="4">
        <v>14.063000000000001</v>
      </c>
      <c r="BG136" s="4">
        <v>18.39</v>
      </c>
      <c r="BH136" s="4">
        <v>1.31</v>
      </c>
      <c r="BI136" s="4">
        <v>11.297000000000001</v>
      </c>
      <c r="BJ136" s="4">
        <v>2977.97</v>
      </c>
      <c r="BK136" s="4">
        <v>15.965999999999999</v>
      </c>
      <c r="BL136" s="4">
        <v>1.7629999999999999</v>
      </c>
      <c r="BM136" s="4">
        <v>0.621</v>
      </c>
      <c r="BN136" s="4">
        <v>2.3839999999999999</v>
      </c>
      <c r="BO136" s="4">
        <v>1.4530000000000001</v>
      </c>
      <c r="BP136" s="4">
        <v>0.51200000000000001</v>
      </c>
      <c r="BQ136" s="4">
        <v>1.9650000000000001</v>
      </c>
      <c r="BR136" s="4">
        <v>10.686299999999999</v>
      </c>
      <c r="BU136" s="4">
        <v>6.0659999999999998</v>
      </c>
      <c r="BW136" s="4">
        <v>1061.499</v>
      </c>
      <c r="BX136" s="4">
        <v>0.13381100000000001</v>
      </c>
      <c r="BY136" s="4">
        <v>-5</v>
      </c>
      <c r="BZ136" s="4">
        <v>1.1801379999999999</v>
      </c>
      <c r="CA136" s="4">
        <v>3.270006</v>
      </c>
      <c r="CB136" s="4">
        <v>23.838788000000001</v>
      </c>
      <c r="CC136" s="4">
        <f t="shared" si="14"/>
        <v>0.86393558519999991</v>
      </c>
      <c r="CE136" s="4">
        <f t="shared" si="15"/>
        <v>7274.2708865615396</v>
      </c>
      <c r="CF136" s="4">
        <f t="shared" si="16"/>
        <v>39.000060099612</v>
      </c>
      <c r="CG136" s="4">
        <f t="shared" si="17"/>
        <v>4.7998946571300003</v>
      </c>
      <c r="CH136" s="4">
        <f t="shared" si="18"/>
        <v>26.103366042996601</v>
      </c>
    </row>
    <row r="137" spans="1:86">
      <c r="A137" s="2">
        <v>42440</v>
      </c>
      <c r="B137" s="29">
        <v>0.52525967592592593</v>
      </c>
      <c r="C137" s="4">
        <v>11.955</v>
      </c>
      <c r="D137" s="4">
        <v>0.10009999999999999</v>
      </c>
      <c r="E137" s="4" t="s">
        <v>155</v>
      </c>
      <c r="F137" s="4">
        <v>1000.563258</v>
      </c>
      <c r="G137" s="4">
        <v>61.9</v>
      </c>
      <c r="H137" s="4">
        <v>22.3</v>
      </c>
      <c r="I137" s="4">
        <v>1039</v>
      </c>
      <c r="K137" s="4">
        <v>5.42</v>
      </c>
      <c r="L137" s="4">
        <v>114</v>
      </c>
      <c r="M137" s="4">
        <v>0.89229999999999998</v>
      </c>
      <c r="N137" s="4">
        <v>10.6677</v>
      </c>
      <c r="O137" s="4">
        <v>8.9300000000000004E-2</v>
      </c>
      <c r="P137" s="4">
        <v>55.264299999999999</v>
      </c>
      <c r="Q137" s="4">
        <v>19.8992</v>
      </c>
      <c r="R137" s="4">
        <v>75.2</v>
      </c>
      <c r="S137" s="4">
        <v>45.543300000000002</v>
      </c>
      <c r="T137" s="4">
        <v>16.398900000000001</v>
      </c>
      <c r="U137" s="4">
        <v>61.9</v>
      </c>
      <c r="V137" s="4">
        <v>1038.9522999999999</v>
      </c>
      <c r="Y137" s="4">
        <v>101.96299999999999</v>
      </c>
      <c r="Z137" s="4">
        <v>0</v>
      </c>
      <c r="AA137" s="4">
        <v>4.8345000000000002</v>
      </c>
      <c r="AB137" s="4" t="s">
        <v>384</v>
      </c>
      <c r="AC137" s="4">
        <v>0</v>
      </c>
      <c r="AD137" s="4">
        <v>11.8</v>
      </c>
      <c r="AE137" s="4">
        <v>856</v>
      </c>
      <c r="AF137" s="4">
        <v>884</v>
      </c>
      <c r="AG137" s="4">
        <v>829</v>
      </c>
      <c r="AH137" s="4">
        <v>88</v>
      </c>
      <c r="AI137" s="4">
        <v>29.59</v>
      </c>
      <c r="AJ137" s="4">
        <v>0.68</v>
      </c>
      <c r="AK137" s="4">
        <v>987</v>
      </c>
      <c r="AL137" s="4">
        <v>3</v>
      </c>
      <c r="AM137" s="4">
        <v>0</v>
      </c>
      <c r="AN137" s="4">
        <v>31</v>
      </c>
      <c r="AO137" s="4">
        <v>191</v>
      </c>
      <c r="AP137" s="4">
        <v>190</v>
      </c>
      <c r="AQ137" s="4">
        <v>2.9</v>
      </c>
      <c r="AR137" s="4">
        <v>195</v>
      </c>
      <c r="AS137" s="4" t="s">
        <v>155</v>
      </c>
      <c r="AT137" s="4">
        <v>2</v>
      </c>
      <c r="AU137" s="5">
        <v>0.73341435185185189</v>
      </c>
      <c r="AV137" s="4">
        <v>47.160960000000003</v>
      </c>
      <c r="AW137" s="4">
        <v>-88.490808999999999</v>
      </c>
      <c r="AX137" s="4">
        <v>314.8</v>
      </c>
      <c r="AY137" s="4">
        <v>34.9</v>
      </c>
      <c r="AZ137" s="4">
        <v>12</v>
      </c>
      <c r="BA137" s="4">
        <v>11</v>
      </c>
      <c r="BB137" s="4" t="s">
        <v>421</v>
      </c>
      <c r="BC137" s="4">
        <v>1.095005</v>
      </c>
      <c r="BD137" s="4">
        <v>1.0756239999999999</v>
      </c>
      <c r="BE137" s="4">
        <v>1.795005</v>
      </c>
      <c r="BF137" s="4">
        <v>14.063000000000001</v>
      </c>
      <c r="BG137" s="4">
        <v>17.29</v>
      </c>
      <c r="BH137" s="4">
        <v>1.23</v>
      </c>
      <c r="BI137" s="4">
        <v>12.065</v>
      </c>
      <c r="BJ137" s="4">
        <v>2980.7289999999998</v>
      </c>
      <c r="BK137" s="4">
        <v>15.878</v>
      </c>
      <c r="BL137" s="4">
        <v>1.617</v>
      </c>
      <c r="BM137" s="4">
        <v>0.58199999999999996</v>
      </c>
      <c r="BN137" s="4">
        <v>2.1989999999999998</v>
      </c>
      <c r="BO137" s="4">
        <v>1.333</v>
      </c>
      <c r="BP137" s="4">
        <v>0.48</v>
      </c>
      <c r="BQ137" s="4">
        <v>1.8120000000000001</v>
      </c>
      <c r="BR137" s="4">
        <v>9.5993999999999993</v>
      </c>
      <c r="BU137" s="4">
        <v>5.6529999999999996</v>
      </c>
      <c r="BW137" s="4">
        <v>982.19500000000005</v>
      </c>
      <c r="BX137" s="4">
        <v>0.13333400000000001</v>
      </c>
      <c r="BY137" s="4">
        <v>-5</v>
      </c>
      <c r="BZ137" s="4">
        <v>1.178569</v>
      </c>
      <c r="CA137" s="4">
        <v>3.2583410000000002</v>
      </c>
      <c r="CB137" s="4">
        <v>23.807102</v>
      </c>
      <c r="CC137" s="4">
        <f t="shared" si="14"/>
        <v>0.86085369219999996</v>
      </c>
      <c r="CE137" s="4">
        <f t="shared" si="15"/>
        <v>7255.0369384099822</v>
      </c>
      <c r="CF137" s="4">
        <f t="shared" si="16"/>
        <v>38.646745983306005</v>
      </c>
      <c r="CG137" s="4">
        <f t="shared" si="17"/>
        <v>4.4103730773240004</v>
      </c>
      <c r="CH137" s="4">
        <f t="shared" si="18"/>
        <v>23.364754590763798</v>
      </c>
    </row>
    <row r="138" spans="1:86">
      <c r="A138" s="2">
        <v>42440</v>
      </c>
      <c r="B138" s="29">
        <v>0.52527124999999997</v>
      </c>
      <c r="C138" s="4">
        <v>12.067</v>
      </c>
      <c r="D138" s="4">
        <v>9.9599999999999994E-2</v>
      </c>
      <c r="E138" s="4" t="s">
        <v>155</v>
      </c>
      <c r="F138" s="4">
        <v>996.46302300000002</v>
      </c>
      <c r="G138" s="4">
        <v>61</v>
      </c>
      <c r="H138" s="4">
        <v>22.4</v>
      </c>
      <c r="I138" s="4">
        <v>1054.4000000000001</v>
      </c>
      <c r="K138" s="4">
        <v>4.47</v>
      </c>
      <c r="L138" s="4">
        <v>114</v>
      </c>
      <c r="M138" s="4">
        <v>0.89139999999999997</v>
      </c>
      <c r="N138" s="4">
        <v>10.756500000000001</v>
      </c>
      <c r="O138" s="4">
        <v>8.8800000000000004E-2</v>
      </c>
      <c r="P138" s="4">
        <v>54.400399999999998</v>
      </c>
      <c r="Q138" s="4">
        <v>19.942399999999999</v>
      </c>
      <c r="R138" s="4">
        <v>74.3</v>
      </c>
      <c r="S138" s="4">
        <v>44.856699999999996</v>
      </c>
      <c r="T138" s="4">
        <v>16.4438</v>
      </c>
      <c r="U138" s="4">
        <v>61.3</v>
      </c>
      <c r="V138" s="4">
        <v>1054.4101000000001</v>
      </c>
      <c r="Y138" s="4">
        <v>101.93</v>
      </c>
      <c r="Z138" s="4">
        <v>0</v>
      </c>
      <c r="AA138" s="4">
        <v>3.9883000000000002</v>
      </c>
      <c r="AB138" s="4" t="s">
        <v>384</v>
      </c>
      <c r="AC138" s="4">
        <v>0</v>
      </c>
      <c r="AD138" s="4">
        <v>11.8</v>
      </c>
      <c r="AE138" s="4">
        <v>856</v>
      </c>
      <c r="AF138" s="4">
        <v>885</v>
      </c>
      <c r="AG138" s="4">
        <v>828</v>
      </c>
      <c r="AH138" s="4">
        <v>88.4</v>
      </c>
      <c r="AI138" s="4">
        <v>29.73</v>
      </c>
      <c r="AJ138" s="4">
        <v>0.68</v>
      </c>
      <c r="AK138" s="4">
        <v>987</v>
      </c>
      <c r="AL138" s="4">
        <v>3</v>
      </c>
      <c r="AM138" s="4">
        <v>0</v>
      </c>
      <c r="AN138" s="4">
        <v>31</v>
      </c>
      <c r="AO138" s="4">
        <v>191.4</v>
      </c>
      <c r="AP138" s="4">
        <v>190</v>
      </c>
      <c r="AQ138" s="4">
        <v>2.8</v>
      </c>
      <c r="AR138" s="4">
        <v>195</v>
      </c>
      <c r="AS138" s="4" t="s">
        <v>155</v>
      </c>
      <c r="AT138" s="4">
        <v>2</v>
      </c>
      <c r="AU138" s="5">
        <v>0.73342592592592604</v>
      </c>
      <c r="AV138" s="4">
        <v>47.160856000000003</v>
      </c>
      <c r="AW138" s="4">
        <v>-88.490745000000004</v>
      </c>
      <c r="AX138" s="4">
        <v>314.60000000000002</v>
      </c>
      <c r="AY138" s="4">
        <v>31.6</v>
      </c>
      <c r="AZ138" s="4">
        <v>12</v>
      </c>
      <c r="BA138" s="4">
        <v>11</v>
      </c>
      <c r="BB138" s="4" t="s">
        <v>421</v>
      </c>
      <c r="BC138" s="4">
        <v>1.7</v>
      </c>
      <c r="BD138" s="4">
        <v>1</v>
      </c>
      <c r="BE138" s="4">
        <v>2.4</v>
      </c>
      <c r="BF138" s="4">
        <v>14.063000000000001</v>
      </c>
      <c r="BG138" s="4">
        <v>17.14</v>
      </c>
      <c r="BH138" s="4">
        <v>1.22</v>
      </c>
      <c r="BI138" s="4">
        <v>12.183</v>
      </c>
      <c r="BJ138" s="4">
        <v>2980.7809999999999</v>
      </c>
      <c r="BK138" s="4">
        <v>15.666</v>
      </c>
      <c r="BL138" s="4">
        <v>1.579</v>
      </c>
      <c r="BM138" s="4">
        <v>0.57899999999999996</v>
      </c>
      <c r="BN138" s="4">
        <v>2.157</v>
      </c>
      <c r="BO138" s="4">
        <v>1.302</v>
      </c>
      <c r="BP138" s="4">
        <v>0.47699999999999998</v>
      </c>
      <c r="BQ138" s="4">
        <v>1.7789999999999999</v>
      </c>
      <c r="BR138" s="4">
        <v>9.6620000000000008</v>
      </c>
      <c r="BU138" s="4">
        <v>5.6040000000000001</v>
      </c>
      <c r="BW138" s="4">
        <v>803.60199999999998</v>
      </c>
      <c r="BX138" s="4">
        <v>0.14011299999999999</v>
      </c>
      <c r="BY138" s="4">
        <v>-5</v>
      </c>
      <c r="BZ138" s="4">
        <v>1.1792910000000001</v>
      </c>
      <c r="CA138" s="4">
        <v>3.4240140000000001</v>
      </c>
      <c r="CB138" s="4">
        <v>23.821684000000001</v>
      </c>
      <c r="CC138" s="4">
        <f t="shared" si="14"/>
        <v>0.90462449879999995</v>
      </c>
      <c r="CE138" s="4">
        <f t="shared" si="15"/>
        <v>7624.058198575698</v>
      </c>
      <c r="CF138" s="4">
        <f t="shared" si="16"/>
        <v>40.069530683028006</v>
      </c>
      <c r="CG138" s="4">
        <f t="shared" si="17"/>
        <v>4.5502167167819998</v>
      </c>
      <c r="CH138" s="4">
        <f t="shared" si="18"/>
        <v>24.712868981196003</v>
      </c>
    </row>
    <row r="139" spans="1:86">
      <c r="A139" s="2">
        <v>42440</v>
      </c>
      <c r="B139" s="29">
        <v>0.52528282407407401</v>
      </c>
      <c r="C139" s="4">
        <v>11.494</v>
      </c>
      <c r="D139" s="4">
        <v>7.0699999999999999E-2</v>
      </c>
      <c r="E139" s="4" t="s">
        <v>155</v>
      </c>
      <c r="F139" s="4">
        <v>707.07395499999996</v>
      </c>
      <c r="G139" s="4">
        <v>64.400000000000006</v>
      </c>
      <c r="H139" s="4">
        <v>23.3</v>
      </c>
      <c r="I139" s="4">
        <v>1094.5</v>
      </c>
      <c r="K139" s="4">
        <v>3.74</v>
      </c>
      <c r="L139" s="4">
        <v>119</v>
      </c>
      <c r="M139" s="4">
        <v>0.8962</v>
      </c>
      <c r="N139" s="4">
        <v>10.300700000000001</v>
      </c>
      <c r="O139" s="4">
        <v>6.3399999999999998E-2</v>
      </c>
      <c r="P139" s="4">
        <v>57.743200000000002</v>
      </c>
      <c r="Q139" s="4">
        <v>20.905200000000001</v>
      </c>
      <c r="R139" s="4">
        <v>78.599999999999994</v>
      </c>
      <c r="S139" s="4">
        <v>47.648600000000002</v>
      </c>
      <c r="T139" s="4">
        <v>17.250599999999999</v>
      </c>
      <c r="U139" s="4">
        <v>64.900000000000006</v>
      </c>
      <c r="V139" s="4">
        <v>1094.5454999999999</v>
      </c>
      <c r="Y139" s="4">
        <v>106.887</v>
      </c>
      <c r="Z139" s="4">
        <v>0</v>
      </c>
      <c r="AA139" s="4">
        <v>3.3546999999999998</v>
      </c>
      <c r="AB139" s="4" t="s">
        <v>384</v>
      </c>
      <c r="AC139" s="4">
        <v>0</v>
      </c>
      <c r="AD139" s="4">
        <v>11.9</v>
      </c>
      <c r="AE139" s="4">
        <v>856</v>
      </c>
      <c r="AF139" s="4">
        <v>885</v>
      </c>
      <c r="AG139" s="4">
        <v>828</v>
      </c>
      <c r="AH139" s="4">
        <v>89</v>
      </c>
      <c r="AI139" s="4">
        <v>29.92</v>
      </c>
      <c r="AJ139" s="4">
        <v>0.69</v>
      </c>
      <c r="AK139" s="4">
        <v>987</v>
      </c>
      <c r="AL139" s="4">
        <v>3</v>
      </c>
      <c r="AM139" s="4">
        <v>0</v>
      </c>
      <c r="AN139" s="4">
        <v>31</v>
      </c>
      <c r="AO139" s="4">
        <v>192</v>
      </c>
      <c r="AP139" s="4">
        <v>190</v>
      </c>
      <c r="AQ139" s="4">
        <v>2.8</v>
      </c>
      <c r="AR139" s="4">
        <v>195</v>
      </c>
      <c r="AS139" s="4" t="s">
        <v>155</v>
      </c>
      <c r="AT139" s="4">
        <v>2</v>
      </c>
      <c r="AU139" s="5">
        <v>0.73343749999999996</v>
      </c>
      <c r="AV139" s="4">
        <v>47.160747000000001</v>
      </c>
      <c r="AW139" s="4">
        <v>-88.490708999999995</v>
      </c>
      <c r="AX139" s="4">
        <v>314.39999999999998</v>
      </c>
      <c r="AY139" s="4">
        <v>29.6</v>
      </c>
      <c r="AZ139" s="4">
        <v>12</v>
      </c>
      <c r="BA139" s="4">
        <v>11</v>
      </c>
      <c r="BB139" s="4" t="s">
        <v>421</v>
      </c>
      <c r="BC139" s="4">
        <v>1.7241759999999999</v>
      </c>
      <c r="BD139" s="4">
        <v>1</v>
      </c>
      <c r="BE139" s="4">
        <v>2.4</v>
      </c>
      <c r="BF139" s="4">
        <v>14.063000000000001</v>
      </c>
      <c r="BG139" s="4">
        <v>17.97</v>
      </c>
      <c r="BH139" s="4">
        <v>1.28</v>
      </c>
      <c r="BI139" s="4">
        <v>11.587999999999999</v>
      </c>
      <c r="BJ139" s="4">
        <v>2985.038</v>
      </c>
      <c r="BK139" s="4">
        <v>11.686999999999999</v>
      </c>
      <c r="BL139" s="4">
        <v>1.752</v>
      </c>
      <c r="BM139" s="4">
        <v>0.63400000000000001</v>
      </c>
      <c r="BN139" s="4">
        <v>2.387</v>
      </c>
      <c r="BO139" s="4">
        <v>1.446</v>
      </c>
      <c r="BP139" s="4">
        <v>0.52400000000000002</v>
      </c>
      <c r="BQ139" s="4">
        <v>1.97</v>
      </c>
      <c r="BR139" s="4">
        <v>10.4885</v>
      </c>
      <c r="BU139" s="4">
        <v>6.1459999999999999</v>
      </c>
      <c r="BW139" s="4">
        <v>706.875</v>
      </c>
      <c r="BX139" s="4">
        <v>0.13703399999999999</v>
      </c>
      <c r="BY139" s="4">
        <v>-5</v>
      </c>
      <c r="BZ139" s="4">
        <v>1.180569</v>
      </c>
      <c r="CA139" s="4">
        <v>3.3487680000000002</v>
      </c>
      <c r="CB139" s="4">
        <v>23.847494000000001</v>
      </c>
      <c r="CC139" s="4">
        <f t="shared" ref="CC139:CC150" si="19">CA139*0.2642</f>
        <v>0.88474450560000006</v>
      </c>
      <c r="CE139" s="4">
        <f t="shared" ref="CE139:CE150" si="20">BJ139*$CA139*0.747</f>
        <v>7467.1612006884488</v>
      </c>
      <c r="CF139" s="4">
        <f t="shared" ref="CF139:CF150" si="21">BK139*$CA139*0.747</f>
        <v>29.235377557151999</v>
      </c>
      <c r="CG139" s="4">
        <f t="shared" ref="CG139:CG150" si="22">BQ139*$CA139*0.747</f>
        <v>4.9280135011199997</v>
      </c>
      <c r="CH139" s="4">
        <f t="shared" ref="CH139:CH150" si="23">BR139*$CA139*0.747</f>
        <v>26.237294216496</v>
      </c>
    </row>
    <row r="140" spans="1:86">
      <c r="A140" s="2">
        <v>42440</v>
      </c>
      <c r="B140" s="29">
        <v>0.52529439814814816</v>
      </c>
      <c r="C140" s="4">
        <v>10.903</v>
      </c>
      <c r="D140" s="4">
        <v>4.3099999999999999E-2</v>
      </c>
      <c r="E140" s="4" t="s">
        <v>155</v>
      </c>
      <c r="F140" s="4">
        <v>431.00917399999997</v>
      </c>
      <c r="G140" s="4">
        <v>79.599999999999994</v>
      </c>
      <c r="H140" s="4">
        <v>24.8</v>
      </c>
      <c r="I140" s="4">
        <v>1223</v>
      </c>
      <c r="K140" s="4">
        <v>3.64</v>
      </c>
      <c r="L140" s="4">
        <v>133</v>
      </c>
      <c r="M140" s="4">
        <v>0.90100000000000002</v>
      </c>
      <c r="N140" s="4">
        <v>9.8236000000000008</v>
      </c>
      <c r="O140" s="4">
        <v>3.8800000000000001E-2</v>
      </c>
      <c r="P140" s="4">
        <v>71.721400000000003</v>
      </c>
      <c r="Q140" s="4">
        <v>22.345400000000001</v>
      </c>
      <c r="R140" s="4">
        <v>94.1</v>
      </c>
      <c r="S140" s="4">
        <v>59.183199999999999</v>
      </c>
      <c r="T140" s="4">
        <v>18.439</v>
      </c>
      <c r="U140" s="4">
        <v>77.599999999999994</v>
      </c>
      <c r="V140" s="4">
        <v>1223.0391</v>
      </c>
      <c r="Y140" s="4">
        <v>119.873</v>
      </c>
      <c r="Z140" s="4">
        <v>0</v>
      </c>
      <c r="AA140" s="4">
        <v>3.2812000000000001</v>
      </c>
      <c r="AB140" s="4" t="s">
        <v>384</v>
      </c>
      <c r="AC140" s="4">
        <v>0</v>
      </c>
      <c r="AD140" s="4">
        <v>11.8</v>
      </c>
      <c r="AE140" s="4">
        <v>857</v>
      </c>
      <c r="AF140" s="4">
        <v>885</v>
      </c>
      <c r="AG140" s="4">
        <v>829</v>
      </c>
      <c r="AH140" s="4">
        <v>89</v>
      </c>
      <c r="AI140" s="4">
        <v>29.92</v>
      </c>
      <c r="AJ140" s="4">
        <v>0.69</v>
      </c>
      <c r="AK140" s="4">
        <v>987</v>
      </c>
      <c r="AL140" s="4">
        <v>3</v>
      </c>
      <c r="AM140" s="4">
        <v>0</v>
      </c>
      <c r="AN140" s="4">
        <v>31</v>
      </c>
      <c r="AO140" s="4">
        <v>192</v>
      </c>
      <c r="AP140" s="4">
        <v>190.4</v>
      </c>
      <c r="AQ140" s="4">
        <v>2.7</v>
      </c>
      <c r="AR140" s="4">
        <v>195</v>
      </c>
      <c r="AS140" s="4" t="s">
        <v>155</v>
      </c>
      <c r="AT140" s="4">
        <v>2</v>
      </c>
      <c r="AU140" s="5">
        <v>0.73344907407407411</v>
      </c>
      <c r="AV140" s="4">
        <v>47.160631000000002</v>
      </c>
      <c r="AW140" s="4">
        <v>-88.490692999999993</v>
      </c>
      <c r="AX140" s="4">
        <v>314.3</v>
      </c>
      <c r="AY140" s="4">
        <v>29.2</v>
      </c>
      <c r="AZ140" s="4">
        <v>12</v>
      </c>
      <c r="BA140" s="4">
        <v>11</v>
      </c>
      <c r="BB140" s="4" t="s">
        <v>421</v>
      </c>
      <c r="BC140" s="4">
        <v>1.8</v>
      </c>
      <c r="BD140" s="4">
        <v>1</v>
      </c>
      <c r="BE140" s="4">
        <v>2.3518479999999999</v>
      </c>
      <c r="BF140" s="4">
        <v>14.063000000000001</v>
      </c>
      <c r="BG140" s="4">
        <v>18.91</v>
      </c>
      <c r="BH140" s="4">
        <v>1.34</v>
      </c>
      <c r="BI140" s="4">
        <v>10.984999999999999</v>
      </c>
      <c r="BJ140" s="4">
        <v>2986.6950000000002</v>
      </c>
      <c r="BK140" s="4">
        <v>7.5149999999999997</v>
      </c>
      <c r="BL140" s="4">
        <v>2.2839999999999998</v>
      </c>
      <c r="BM140" s="4">
        <v>0.71099999999999997</v>
      </c>
      <c r="BN140" s="4">
        <v>2.9950000000000001</v>
      </c>
      <c r="BO140" s="4">
        <v>1.8839999999999999</v>
      </c>
      <c r="BP140" s="4">
        <v>0.58699999999999997</v>
      </c>
      <c r="BQ140" s="4">
        <v>2.4710000000000001</v>
      </c>
      <c r="BR140" s="4">
        <v>12.2958</v>
      </c>
      <c r="BU140" s="4">
        <v>7.2309999999999999</v>
      </c>
      <c r="BW140" s="4">
        <v>725.35400000000004</v>
      </c>
      <c r="BX140" s="4">
        <v>0.171291</v>
      </c>
      <c r="BY140" s="4">
        <v>-5</v>
      </c>
      <c r="BZ140" s="4">
        <v>1.180431</v>
      </c>
      <c r="CA140" s="4">
        <v>4.185924</v>
      </c>
      <c r="CB140" s="4">
        <v>23.844705999999999</v>
      </c>
      <c r="CC140" s="4">
        <f t="shared" si="19"/>
        <v>1.1059211207999999</v>
      </c>
      <c r="CE140" s="4">
        <f t="shared" si="20"/>
        <v>9339.0524760414592</v>
      </c>
      <c r="CF140" s="4">
        <f t="shared" si="21"/>
        <v>23.498542488419996</v>
      </c>
      <c r="CG140" s="4">
        <f t="shared" si="22"/>
        <v>7.7265333983880007</v>
      </c>
      <c r="CH140" s="4">
        <f t="shared" si="23"/>
        <v>38.447555386442403</v>
      </c>
    </row>
    <row r="141" spans="1:86">
      <c r="A141" s="2">
        <v>42440</v>
      </c>
      <c r="B141" s="29">
        <v>0.5253059722222222</v>
      </c>
      <c r="C141" s="4">
        <v>10.555999999999999</v>
      </c>
      <c r="D141" s="4">
        <v>3.4099999999999998E-2</v>
      </c>
      <c r="E141" s="4" t="s">
        <v>155</v>
      </c>
      <c r="F141" s="4">
        <v>340.82687299999998</v>
      </c>
      <c r="G141" s="4">
        <v>96.4</v>
      </c>
      <c r="H141" s="4">
        <v>29.2</v>
      </c>
      <c r="I141" s="4">
        <v>1351.7</v>
      </c>
      <c r="K141" s="4">
        <v>4.45</v>
      </c>
      <c r="L141" s="4">
        <v>146</v>
      </c>
      <c r="M141" s="4">
        <v>0.90380000000000005</v>
      </c>
      <c r="N141" s="4">
        <v>9.5405999999999995</v>
      </c>
      <c r="O141" s="4">
        <v>3.0800000000000001E-2</v>
      </c>
      <c r="P141" s="4">
        <v>87.170599999999993</v>
      </c>
      <c r="Q141" s="4">
        <v>26.384</v>
      </c>
      <c r="R141" s="4">
        <v>113.6</v>
      </c>
      <c r="S141" s="4">
        <v>71.931600000000003</v>
      </c>
      <c r="T141" s="4">
        <v>21.771599999999999</v>
      </c>
      <c r="U141" s="4">
        <v>93.7</v>
      </c>
      <c r="V141" s="4">
        <v>1351.7479000000001</v>
      </c>
      <c r="Y141" s="4">
        <v>131.74299999999999</v>
      </c>
      <c r="Z141" s="4">
        <v>0</v>
      </c>
      <c r="AA141" s="4">
        <v>4.0214999999999996</v>
      </c>
      <c r="AB141" s="4" t="s">
        <v>384</v>
      </c>
      <c r="AC141" s="4">
        <v>0</v>
      </c>
      <c r="AD141" s="4">
        <v>11.8</v>
      </c>
      <c r="AE141" s="4">
        <v>857</v>
      </c>
      <c r="AF141" s="4">
        <v>884</v>
      </c>
      <c r="AG141" s="4">
        <v>830</v>
      </c>
      <c r="AH141" s="4">
        <v>89</v>
      </c>
      <c r="AI141" s="4">
        <v>29.92</v>
      </c>
      <c r="AJ141" s="4">
        <v>0.69</v>
      </c>
      <c r="AK141" s="4">
        <v>987</v>
      </c>
      <c r="AL141" s="4">
        <v>3</v>
      </c>
      <c r="AM141" s="4">
        <v>0</v>
      </c>
      <c r="AN141" s="4">
        <v>31</v>
      </c>
      <c r="AO141" s="4">
        <v>192</v>
      </c>
      <c r="AP141" s="4">
        <v>191</v>
      </c>
      <c r="AQ141" s="4">
        <v>2.7</v>
      </c>
      <c r="AR141" s="4">
        <v>195</v>
      </c>
      <c r="AS141" s="4" t="s">
        <v>155</v>
      </c>
      <c r="AT141" s="4">
        <v>2</v>
      </c>
      <c r="AU141" s="5">
        <v>0.73346064814814815</v>
      </c>
      <c r="AV141" s="4">
        <v>47.160516999999999</v>
      </c>
      <c r="AW141" s="4">
        <v>-88.490689000000003</v>
      </c>
      <c r="AX141" s="4">
        <v>314.2</v>
      </c>
      <c r="AY141" s="4">
        <v>28.7</v>
      </c>
      <c r="AZ141" s="4">
        <v>12</v>
      </c>
      <c r="BA141" s="4">
        <v>11</v>
      </c>
      <c r="BB141" s="4" t="s">
        <v>421</v>
      </c>
      <c r="BC141" s="4">
        <v>1.8</v>
      </c>
      <c r="BD141" s="4">
        <v>1</v>
      </c>
      <c r="BE141" s="4">
        <v>2.2000000000000002</v>
      </c>
      <c r="BF141" s="4">
        <v>14.063000000000001</v>
      </c>
      <c r="BG141" s="4">
        <v>19.48</v>
      </c>
      <c r="BH141" s="4">
        <v>1.39</v>
      </c>
      <c r="BI141" s="4">
        <v>10.643000000000001</v>
      </c>
      <c r="BJ141" s="4">
        <v>2984.1190000000001</v>
      </c>
      <c r="BK141" s="4">
        <v>6.1319999999999997</v>
      </c>
      <c r="BL141" s="4">
        <v>2.855</v>
      </c>
      <c r="BM141" s="4">
        <v>0.86399999999999999</v>
      </c>
      <c r="BN141" s="4">
        <v>3.7189999999999999</v>
      </c>
      <c r="BO141" s="4">
        <v>2.3559999999999999</v>
      </c>
      <c r="BP141" s="4">
        <v>0.71299999999999997</v>
      </c>
      <c r="BQ141" s="4">
        <v>3.069</v>
      </c>
      <c r="BR141" s="4">
        <v>13.9809</v>
      </c>
      <c r="BU141" s="4">
        <v>8.1760000000000002</v>
      </c>
      <c r="BW141" s="4">
        <v>914.59400000000005</v>
      </c>
      <c r="BX141" s="4">
        <v>0.205569</v>
      </c>
      <c r="BY141" s="4">
        <v>-5</v>
      </c>
      <c r="BZ141" s="4">
        <v>1.182293</v>
      </c>
      <c r="CA141" s="4">
        <v>5.023593</v>
      </c>
      <c r="CB141" s="4">
        <v>23.882318999999999</v>
      </c>
      <c r="CC141" s="4">
        <f t="shared" si="19"/>
        <v>1.3272332705999998</v>
      </c>
      <c r="CE141" s="4">
        <f t="shared" si="20"/>
        <v>11198.27649171655</v>
      </c>
      <c r="CF141" s="4">
        <f t="shared" si="21"/>
        <v>23.011090190171998</v>
      </c>
      <c r="CG141" s="4">
        <f t="shared" si="22"/>
        <v>11.516802966999</v>
      </c>
      <c r="CH141" s="4">
        <f t="shared" si="23"/>
        <v>52.465060476153894</v>
      </c>
    </row>
    <row r="142" spans="1:86">
      <c r="A142" s="2">
        <v>42440</v>
      </c>
      <c r="B142" s="29">
        <v>0.52531754629629634</v>
      </c>
      <c r="C142" s="4">
        <v>10.315</v>
      </c>
      <c r="D142" s="4">
        <v>3.3500000000000002E-2</v>
      </c>
      <c r="E142" s="4" t="s">
        <v>155</v>
      </c>
      <c r="F142" s="4">
        <v>334.65918199999999</v>
      </c>
      <c r="G142" s="4">
        <v>132.19999999999999</v>
      </c>
      <c r="H142" s="4">
        <v>41.9</v>
      </c>
      <c r="I142" s="4">
        <v>1521.5</v>
      </c>
      <c r="K142" s="4">
        <v>5.18</v>
      </c>
      <c r="L142" s="4">
        <v>160</v>
      </c>
      <c r="M142" s="4">
        <v>0.90559999999999996</v>
      </c>
      <c r="N142" s="4">
        <v>9.3421000000000003</v>
      </c>
      <c r="O142" s="4">
        <v>3.0300000000000001E-2</v>
      </c>
      <c r="P142" s="4">
        <v>119.7664</v>
      </c>
      <c r="Q142" s="4">
        <v>37.9649</v>
      </c>
      <c r="R142" s="4">
        <v>157.69999999999999</v>
      </c>
      <c r="S142" s="4">
        <v>98.828999999999994</v>
      </c>
      <c r="T142" s="4">
        <v>31.3279</v>
      </c>
      <c r="U142" s="4">
        <v>130.19999999999999</v>
      </c>
      <c r="V142" s="4">
        <v>1521.5427999999999</v>
      </c>
      <c r="Y142" s="4">
        <v>144.816</v>
      </c>
      <c r="Z142" s="4">
        <v>0</v>
      </c>
      <c r="AA142" s="4">
        <v>4.6924000000000001</v>
      </c>
      <c r="AB142" s="4" t="s">
        <v>384</v>
      </c>
      <c r="AC142" s="4">
        <v>0</v>
      </c>
      <c r="AD142" s="4">
        <v>11.8</v>
      </c>
      <c r="AE142" s="4">
        <v>857</v>
      </c>
      <c r="AF142" s="4">
        <v>884</v>
      </c>
      <c r="AG142" s="4">
        <v>829</v>
      </c>
      <c r="AH142" s="4">
        <v>89</v>
      </c>
      <c r="AI142" s="4">
        <v>29.92</v>
      </c>
      <c r="AJ142" s="4">
        <v>0.69</v>
      </c>
      <c r="AK142" s="4">
        <v>987</v>
      </c>
      <c r="AL142" s="4">
        <v>3</v>
      </c>
      <c r="AM142" s="4">
        <v>0</v>
      </c>
      <c r="AN142" s="4">
        <v>31</v>
      </c>
      <c r="AO142" s="4">
        <v>192</v>
      </c>
      <c r="AP142" s="4">
        <v>190.6</v>
      </c>
      <c r="AQ142" s="4">
        <v>2.7</v>
      </c>
      <c r="AR142" s="4">
        <v>195</v>
      </c>
      <c r="AS142" s="4" t="s">
        <v>155</v>
      </c>
      <c r="AT142" s="4">
        <v>2</v>
      </c>
      <c r="AU142" s="5">
        <v>0.73347222222222219</v>
      </c>
      <c r="AV142" s="4">
        <v>47.160403000000002</v>
      </c>
      <c r="AW142" s="4">
        <v>-88.490673000000001</v>
      </c>
      <c r="AX142" s="4">
        <v>314.2</v>
      </c>
      <c r="AY142" s="4">
        <v>28.5</v>
      </c>
      <c r="AZ142" s="4">
        <v>12</v>
      </c>
      <c r="BA142" s="4">
        <v>11</v>
      </c>
      <c r="BB142" s="4" t="s">
        <v>421</v>
      </c>
      <c r="BC142" s="4">
        <v>1.5851150000000001</v>
      </c>
      <c r="BD142" s="4">
        <v>1</v>
      </c>
      <c r="BE142" s="4">
        <v>2.032867</v>
      </c>
      <c r="BF142" s="4">
        <v>14.063000000000001</v>
      </c>
      <c r="BG142" s="4">
        <v>19.87</v>
      </c>
      <c r="BH142" s="4">
        <v>1.41</v>
      </c>
      <c r="BI142" s="4">
        <v>10.419</v>
      </c>
      <c r="BJ142" s="4">
        <v>2978.107</v>
      </c>
      <c r="BK142" s="4">
        <v>6.149</v>
      </c>
      <c r="BL142" s="4">
        <v>3.9980000000000002</v>
      </c>
      <c r="BM142" s="4">
        <v>1.2669999999999999</v>
      </c>
      <c r="BN142" s="4">
        <v>5.266</v>
      </c>
      <c r="BO142" s="4">
        <v>3.2989999999999999</v>
      </c>
      <c r="BP142" s="4">
        <v>1.046</v>
      </c>
      <c r="BQ142" s="4">
        <v>4.3449999999999998</v>
      </c>
      <c r="BR142" s="4">
        <v>16.039000000000001</v>
      </c>
      <c r="BU142" s="4">
        <v>9.1590000000000007</v>
      </c>
      <c r="BW142" s="4">
        <v>1087.646</v>
      </c>
      <c r="BX142" s="4">
        <v>0.18689800000000001</v>
      </c>
      <c r="BY142" s="4">
        <v>-5</v>
      </c>
      <c r="BZ142" s="4">
        <v>1.1835690000000001</v>
      </c>
      <c r="CA142" s="4">
        <v>4.5673199999999996</v>
      </c>
      <c r="CB142" s="4">
        <v>23.908093999999998</v>
      </c>
      <c r="CC142" s="4">
        <f t="shared" si="19"/>
        <v>1.206685944</v>
      </c>
      <c r="CE142" s="4">
        <f t="shared" si="20"/>
        <v>10160.669844440279</v>
      </c>
      <c r="CF142" s="4">
        <f t="shared" si="21"/>
        <v>20.979084657959998</v>
      </c>
      <c r="CG142" s="4">
        <f t="shared" si="22"/>
        <v>14.824219033799999</v>
      </c>
      <c r="CH142" s="4">
        <f t="shared" si="23"/>
        <v>54.72166837356</v>
      </c>
    </row>
    <row r="143" spans="1:86">
      <c r="A143" s="2">
        <v>42440</v>
      </c>
      <c r="B143" s="29">
        <v>0.52532912037037038</v>
      </c>
      <c r="C143" s="4">
        <v>9.9529999999999994</v>
      </c>
      <c r="D143" s="4">
        <v>3.8100000000000002E-2</v>
      </c>
      <c r="E143" s="4" t="s">
        <v>155</v>
      </c>
      <c r="F143" s="4">
        <v>380.66086999999999</v>
      </c>
      <c r="G143" s="4">
        <v>157.1</v>
      </c>
      <c r="H143" s="4">
        <v>43.4</v>
      </c>
      <c r="I143" s="4">
        <v>1651.1</v>
      </c>
      <c r="K143" s="4">
        <v>5.58</v>
      </c>
      <c r="L143" s="4">
        <v>164</v>
      </c>
      <c r="M143" s="4">
        <v>0.90849999999999997</v>
      </c>
      <c r="N143" s="4">
        <v>9.0422999999999991</v>
      </c>
      <c r="O143" s="4">
        <v>3.4599999999999999E-2</v>
      </c>
      <c r="P143" s="4">
        <v>142.75800000000001</v>
      </c>
      <c r="Q143" s="4">
        <v>39.429600000000001</v>
      </c>
      <c r="R143" s="4">
        <v>182.2</v>
      </c>
      <c r="S143" s="4">
        <v>117.80119999999999</v>
      </c>
      <c r="T143" s="4">
        <v>32.5366</v>
      </c>
      <c r="U143" s="4">
        <v>150.30000000000001</v>
      </c>
      <c r="V143" s="4">
        <v>1651.0833</v>
      </c>
      <c r="Y143" s="4">
        <v>148.80799999999999</v>
      </c>
      <c r="Z143" s="4">
        <v>0</v>
      </c>
      <c r="AA143" s="4">
        <v>5.0732999999999997</v>
      </c>
      <c r="AB143" s="4" t="s">
        <v>384</v>
      </c>
      <c r="AC143" s="4">
        <v>0</v>
      </c>
      <c r="AD143" s="4">
        <v>11.8</v>
      </c>
      <c r="AE143" s="4">
        <v>857</v>
      </c>
      <c r="AF143" s="4">
        <v>885</v>
      </c>
      <c r="AG143" s="4">
        <v>829</v>
      </c>
      <c r="AH143" s="4">
        <v>89</v>
      </c>
      <c r="AI143" s="4">
        <v>29.92</v>
      </c>
      <c r="AJ143" s="4">
        <v>0.69</v>
      </c>
      <c r="AK143" s="4">
        <v>987</v>
      </c>
      <c r="AL143" s="4">
        <v>3</v>
      </c>
      <c r="AM143" s="4">
        <v>0</v>
      </c>
      <c r="AN143" s="4">
        <v>31</v>
      </c>
      <c r="AO143" s="4">
        <v>192</v>
      </c>
      <c r="AP143" s="4">
        <v>190</v>
      </c>
      <c r="AQ143" s="4">
        <v>2.9</v>
      </c>
      <c r="AR143" s="4">
        <v>195</v>
      </c>
      <c r="AS143" s="4" t="s">
        <v>155</v>
      </c>
      <c r="AT143" s="4">
        <v>2</v>
      </c>
      <c r="AU143" s="5">
        <v>0.73348379629629623</v>
      </c>
      <c r="AV143" s="4">
        <v>47.160291000000001</v>
      </c>
      <c r="AW143" s="4">
        <v>-88.490679</v>
      </c>
      <c r="AX143" s="4">
        <v>314.10000000000002</v>
      </c>
      <c r="AY143" s="4">
        <v>27.8</v>
      </c>
      <c r="AZ143" s="4">
        <v>12</v>
      </c>
      <c r="BA143" s="4">
        <v>11</v>
      </c>
      <c r="BB143" s="4" t="s">
        <v>421</v>
      </c>
      <c r="BC143" s="4">
        <v>0.9</v>
      </c>
      <c r="BD143" s="4">
        <v>1.0240400000000001</v>
      </c>
      <c r="BE143" s="4">
        <v>1.5</v>
      </c>
      <c r="BF143" s="4">
        <v>14.063000000000001</v>
      </c>
      <c r="BG143" s="4">
        <v>20.51</v>
      </c>
      <c r="BH143" s="4">
        <v>1.46</v>
      </c>
      <c r="BI143" s="4">
        <v>10.069000000000001</v>
      </c>
      <c r="BJ143" s="4">
        <v>2971.0479999999998</v>
      </c>
      <c r="BK143" s="4">
        <v>7.2320000000000002</v>
      </c>
      <c r="BL143" s="4">
        <v>4.9119999999999999</v>
      </c>
      <c r="BM143" s="4">
        <v>1.357</v>
      </c>
      <c r="BN143" s="4">
        <v>6.2690000000000001</v>
      </c>
      <c r="BO143" s="4">
        <v>4.0529999999999999</v>
      </c>
      <c r="BP143" s="4">
        <v>1.1200000000000001</v>
      </c>
      <c r="BQ143" s="4">
        <v>5.173</v>
      </c>
      <c r="BR143" s="4">
        <v>17.9389</v>
      </c>
      <c r="BU143" s="4">
        <v>9.7010000000000005</v>
      </c>
      <c r="BW143" s="4">
        <v>1212.039</v>
      </c>
      <c r="BX143" s="4">
        <v>0.17722299999999999</v>
      </c>
      <c r="BY143" s="4">
        <v>-5</v>
      </c>
      <c r="BZ143" s="4">
        <v>1.183862</v>
      </c>
      <c r="CA143" s="4">
        <v>4.3308869999999997</v>
      </c>
      <c r="CB143" s="4">
        <v>23.914012</v>
      </c>
      <c r="CC143" s="4">
        <f t="shared" si="19"/>
        <v>1.1442203453999999</v>
      </c>
      <c r="CE143" s="4">
        <f t="shared" si="20"/>
        <v>9611.85305020327</v>
      </c>
      <c r="CF143" s="4">
        <f t="shared" si="21"/>
        <v>23.396768163647998</v>
      </c>
      <c r="CG143" s="4">
        <f t="shared" si="22"/>
        <v>16.735547802896999</v>
      </c>
      <c r="CH143" s="4">
        <f t="shared" si="23"/>
        <v>58.035437556812091</v>
      </c>
    </row>
    <row r="144" spans="1:86">
      <c r="A144" s="2">
        <v>42440</v>
      </c>
      <c r="B144" s="29">
        <v>0.52534069444444442</v>
      </c>
      <c r="C144" s="4">
        <v>9.6929999999999996</v>
      </c>
      <c r="D144" s="4">
        <v>5.11E-2</v>
      </c>
      <c r="E144" s="4" t="s">
        <v>155</v>
      </c>
      <c r="F144" s="4">
        <v>511.21163200000001</v>
      </c>
      <c r="G144" s="4">
        <v>223.6</v>
      </c>
      <c r="H144" s="4">
        <v>43.5</v>
      </c>
      <c r="I144" s="4">
        <v>1603.3</v>
      </c>
      <c r="K144" s="4">
        <v>5.98</v>
      </c>
      <c r="L144" s="4">
        <v>155</v>
      </c>
      <c r="M144" s="4">
        <v>0.91059999999999997</v>
      </c>
      <c r="N144" s="4">
        <v>8.8270999999999997</v>
      </c>
      <c r="O144" s="4">
        <v>4.6600000000000003E-2</v>
      </c>
      <c r="P144" s="4">
        <v>203.6147</v>
      </c>
      <c r="Q144" s="4">
        <v>39.645499999999998</v>
      </c>
      <c r="R144" s="4">
        <v>243.3</v>
      </c>
      <c r="S144" s="4">
        <v>168.01900000000001</v>
      </c>
      <c r="T144" s="4">
        <v>32.714700000000001</v>
      </c>
      <c r="U144" s="4">
        <v>200.7</v>
      </c>
      <c r="V144" s="4">
        <v>1603.3472999999999</v>
      </c>
      <c r="Y144" s="4">
        <v>141.24199999999999</v>
      </c>
      <c r="Z144" s="4">
        <v>0</v>
      </c>
      <c r="AA144" s="4">
        <v>5.4497999999999998</v>
      </c>
      <c r="AB144" s="4" t="s">
        <v>384</v>
      </c>
      <c r="AC144" s="4">
        <v>0</v>
      </c>
      <c r="AD144" s="4">
        <v>11.9</v>
      </c>
      <c r="AE144" s="4">
        <v>857</v>
      </c>
      <c r="AF144" s="4">
        <v>884</v>
      </c>
      <c r="AG144" s="4">
        <v>829</v>
      </c>
      <c r="AH144" s="4">
        <v>89</v>
      </c>
      <c r="AI144" s="4">
        <v>29.92</v>
      </c>
      <c r="AJ144" s="4">
        <v>0.69</v>
      </c>
      <c r="AK144" s="4">
        <v>987</v>
      </c>
      <c r="AL144" s="4">
        <v>3</v>
      </c>
      <c r="AM144" s="4">
        <v>0</v>
      </c>
      <c r="AN144" s="4">
        <v>31</v>
      </c>
      <c r="AO144" s="4">
        <v>192</v>
      </c>
      <c r="AP144" s="4">
        <v>190</v>
      </c>
      <c r="AQ144" s="4">
        <v>3</v>
      </c>
      <c r="AR144" s="4">
        <v>195</v>
      </c>
      <c r="AS144" s="4" t="s">
        <v>155</v>
      </c>
      <c r="AT144" s="4">
        <v>2</v>
      </c>
      <c r="AU144" s="5">
        <v>0.73349537037037038</v>
      </c>
      <c r="AV144" s="4">
        <v>47.160178999999999</v>
      </c>
      <c r="AW144" s="4">
        <v>-88.490682000000007</v>
      </c>
      <c r="AX144" s="4">
        <v>313.89999999999998</v>
      </c>
      <c r="AY144" s="4">
        <v>28</v>
      </c>
      <c r="AZ144" s="4">
        <v>12</v>
      </c>
      <c r="BA144" s="4">
        <v>10</v>
      </c>
      <c r="BB144" s="4" t="s">
        <v>422</v>
      </c>
      <c r="BC144" s="4">
        <v>0.9</v>
      </c>
      <c r="BD144" s="4">
        <v>1.1000000000000001</v>
      </c>
      <c r="BE144" s="4">
        <v>1.5</v>
      </c>
      <c r="BF144" s="4">
        <v>14.063000000000001</v>
      </c>
      <c r="BG144" s="4">
        <v>21</v>
      </c>
      <c r="BH144" s="4">
        <v>1.49</v>
      </c>
      <c r="BI144" s="4">
        <v>9.8130000000000006</v>
      </c>
      <c r="BJ144" s="4">
        <v>2967.413</v>
      </c>
      <c r="BK144" s="4">
        <v>9.9600000000000009</v>
      </c>
      <c r="BL144" s="4">
        <v>7.1680000000000001</v>
      </c>
      <c r="BM144" s="4">
        <v>1.3959999999999999</v>
      </c>
      <c r="BN144" s="4">
        <v>8.5640000000000001</v>
      </c>
      <c r="BO144" s="4">
        <v>5.915</v>
      </c>
      <c r="BP144" s="4">
        <v>1.1519999999999999</v>
      </c>
      <c r="BQ144" s="4">
        <v>7.0670000000000002</v>
      </c>
      <c r="BR144" s="4">
        <v>17.823</v>
      </c>
      <c r="BU144" s="4">
        <v>9.42</v>
      </c>
      <c r="BW144" s="4">
        <v>1332.098</v>
      </c>
      <c r="BX144" s="4">
        <v>0.216257</v>
      </c>
      <c r="BY144" s="4">
        <v>-5</v>
      </c>
      <c r="BZ144" s="4">
        <v>1.184569</v>
      </c>
      <c r="CA144" s="4">
        <v>5.2847799999999996</v>
      </c>
      <c r="CB144" s="4">
        <v>23.928294000000001</v>
      </c>
      <c r="CC144" s="4">
        <f t="shared" si="19"/>
        <v>1.3962388759999997</v>
      </c>
      <c r="CE144" s="4">
        <f t="shared" si="20"/>
        <v>11714.547280982579</v>
      </c>
      <c r="CF144" s="4">
        <f t="shared" si="21"/>
        <v>39.319397373599998</v>
      </c>
      <c r="CG144" s="4">
        <f t="shared" si="22"/>
        <v>27.898612574219996</v>
      </c>
      <c r="CH144" s="4">
        <f t="shared" si="23"/>
        <v>70.360403553179992</v>
      </c>
    </row>
    <row r="145" spans="1:86">
      <c r="A145" s="2">
        <v>42440</v>
      </c>
      <c r="B145" s="29">
        <v>0.52535226851851846</v>
      </c>
      <c r="C145" s="4">
        <v>9.6300000000000008</v>
      </c>
      <c r="D145" s="4">
        <v>6.8099999999999994E-2</v>
      </c>
      <c r="E145" s="4" t="s">
        <v>155</v>
      </c>
      <c r="F145" s="4">
        <v>680.84006499999998</v>
      </c>
      <c r="G145" s="4">
        <v>309.89999999999998</v>
      </c>
      <c r="H145" s="4">
        <v>43.6</v>
      </c>
      <c r="I145" s="4">
        <v>1409</v>
      </c>
      <c r="K145" s="4">
        <v>6.48</v>
      </c>
      <c r="L145" s="4">
        <v>139</v>
      </c>
      <c r="M145" s="4">
        <v>0.91120000000000001</v>
      </c>
      <c r="N145" s="4">
        <v>8.7745999999999995</v>
      </c>
      <c r="O145" s="4">
        <v>6.2E-2</v>
      </c>
      <c r="P145" s="4">
        <v>282.3426</v>
      </c>
      <c r="Q145" s="4">
        <v>39.694800000000001</v>
      </c>
      <c r="R145" s="4">
        <v>322</v>
      </c>
      <c r="S145" s="4">
        <v>232.98390000000001</v>
      </c>
      <c r="T145" s="4">
        <v>32.755400000000002</v>
      </c>
      <c r="U145" s="4">
        <v>265.7</v>
      </c>
      <c r="V145" s="4">
        <v>1409.04</v>
      </c>
      <c r="Y145" s="4">
        <v>126.551</v>
      </c>
      <c r="Z145" s="4">
        <v>0</v>
      </c>
      <c r="AA145" s="4">
        <v>5.9002999999999997</v>
      </c>
      <c r="AB145" s="4" t="s">
        <v>384</v>
      </c>
      <c r="AC145" s="4">
        <v>0</v>
      </c>
      <c r="AD145" s="4">
        <v>11.8</v>
      </c>
      <c r="AE145" s="4">
        <v>857</v>
      </c>
      <c r="AF145" s="4">
        <v>884</v>
      </c>
      <c r="AG145" s="4">
        <v>830</v>
      </c>
      <c r="AH145" s="4">
        <v>89</v>
      </c>
      <c r="AI145" s="4">
        <v>29.92</v>
      </c>
      <c r="AJ145" s="4">
        <v>0.69</v>
      </c>
      <c r="AK145" s="4">
        <v>987</v>
      </c>
      <c r="AL145" s="4">
        <v>3</v>
      </c>
      <c r="AM145" s="4">
        <v>0</v>
      </c>
      <c r="AN145" s="4">
        <v>31</v>
      </c>
      <c r="AO145" s="4">
        <v>192</v>
      </c>
      <c r="AP145" s="4">
        <v>190</v>
      </c>
      <c r="AQ145" s="4">
        <v>3</v>
      </c>
      <c r="AR145" s="4">
        <v>195</v>
      </c>
      <c r="AS145" s="4" t="s">
        <v>155</v>
      </c>
      <c r="AT145" s="4">
        <v>2</v>
      </c>
      <c r="AU145" s="5">
        <v>0.73350694444444453</v>
      </c>
      <c r="AV145" s="4">
        <v>47.160068000000003</v>
      </c>
      <c r="AW145" s="4">
        <v>-88.490675999999993</v>
      </c>
      <c r="AX145" s="4">
        <v>313.8</v>
      </c>
      <c r="AY145" s="4">
        <v>27.8</v>
      </c>
      <c r="AZ145" s="4">
        <v>12</v>
      </c>
      <c r="BA145" s="4">
        <v>10</v>
      </c>
      <c r="BB145" s="4" t="s">
        <v>422</v>
      </c>
      <c r="BC145" s="4">
        <v>0.92467500000000002</v>
      </c>
      <c r="BD145" s="4">
        <v>1.1000000000000001</v>
      </c>
      <c r="BE145" s="4">
        <v>1.524675</v>
      </c>
      <c r="BF145" s="4">
        <v>14.063000000000001</v>
      </c>
      <c r="BG145" s="4">
        <v>21.14</v>
      </c>
      <c r="BH145" s="4">
        <v>1.5</v>
      </c>
      <c r="BI145" s="4">
        <v>9.7479999999999993</v>
      </c>
      <c r="BJ145" s="4">
        <v>2968.3919999999998</v>
      </c>
      <c r="BK145" s="4">
        <v>13.356999999999999</v>
      </c>
      <c r="BL145" s="4">
        <v>10.002000000000001</v>
      </c>
      <c r="BM145" s="4">
        <v>1.4059999999999999</v>
      </c>
      <c r="BN145" s="4">
        <v>11.409000000000001</v>
      </c>
      <c r="BO145" s="4">
        <v>8.2539999999999996</v>
      </c>
      <c r="BP145" s="4">
        <v>1.1599999999999999</v>
      </c>
      <c r="BQ145" s="4">
        <v>9.4139999999999997</v>
      </c>
      <c r="BR145" s="4">
        <v>15.762</v>
      </c>
      <c r="BU145" s="4">
        <v>8.4939999999999998</v>
      </c>
      <c r="BW145" s="4">
        <v>1451.335</v>
      </c>
      <c r="BX145" s="4">
        <v>0.26455000000000001</v>
      </c>
      <c r="BY145" s="4">
        <v>-5</v>
      </c>
      <c r="BZ145" s="4">
        <v>1.1839999999999999</v>
      </c>
      <c r="CA145" s="4">
        <v>6.4649400000000004</v>
      </c>
      <c r="CB145" s="4">
        <v>23.916799999999999</v>
      </c>
      <c r="CC145" s="4">
        <f t="shared" si="19"/>
        <v>1.7080371480000001</v>
      </c>
      <c r="CE145" s="4">
        <f t="shared" si="20"/>
        <v>14335.285703830559</v>
      </c>
      <c r="CF145" s="4">
        <f t="shared" si="21"/>
        <v>64.505096074259995</v>
      </c>
      <c r="CG145" s="4">
        <f t="shared" si="22"/>
        <v>45.463126034520002</v>
      </c>
      <c r="CH145" s="4">
        <f t="shared" si="23"/>
        <v>76.119587057160004</v>
      </c>
    </row>
    <row r="146" spans="1:86">
      <c r="A146" s="2">
        <v>42440</v>
      </c>
      <c r="B146" s="29">
        <v>0.52536384259259261</v>
      </c>
      <c r="C146" s="4">
        <v>9.6300000000000008</v>
      </c>
      <c r="D146" s="4">
        <v>7.6899999999999996E-2</v>
      </c>
      <c r="E146" s="4" t="s">
        <v>155</v>
      </c>
      <c r="F146" s="4">
        <v>768.89908300000002</v>
      </c>
      <c r="G146" s="4">
        <v>362.2</v>
      </c>
      <c r="H146" s="4">
        <v>31.2</v>
      </c>
      <c r="I146" s="4">
        <v>1212.5999999999999</v>
      </c>
      <c r="K146" s="4">
        <v>6.74</v>
      </c>
      <c r="L146" s="4">
        <v>123</v>
      </c>
      <c r="M146" s="4">
        <v>0.9113</v>
      </c>
      <c r="N146" s="4">
        <v>8.7754999999999992</v>
      </c>
      <c r="O146" s="4">
        <v>7.0099999999999996E-2</v>
      </c>
      <c r="P146" s="4">
        <v>330.07440000000003</v>
      </c>
      <c r="Q146" s="4">
        <v>28.4314</v>
      </c>
      <c r="R146" s="4">
        <v>358.5</v>
      </c>
      <c r="S146" s="4">
        <v>272.37130000000002</v>
      </c>
      <c r="T146" s="4">
        <v>23.461099999999998</v>
      </c>
      <c r="U146" s="4">
        <v>295.8</v>
      </c>
      <c r="V146" s="4">
        <v>1212.5696</v>
      </c>
      <c r="Y146" s="4">
        <v>111.803</v>
      </c>
      <c r="Z146" s="4">
        <v>0</v>
      </c>
      <c r="AA146" s="4">
        <v>6.1437999999999997</v>
      </c>
      <c r="AB146" s="4" t="s">
        <v>384</v>
      </c>
      <c r="AC146" s="4">
        <v>0</v>
      </c>
      <c r="AD146" s="4">
        <v>11.8</v>
      </c>
      <c r="AE146" s="4">
        <v>858</v>
      </c>
      <c r="AF146" s="4">
        <v>885</v>
      </c>
      <c r="AG146" s="4">
        <v>830</v>
      </c>
      <c r="AH146" s="4">
        <v>89</v>
      </c>
      <c r="AI146" s="4">
        <v>29.92</v>
      </c>
      <c r="AJ146" s="4">
        <v>0.69</v>
      </c>
      <c r="AK146" s="4">
        <v>987</v>
      </c>
      <c r="AL146" s="4">
        <v>3</v>
      </c>
      <c r="AM146" s="4">
        <v>0</v>
      </c>
      <c r="AN146" s="4">
        <v>31</v>
      </c>
      <c r="AO146" s="4">
        <v>192</v>
      </c>
      <c r="AP146" s="4">
        <v>190</v>
      </c>
      <c r="AQ146" s="4">
        <v>2.9</v>
      </c>
      <c r="AR146" s="4">
        <v>195</v>
      </c>
      <c r="AS146" s="4" t="s">
        <v>155</v>
      </c>
      <c r="AT146" s="4">
        <v>2</v>
      </c>
      <c r="AU146" s="5">
        <v>0.73351851851851846</v>
      </c>
      <c r="AV146" s="4">
        <v>47.159956999999999</v>
      </c>
      <c r="AW146" s="4">
        <v>-88.490656999999999</v>
      </c>
      <c r="AX146" s="4">
        <v>313.8</v>
      </c>
      <c r="AY146" s="4">
        <v>28</v>
      </c>
      <c r="AZ146" s="4">
        <v>12</v>
      </c>
      <c r="BA146" s="4">
        <v>10</v>
      </c>
      <c r="BB146" s="4" t="s">
        <v>422</v>
      </c>
      <c r="BC146" s="4">
        <v>1</v>
      </c>
      <c r="BD146" s="4">
        <v>1.1000000000000001</v>
      </c>
      <c r="BE146" s="4">
        <v>1.6</v>
      </c>
      <c r="BF146" s="4">
        <v>14.063000000000001</v>
      </c>
      <c r="BG146" s="4">
        <v>21.16</v>
      </c>
      <c r="BH146" s="4">
        <v>1.5</v>
      </c>
      <c r="BI146" s="4">
        <v>9.7379999999999995</v>
      </c>
      <c r="BJ146" s="4">
        <v>2972.26</v>
      </c>
      <c r="BK146" s="4">
        <v>15.105</v>
      </c>
      <c r="BL146" s="4">
        <v>11.708</v>
      </c>
      <c r="BM146" s="4">
        <v>1.008</v>
      </c>
      <c r="BN146" s="4">
        <v>12.715999999999999</v>
      </c>
      <c r="BO146" s="4">
        <v>9.6609999999999996</v>
      </c>
      <c r="BP146" s="4">
        <v>0.83199999999999996</v>
      </c>
      <c r="BQ146" s="4">
        <v>10.493</v>
      </c>
      <c r="BR146" s="4">
        <v>13.5806</v>
      </c>
      <c r="BU146" s="4">
        <v>7.5129999999999999</v>
      </c>
      <c r="BW146" s="4">
        <v>1513.0550000000001</v>
      </c>
      <c r="BX146" s="4">
        <v>0.32058399999999998</v>
      </c>
      <c r="BY146" s="4">
        <v>-5</v>
      </c>
      <c r="BZ146" s="4">
        <v>1.1848620000000001</v>
      </c>
      <c r="CA146" s="4">
        <v>7.8342710000000002</v>
      </c>
      <c r="CB146" s="4">
        <v>23.934211999999999</v>
      </c>
      <c r="CC146" s="4">
        <f t="shared" si="19"/>
        <v>2.0698143982000001</v>
      </c>
      <c r="CE146" s="4">
        <f t="shared" si="20"/>
        <v>17394.261270877621</v>
      </c>
      <c r="CF146" s="4">
        <f t="shared" si="21"/>
        <v>88.397487600885</v>
      </c>
      <c r="CG146" s="4">
        <f t="shared" si="22"/>
        <v>61.407139185441004</v>
      </c>
      <c r="CH146" s="4">
        <f t="shared" si="23"/>
        <v>79.476393254722197</v>
      </c>
    </row>
    <row r="147" spans="1:86">
      <c r="A147" s="2">
        <v>42440</v>
      </c>
      <c r="B147" s="29">
        <v>0.52537541666666665</v>
      </c>
      <c r="C147" s="4">
        <v>9.6270000000000007</v>
      </c>
      <c r="D147" s="4">
        <v>8.0199999999999994E-2</v>
      </c>
      <c r="E147" s="4" t="s">
        <v>155</v>
      </c>
      <c r="F147" s="4">
        <v>802.34710700000005</v>
      </c>
      <c r="G147" s="4">
        <v>400.3</v>
      </c>
      <c r="H147" s="4">
        <v>31.2</v>
      </c>
      <c r="I147" s="4">
        <v>1064</v>
      </c>
      <c r="K147" s="4">
        <v>6.8</v>
      </c>
      <c r="L147" s="4">
        <v>115</v>
      </c>
      <c r="M147" s="4">
        <v>0.91139999999999999</v>
      </c>
      <c r="N147" s="4">
        <v>8.7741000000000007</v>
      </c>
      <c r="O147" s="4">
        <v>7.3099999999999998E-2</v>
      </c>
      <c r="P147" s="4">
        <v>364.8707</v>
      </c>
      <c r="Q147" s="4">
        <v>28.435700000000001</v>
      </c>
      <c r="R147" s="4">
        <v>393.3</v>
      </c>
      <c r="S147" s="4">
        <v>301.08449999999999</v>
      </c>
      <c r="T147" s="4">
        <v>23.464600000000001</v>
      </c>
      <c r="U147" s="4">
        <v>324.5</v>
      </c>
      <c r="V147" s="4">
        <v>1063.9857999999999</v>
      </c>
      <c r="Y147" s="4">
        <v>104.837</v>
      </c>
      <c r="Z147" s="4">
        <v>0</v>
      </c>
      <c r="AA147" s="4">
        <v>6.1974999999999998</v>
      </c>
      <c r="AB147" s="4" t="s">
        <v>384</v>
      </c>
      <c r="AC147" s="4">
        <v>0</v>
      </c>
      <c r="AD147" s="4">
        <v>11.8</v>
      </c>
      <c r="AE147" s="4">
        <v>857</v>
      </c>
      <c r="AF147" s="4">
        <v>885</v>
      </c>
      <c r="AG147" s="4">
        <v>829</v>
      </c>
      <c r="AH147" s="4">
        <v>89</v>
      </c>
      <c r="AI147" s="4">
        <v>29.92</v>
      </c>
      <c r="AJ147" s="4">
        <v>0.69</v>
      </c>
      <c r="AK147" s="4">
        <v>987</v>
      </c>
      <c r="AL147" s="4">
        <v>3</v>
      </c>
      <c r="AM147" s="4">
        <v>0</v>
      </c>
      <c r="AN147" s="4">
        <v>31</v>
      </c>
      <c r="AO147" s="4">
        <v>192</v>
      </c>
      <c r="AP147" s="4">
        <v>190</v>
      </c>
      <c r="AQ147" s="4">
        <v>2.9</v>
      </c>
      <c r="AR147" s="4">
        <v>195</v>
      </c>
      <c r="AS147" s="4" t="s">
        <v>155</v>
      </c>
      <c r="AT147" s="4">
        <v>2</v>
      </c>
      <c r="AU147" s="5">
        <v>0.73353009259259261</v>
      </c>
      <c r="AV147" s="4">
        <v>47.159846000000002</v>
      </c>
      <c r="AW147" s="4">
        <v>-88.490628000000001</v>
      </c>
      <c r="AX147" s="4">
        <v>313.60000000000002</v>
      </c>
      <c r="AY147" s="4">
        <v>28.1</v>
      </c>
      <c r="AZ147" s="4">
        <v>12</v>
      </c>
      <c r="BA147" s="4">
        <v>10</v>
      </c>
      <c r="BB147" s="4" t="s">
        <v>422</v>
      </c>
      <c r="BC147" s="4">
        <v>1.0244759999999999</v>
      </c>
      <c r="BD147" s="4">
        <v>1.1489510000000001</v>
      </c>
      <c r="BE147" s="4">
        <v>1.6489510000000001</v>
      </c>
      <c r="BF147" s="4">
        <v>14.063000000000001</v>
      </c>
      <c r="BG147" s="4">
        <v>21.2</v>
      </c>
      <c r="BH147" s="4">
        <v>1.51</v>
      </c>
      <c r="BI147" s="4">
        <v>9.7210000000000001</v>
      </c>
      <c r="BJ147" s="4">
        <v>2976.1860000000001</v>
      </c>
      <c r="BK147" s="4">
        <v>15.787000000000001</v>
      </c>
      <c r="BL147" s="4">
        <v>12.961</v>
      </c>
      <c r="BM147" s="4">
        <v>1.01</v>
      </c>
      <c r="BN147" s="4">
        <v>13.971</v>
      </c>
      <c r="BO147" s="4">
        <v>10.695</v>
      </c>
      <c r="BP147" s="4">
        <v>0.83399999999999996</v>
      </c>
      <c r="BQ147" s="4">
        <v>11.529</v>
      </c>
      <c r="BR147" s="4">
        <v>11.934100000000001</v>
      </c>
      <c r="BU147" s="4">
        <v>7.0549999999999997</v>
      </c>
      <c r="BW147" s="4">
        <v>1528.53</v>
      </c>
      <c r="BX147" s="4">
        <v>0.36562</v>
      </c>
      <c r="BY147" s="4">
        <v>-5</v>
      </c>
      <c r="BZ147" s="4">
        <v>1.185138</v>
      </c>
      <c r="CA147" s="4">
        <v>8.9348390000000002</v>
      </c>
      <c r="CB147" s="4">
        <v>23.939788</v>
      </c>
      <c r="CC147" s="4">
        <f t="shared" si="19"/>
        <v>2.3605844638</v>
      </c>
      <c r="CE147" s="4">
        <f t="shared" si="20"/>
        <v>19864.03182980834</v>
      </c>
      <c r="CF147" s="4">
        <f t="shared" si="21"/>
        <v>105.367564559871</v>
      </c>
      <c r="CG147" s="4">
        <f t="shared" si="22"/>
        <v>76.948289846756992</v>
      </c>
      <c r="CH147" s="4">
        <f t="shared" si="23"/>
        <v>79.652058796095304</v>
      </c>
    </row>
    <row r="148" spans="1:86">
      <c r="A148" s="2">
        <v>42440</v>
      </c>
      <c r="B148" s="29">
        <v>0.5253869907407408</v>
      </c>
      <c r="C148" s="4">
        <v>9.5679999999999996</v>
      </c>
      <c r="D148" s="4">
        <v>7.2900000000000006E-2</v>
      </c>
      <c r="E148" s="4" t="s">
        <v>155</v>
      </c>
      <c r="F148" s="4">
        <v>729.38281900000004</v>
      </c>
      <c r="G148" s="4">
        <v>433.2</v>
      </c>
      <c r="H148" s="4">
        <v>40.5</v>
      </c>
      <c r="I148" s="4">
        <v>971.1</v>
      </c>
      <c r="K148" s="4">
        <v>6.8</v>
      </c>
      <c r="L148" s="4">
        <v>110</v>
      </c>
      <c r="M148" s="4">
        <v>0.91200000000000003</v>
      </c>
      <c r="N148" s="4">
        <v>8.7265999999999995</v>
      </c>
      <c r="O148" s="4">
        <v>6.6500000000000004E-2</v>
      </c>
      <c r="P148" s="4">
        <v>395.06110000000001</v>
      </c>
      <c r="Q148" s="4">
        <v>36.934100000000001</v>
      </c>
      <c r="R148" s="4">
        <v>432</v>
      </c>
      <c r="S148" s="4">
        <v>325.99709999999999</v>
      </c>
      <c r="T148" s="4">
        <v>30.477399999999999</v>
      </c>
      <c r="U148" s="4">
        <v>356.5</v>
      </c>
      <c r="V148" s="4">
        <v>971.06610000000001</v>
      </c>
      <c r="Y148" s="4">
        <v>100.355</v>
      </c>
      <c r="Z148" s="4">
        <v>0</v>
      </c>
      <c r="AA148" s="4">
        <v>6.2019000000000002</v>
      </c>
      <c r="AB148" s="4" t="s">
        <v>384</v>
      </c>
      <c r="AC148" s="4">
        <v>0</v>
      </c>
      <c r="AD148" s="4">
        <v>11.8</v>
      </c>
      <c r="AE148" s="4">
        <v>858</v>
      </c>
      <c r="AF148" s="4">
        <v>886</v>
      </c>
      <c r="AG148" s="4">
        <v>829</v>
      </c>
      <c r="AH148" s="4">
        <v>89</v>
      </c>
      <c r="AI148" s="4">
        <v>29.92</v>
      </c>
      <c r="AJ148" s="4">
        <v>0.69</v>
      </c>
      <c r="AK148" s="4">
        <v>987</v>
      </c>
      <c r="AL148" s="4">
        <v>3</v>
      </c>
      <c r="AM148" s="4">
        <v>0</v>
      </c>
      <c r="AN148" s="4">
        <v>31</v>
      </c>
      <c r="AO148" s="4">
        <v>192</v>
      </c>
      <c r="AP148" s="4">
        <v>190.4</v>
      </c>
      <c r="AQ148" s="4">
        <v>2.9</v>
      </c>
      <c r="AR148" s="4">
        <v>195</v>
      </c>
      <c r="AS148" s="4" t="s">
        <v>155</v>
      </c>
      <c r="AT148" s="4">
        <v>2</v>
      </c>
      <c r="AU148" s="5">
        <v>0.73354166666666665</v>
      </c>
      <c r="AV148" s="4">
        <v>47.159737999999997</v>
      </c>
      <c r="AW148" s="4">
        <v>-88.490555000000001</v>
      </c>
      <c r="AX148" s="4">
        <v>313.39999999999998</v>
      </c>
      <c r="AY148" s="4">
        <v>29.3</v>
      </c>
      <c r="AZ148" s="4">
        <v>12</v>
      </c>
      <c r="BA148" s="4">
        <v>10</v>
      </c>
      <c r="BB148" s="4" t="s">
        <v>422</v>
      </c>
      <c r="BC148" s="4">
        <v>1.1000000000000001</v>
      </c>
      <c r="BD148" s="4">
        <v>1.3</v>
      </c>
      <c r="BE148" s="4">
        <v>1.8</v>
      </c>
      <c r="BF148" s="4">
        <v>14.063000000000001</v>
      </c>
      <c r="BG148" s="4">
        <v>21.36</v>
      </c>
      <c r="BH148" s="4">
        <v>1.52</v>
      </c>
      <c r="BI148" s="4">
        <v>9.6440000000000001</v>
      </c>
      <c r="BJ148" s="4">
        <v>2981.277</v>
      </c>
      <c r="BK148" s="4">
        <v>14.465</v>
      </c>
      <c r="BL148" s="4">
        <v>14.134</v>
      </c>
      <c r="BM148" s="4">
        <v>1.321</v>
      </c>
      <c r="BN148" s="4">
        <v>15.455</v>
      </c>
      <c r="BO148" s="4">
        <v>11.663</v>
      </c>
      <c r="BP148" s="4">
        <v>1.0900000000000001</v>
      </c>
      <c r="BQ148" s="4">
        <v>12.753</v>
      </c>
      <c r="BR148" s="4">
        <v>10.969900000000001</v>
      </c>
      <c r="BU148" s="4">
        <v>6.8019999999999996</v>
      </c>
      <c r="BW148" s="4">
        <v>1540.5650000000001</v>
      </c>
      <c r="BX148" s="4">
        <v>0.36967299999999997</v>
      </c>
      <c r="BY148" s="4">
        <v>-5</v>
      </c>
      <c r="BZ148" s="4">
        <v>1.1852929999999999</v>
      </c>
      <c r="CA148" s="4">
        <v>9.0338840000000005</v>
      </c>
      <c r="CB148" s="4">
        <v>23.942919</v>
      </c>
      <c r="CC148" s="4">
        <f t="shared" si="19"/>
        <v>2.3867521528000002</v>
      </c>
      <c r="CE148" s="4">
        <f t="shared" si="20"/>
        <v>20118.585410631396</v>
      </c>
      <c r="CF148" s="4">
        <f t="shared" si="21"/>
        <v>97.614323648820005</v>
      </c>
      <c r="CG148" s="4">
        <f t="shared" si="22"/>
        <v>86.061214621044002</v>
      </c>
      <c r="CH148" s="4">
        <f t="shared" si="23"/>
        <v>74.028300656425202</v>
      </c>
    </row>
    <row r="149" spans="1:86">
      <c r="A149" s="2">
        <v>42440</v>
      </c>
      <c r="B149" s="29">
        <v>0.52539856481481484</v>
      </c>
      <c r="C149" s="4">
        <v>9.2880000000000003</v>
      </c>
      <c r="D149" s="4">
        <v>5.9799999999999999E-2</v>
      </c>
      <c r="E149" s="4" t="s">
        <v>155</v>
      </c>
      <c r="F149" s="4">
        <v>597.78162899999995</v>
      </c>
      <c r="G149" s="4">
        <v>418.5</v>
      </c>
      <c r="H149" s="4">
        <v>42.8</v>
      </c>
      <c r="I149" s="4">
        <v>946.2</v>
      </c>
      <c r="K149" s="4">
        <v>6.8</v>
      </c>
      <c r="L149" s="4">
        <v>109</v>
      </c>
      <c r="M149" s="4">
        <v>0.91449999999999998</v>
      </c>
      <c r="N149" s="4">
        <v>8.4941999999999993</v>
      </c>
      <c r="O149" s="4">
        <v>5.4699999999999999E-2</v>
      </c>
      <c r="P149" s="4">
        <v>382.70659999999998</v>
      </c>
      <c r="Q149" s="4">
        <v>39.1417</v>
      </c>
      <c r="R149" s="4">
        <v>421.8</v>
      </c>
      <c r="S149" s="4">
        <v>315.80239999999998</v>
      </c>
      <c r="T149" s="4">
        <v>32.298999999999999</v>
      </c>
      <c r="U149" s="4">
        <v>348.1</v>
      </c>
      <c r="V149" s="4">
        <v>946.2432</v>
      </c>
      <c r="Y149" s="4">
        <v>99.795000000000002</v>
      </c>
      <c r="Z149" s="4">
        <v>0</v>
      </c>
      <c r="AA149" s="4">
        <v>6.2187999999999999</v>
      </c>
      <c r="AB149" s="4" t="s">
        <v>384</v>
      </c>
      <c r="AC149" s="4">
        <v>0</v>
      </c>
      <c r="AD149" s="4">
        <v>11.9</v>
      </c>
      <c r="AE149" s="4">
        <v>858</v>
      </c>
      <c r="AF149" s="4">
        <v>887</v>
      </c>
      <c r="AG149" s="4">
        <v>830</v>
      </c>
      <c r="AH149" s="4">
        <v>89</v>
      </c>
      <c r="AI149" s="4">
        <v>29.92</v>
      </c>
      <c r="AJ149" s="4">
        <v>0.69</v>
      </c>
      <c r="AK149" s="4">
        <v>987</v>
      </c>
      <c r="AL149" s="4">
        <v>3</v>
      </c>
      <c r="AM149" s="4">
        <v>0</v>
      </c>
      <c r="AN149" s="4">
        <v>31</v>
      </c>
      <c r="AO149" s="4">
        <v>192</v>
      </c>
      <c r="AP149" s="4">
        <v>191</v>
      </c>
      <c r="AQ149" s="4">
        <v>2.9</v>
      </c>
      <c r="AR149" s="4">
        <v>195</v>
      </c>
      <c r="AS149" s="4" t="s">
        <v>155</v>
      </c>
      <c r="AT149" s="4">
        <v>2</v>
      </c>
      <c r="AU149" s="5">
        <v>0.7335532407407408</v>
      </c>
      <c r="AV149" s="4">
        <v>47.159635000000002</v>
      </c>
      <c r="AW149" s="4">
        <v>-88.490440000000007</v>
      </c>
      <c r="AX149" s="4">
        <v>313.3</v>
      </c>
      <c r="AY149" s="4">
        <v>31.8</v>
      </c>
      <c r="AZ149" s="4">
        <v>12</v>
      </c>
      <c r="BA149" s="4">
        <v>10</v>
      </c>
      <c r="BB149" s="4" t="s">
        <v>422</v>
      </c>
      <c r="BC149" s="4">
        <v>1.1000000000000001</v>
      </c>
      <c r="BD149" s="4">
        <v>1.3</v>
      </c>
      <c r="BE149" s="4">
        <v>1.8</v>
      </c>
      <c r="BF149" s="4">
        <v>14.063000000000001</v>
      </c>
      <c r="BG149" s="4">
        <v>22</v>
      </c>
      <c r="BH149" s="4">
        <v>1.56</v>
      </c>
      <c r="BI149" s="4">
        <v>9.3460000000000001</v>
      </c>
      <c r="BJ149" s="4">
        <v>2985.1019999999999</v>
      </c>
      <c r="BK149" s="4">
        <v>12.228</v>
      </c>
      <c r="BL149" s="4">
        <v>14.084</v>
      </c>
      <c r="BM149" s="4">
        <v>1.44</v>
      </c>
      <c r="BN149" s="4">
        <v>15.525</v>
      </c>
      <c r="BO149" s="4">
        <v>11.622</v>
      </c>
      <c r="BP149" s="4">
        <v>1.1890000000000001</v>
      </c>
      <c r="BQ149" s="4">
        <v>12.811</v>
      </c>
      <c r="BR149" s="4">
        <v>10.996</v>
      </c>
      <c r="BU149" s="4">
        <v>6.9580000000000002</v>
      </c>
      <c r="BW149" s="4">
        <v>1589.0550000000001</v>
      </c>
      <c r="BX149" s="4">
        <v>0.33543299999999998</v>
      </c>
      <c r="BY149" s="4">
        <v>-5</v>
      </c>
      <c r="BZ149" s="4">
        <v>1.186569</v>
      </c>
      <c r="CA149" s="4">
        <v>8.1971439999999998</v>
      </c>
      <c r="CB149" s="4">
        <v>23.968693999999999</v>
      </c>
      <c r="CC149" s="4">
        <f t="shared" si="19"/>
        <v>2.1656854447999998</v>
      </c>
      <c r="CE149" s="4">
        <f t="shared" si="20"/>
        <v>18278.575278669934</v>
      </c>
      <c r="CF149" s="4">
        <f t="shared" si="21"/>
        <v>74.875303593503986</v>
      </c>
      <c r="CG149" s="4">
        <f t="shared" si="22"/>
        <v>78.445168002647989</v>
      </c>
      <c r="CH149" s="4">
        <f t="shared" si="23"/>
        <v>67.331439181728001</v>
      </c>
    </row>
    <row r="150" spans="1:86">
      <c r="A150" s="2">
        <v>42440</v>
      </c>
      <c r="B150" s="29">
        <v>0.52541013888888888</v>
      </c>
      <c r="C150" s="4">
        <v>9.2720000000000002</v>
      </c>
      <c r="D150" s="4">
        <v>5.2200000000000003E-2</v>
      </c>
      <c r="E150" s="4" t="s">
        <v>155</v>
      </c>
      <c r="F150" s="4">
        <v>521.53205700000001</v>
      </c>
      <c r="G150" s="4">
        <v>362.2</v>
      </c>
      <c r="H150" s="4">
        <v>42.4</v>
      </c>
      <c r="I150" s="4">
        <v>1044.2</v>
      </c>
      <c r="K150" s="4">
        <v>7.04</v>
      </c>
      <c r="L150" s="4">
        <v>112</v>
      </c>
      <c r="M150" s="4">
        <v>0.91459999999999997</v>
      </c>
      <c r="N150" s="4">
        <v>8.4803999999999995</v>
      </c>
      <c r="O150" s="4">
        <v>4.7699999999999999E-2</v>
      </c>
      <c r="P150" s="4">
        <v>331.29050000000001</v>
      </c>
      <c r="Q150" s="4">
        <v>38.752099999999999</v>
      </c>
      <c r="R150" s="4">
        <v>370</v>
      </c>
      <c r="S150" s="4">
        <v>273.37479999999999</v>
      </c>
      <c r="T150" s="4">
        <v>31.977499999999999</v>
      </c>
      <c r="U150" s="4">
        <v>305.39999999999998</v>
      </c>
      <c r="V150" s="4">
        <v>1044.1854000000001</v>
      </c>
      <c r="Y150" s="4">
        <v>102.048</v>
      </c>
      <c r="Z150" s="4">
        <v>0</v>
      </c>
      <c r="AA150" s="4">
        <v>6.4405000000000001</v>
      </c>
      <c r="AB150" s="4" t="s">
        <v>384</v>
      </c>
      <c r="AC150" s="4">
        <v>0</v>
      </c>
      <c r="AD150" s="4">
        <v>11.8</v>
      </c>
      <c r="AE150" s="4">
        <v>858</v>
      </c>
      <c r="AF150" s="4">
        <v>887</v>
      </c>
      <c r="AG150" s="4">
        <v>831</v>
      </c>
      <c r="AH150" s="4">
        <v>89</v>
      </c>
      <c r="AI150" s="4">
        <v>29.92</v>
      </c>
      <c r="AJ150" s="4">
        <v>0.69</v>
      </c>
      <c r="AK150" s="4">
        <v>987</v>
      </c>
      <c r="AL150" s="4">
        <v>3</v>
      </c>
      <c r="AM150" s="4">
        <v>0</v>
      </c>
      <c r="AN150" s="4">
        <v>31</v>
      </c>
      <c r="AO150" s="4">
        <v>192</v>
      </c>
      <c r="AP150" s="4">
        <v>191</v>
      </c>
      <c r="AQ150" s="4">
        <v>2.9</v>
      </c>
      <c r="AR150" s="4">
        <v>195</v>
      </c>
      <c r="AS150" s="4" t="s">
        <v>155</v>
      </c>
      <c r="AT150" s="4">
        <v>2</v>
      </c>
      <c r="AU150" s="5">
        <v>0.73356481481481473</v>
      </c>
      <c r="AV150" s="4">
        <v>47.159534999999998</v>
      </c>
      <c r="AW150" s="4">
        <v>-88.490316000000007</v>
      </c>
      <c r="AX150" s="4">
        <v>313.2</v>
      </c>
      <c r="AY150" s="4">
        <v>32.5</v>
      </c>
      <c r="AZ150" s="4">
        <v>12</v>
      </c>
      <c r="BA150" s="4">
        <v>10</v>
      </c>
      <c r="BB150" s="4" t="s">
        <v>422</v>
      </c>
      <c r="BC150" s="4">
        <v>1.1000000000000001</v>
      </c>
      <c r="BD150" s="4">
        <v>1.3</v>
      </c>
      <c r="BE150" s="4">
        <v>1.8</v>
      </c>
      <c r="BF150" s="4">
        <v>14.063000000000001</v>
      </c>
      <c r="BG150" s="4">
        <v>22.03</v>
      </c>
      <c r="BH150" s="4">
        <v>1.57</v>
      </c>
      <c r="BI150" s="4">
        <v>9.3350000000000009</v>
      </c>
      <c r="BJ150" s="4">
        <v>2984.0590000000002</v>
      </c>
      <c r="BK150" s="4">
        <v>10.683</v>
      </c>
      <c r="BL150" s="4">
        <v>12.208</v>
      </c>
      <c r="BM150" s="4">
        <v>1.4279999999999999</v>
      </c>
      <c r="BN150" s="4">
        <v>13.635999999999999</v>
      </c>
      <c r="BO150" s="4">
        <v>10.074</v>
      </c>
      <c r="BP150" s="4">
        <v>1.1779999999999999</v>
      </c>
      <c r="BQ150" s="4">
        <v>11.252000000000001</v>
      </c>
      <c r="BR150" s="4">
        <v>12.1496</v>
      </c>
      <c r="BU150" s="4">
        <v>7.1239999999999997</v>
      </c>
      <c r="BW150" s="4">
        <v>1647.81</v>
      </c>
      <c r="BX150" s="4">
        <v>0.29739700000000002</v>
      </c>
      <c r="BY150" s="4">
        <v>-5</v>
      </c>
      <c r="BZ150" s="4">
        <v>1.1859999999999999</v>
      </c>
      <c r="CA150" s="4">
        <v>7.267639</v>
      </c>
      <c r="CB150" s="4">
        <v>23.9572</v>
      </c>
      <c r="CC150" s="4">
        <f t="shared" si="19"/>
        <v>1.9201102237999998</v>
      </c>
      <c r="CE150" s="4">
        <f t="shared" si="20"/>
        <v>16200.236484325649</v>
      </c>
      <c r="CF150" s="4">
        <f t="shared" si="21"/>
        <v>57.997220015438998</v>
      </c>
      <c r="CG150" s="4">
        <f t="shared" si="22"/>
        <v>61.086279098916002</v>
      </c>
      <c r="CH150" s="4">
        <f t="shared" si="23"/>
        <v>65.959283375416803</v>
      </c>
    </row>
    <row r="151" spans="1:86">
      <c r="A151" s="2">
        <v>42440</v>
      </c>
      <c r="B151" s="29">
        <v>0.52542171296296292</v>
      </c>
      <c r="C151" s="4">
        <v>9.2379999999999995</v>
      </c>
      <c r="D151" s="4">
        <v>5.2999999999999999E-2</v>
      </c>
      <c r="E151" s="4" t="s">
        <v>155</v>
      </c>
      <c r="F151" s="4">
        <v>529.85845099999995</v>
      </c>
      <c r="G151" s="4">
        <v>313.8</v>
      </c>
      <c r="H151" s="4">
        <v>41.5</v>
      </c>
      <c r="I151" s="4">
        <v>1090.4000000000001</v>
      </c>
      <c r="K151" s="4">
        <v>7.3</v>
      </c>
      <c r="L151" s="4">
        <v>114</v>
      </c>
      <c r="M151" s="4">
        <v>0.91479999999999995</v>
      </c>
      <c r="N151" s="4">
        <v>8.4513999999999996</v>
      </c>
      <c r="O151" s="4">
        <v>4.8500000000000001E-2</v>
      </c>
      <c r="P151" s="4">
        <v>287.05520000000001</v>
      </c>
      <c r="Q151" s="4">
        <v>37.965400000000002</v>
      </c>
      <c r="R151" s="4">
        <v>325</v>
      </c>
      <c r="S151" s="4">
        <v>236.87260000000001</v>
      </c>
      <c r="T151" s="4">
        <v>31.328399999999998</v>
      </c>
      <c r="U151" s="4">
        <v>268.2</v>
      </c>
      <c r="V151" s="4">
        <v>1090.3670999999999</v>
      </c>
      <c r="Y151" s="4">
        <v>104.40900000000001</v>
      </c>
      <c r="Z151" s="4">
        <v>0</v>
      </c>
      <c r="AA151" s="4">
        <v>6.6740000000000004</v>
      </c>
      <c r="AB151" s="4" t="s">
        <v>384</v>
      </c>
      <c r="AC151" s="4">
        <v>0</v>
      </c>
      <c r="AD151" s="4">
        <v>11.8</v>
      </c>
      <c r="AE151" s="4">
        <v>858</v>
      </c>
      <c r="AF151" s="4">
        <v>886</v>
      </c>
      <c r="AG151" s="4">
        <v>831</v>
      </c>
      <c r="AH151" s="4">
        <v>89</v>
      </c>
      <c r="AI151" s="4">
        <v>29.92</v>
      </c>
      <c r="AJ151" s="4">
        <v>0.69</v>
      </c>
      <c r="AK151" s="4">
        <v>987</v>
      </c>
      <c r="AL151" s="4">
        <v>3</v>
      </c>
      <c r="AM151" s="4">
        <v>0</v>
      </c>
      <c r="AN151" s="4">
        <v>31</v>
      </c>
      <c r="AO151" s="4">
        <v>192</v>
      </c>
      <c r="AP151" s="4">
        <v>191</v>
      </c>
      <c r="AQ151" s="4">
        <v>2.8</v>
      </c>
      <c r="AR151" s="4">
        <v>195</v>
      </c>
      <c r="AS151" s="4" t="s">
        <v>155</v>
      </c>
      <c r="AT151" s="4">
        <v>2</v>
      </c>
      <c r="AU151" s="5">
        <v>0.73357638888888888</v>
      </c>
      <c r="AV151" s="4">
        <v>47.159444000000001</v>
      </c>
      <c r="AW151" s="4">
        <v>-88.490156999999996</v>
      </c>
      <c r="AX151" s="4">
        <v>313.3</v>
      </c>
      <c r="AY151" s="4">
        <v>34.700000000000003</v>
      </c>
      <c r="AZ151" s="4">
        <v>12</v>
      </c>
      <c r="BA151" s="4">
        <v>10</v>
      </c>
      <c r="BB151" s="4" t="s">
        <v>422</v>
      </c>
      <c r="BC151" s="4">
        <v>1.2926070000000001</v>
      </c>
      <c r="BD151" s="4">
        <v>1.2277720000000001</v>
      </c>
      <c r="BE151" s="4">
        <v>1.968531</v>
      </c>
      <c r="BF151" s="4">
        <v>14.063000000000001</v>
      </c>
      <c r="BG151" s="4">
        <v>22.09</v>
      </c>
      <c r="BH151" s="4">
        <v>1.57</v>
      </c>
      <c r="BI151" s="4">
        <v>9.31</v>
      </c>
      <c r="BJ151" s="4">
        <v>2982.0479999999998</v>
      </c>
      <c r="BK151" s="4">
        <v>10.885999999999999</v>
      </c>
      <c r="BL151" s="4">
        <v>10.606999999999999</v>
      </c>
      <c r="BM151" s="4">
        <v>1.403</v>
      </c>
      <c r="BN151" s="4">
        <v>12.01</v>
      </c>
      <c r="BO151" s="4">
        <v>8.7530000000000001</v>
      </c>
      <c r="BP151" s="4">
        <v>1.1579999999999999</v>
      </c>
      <c r="BQ151" s="4">
        <v>9.91</v>
      </c>
      <c r="BR151" s="4">
        <v>12.722</v>
      </c>
      <c r="BU151" s="4">
        <v>7.3090000000000002</v>
      </c>
      <c r="BW151" s="4">
        <v>1712.2650000000001</v>
      </c>
      <c r="BX151" s="4">
        <v>0.28999999999999998</v>
      </c>
      <c r="BY151" s="4">
        <v>-5</v>
      </c>
      <c r="BZ151" s="4">
        <v>1.1868620000000001</v>
      </c>
      <c r="CA151" s="4">
        <v>7.086875</v>
      </c>
      <c r="CB151" s="4">
        <v>23.974612</v>
      </c>
      <c r="CC151" s="4">
        <f t="shared" ref="CC151" si="24">CA151*0.2642</f>
        <v>1.872352375</v>
      </c>
      <c r="CE151" s="4">
        <f t="shared" ref="CE151" si="25">BJ151*$CA151*0.747</f>
        <v>15786.650860739999</v>
      </c>
      <c r="CF151" s="4">
        <f t="shared" ref="CF151" si="26">BK151*$CA151*0.747</f>
        <v>57.629347773749991</v>
      </c>
      <c r="CG151" s="4">
        <f t="shared" ref="CG151" si="27">BQ151*$CA151*0.747</f>
        <v>52.462505643749999</v>
      </c>
      <c r="CH151" s="4">
        <f t="shared" ref="CH151" si="28">BR151*$CA151*0.747</f>
        <v>67.348940141249997</v>
      </c>
    </row>
  </sheetData>
  <customSheetViews>
    <customSheetView guid="{2B424CCC-7244-4294-A128-8AE125D4F682}">
      <selection activeCell="K16" sqref="K1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15</vt:i4>
      </vt:variant>
    </vt:vector>
  </HeadingPairs>
  <TitlesOfParts>
    <vt:vector size="22" baseType="lpstr">
      <vt:lpstr>Raw Data</vt:lpstr>
      <vt:lpstr>Summary</vt:lpstr>
      <vt:lpstr>Lap Breaks</vt:lpstr>
      <vt:lpstr>Lap 1 data</vt:lpstr>
      <vt:lpstr>Lap 2 data</vt:lpstr>
      <vt:lpstr>Lap 3 data</vt:lpstr>
      <vt:lpstr>Lap 4 data</vt:lpstr>
      <vt:lpstr>Lap_chart</vt:lpstr>
      <vt:lpstr>Speed</vt:lpstr>
      <vt:lpstr>Lambda</vt:lpstr>
      <vt:lpstr>CO2 &amp; CO Phasing</vt:lpstr>
      <vt:lpstr>Fuel Flow&amp;Lambda&amp;CO</vt:lpstr>
      <vt:lpstr>CO2 %</vt:lpstr>
      <vt:lpstr>CO %</vt:lpstr>
      <vt:lpstr>kNOx ppm</vt:lpstr>
      <vt:lpstr>THC ppm</vt:lpstr>
      <vt:lpstr>O2 %</vt:lpstr>
      <vt:lpstr>Fuel Flow L per hr</vt:lpstr>
      <vt:lpstr>CO2 g per hr</vt:lpstr>
      <vt:lpstr>CO g per hr</vt:lpstr>
      <vt:lpstr>NOx g per hr</vt:lpstr>
      <vt:lpstr>THC g per hr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E15_Project</dc:creator>
  <cp:lastModifiedBy>e15left</cp:lastModifiedBy>
  <dcterms:created xsi:type="dcterms:W3CDTF">2011-03-22T01:53:18Z</dcterms:created>
  <dcterms:modified xsi:type="dcterms:W3CDTF">2016-03-12T19:54:05Z</dcterms:modified>
</cp:coreProperties>
</file>